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5230" windowHeight="12345"/>
  </bookViews>
  <sheets>
    <sheet name="Overzicht" sheetId="1" r:id="rId1"/>
    <sheet name="DATA" sheetId="2" r:id="rId2"/>
    <sheet name="FINANMath" sheetId="3" r:id="rId3"/>
  </sheets>
  <calcPr calcId="125725"/>
</workbook>
</file>

<file path=xl/calcChain.xml><?xml version="1.0" encoding="utf-8"?>
<calcChain xmlns="http://schemas.openxmlformats.org/spreadsheetml/2006/main">
  <c r="O187" i="1"/>
  <c r="N187"/>
  <c r="O186"/>
  <c r="N186"/>
  <c r="O185"/>
  <c r="N185"/>
  <c r="O184"/>
  <c r="N184"/>
  <c r="O183"/>
  <c r="N183"/>
  <c r="O182"/>
  <c r="N182"/>
  <c r="O181"/>
  <c r="N181"/>
  <c r="O180"/>
  <c r="N180"/>
  <c r="O179"/>
  <c r="N179"/>
  <c r="O178"/>
  <c r="N178"/>
  <c r="O177"/>
  <c r="N177"/>
  <c r="O176"/>
  <c r="N176"/>
  <c r="O175"/>
  <c r="N175"/>
  <c r="O174"/>
  <c r="N174"/>
  <c r="O173"/>
  <c r="N173"/>
  <c r="O172"/>
  <c r="N172"/>
  <c r="O171"/>
  <c r="N171"/>
  <c r="O170"/>
  <c r="N170"/>
  <c r="O169"/>
  <c r="N169"/>
  <c r="O168"/>
  <c r="N168"/>
  <c r="O167"/>
  <c r="N167"/>
  <c r="O166"/>
  <c r="N166"/>
  <c r="O165"/>
  <c r="N165"/>
  <c r="O164"/>
  <c r="N164"/>
  <c r="O163"/>
  <c r="N163"/>
  <c r="O162"/>
  <c r="N162"/>
  <c r="O161"/>
  <c r="N161"/>
  <c r="O160"/>
  <c r="N160"/>
  <c r="O159"/>
  <c r="N159"/>
  <c r="O158"/>
  <c r="N158"/>
  <c r="N157"/>
  <c r="N156"/>
  <c r="N155"/>
  <c r="T7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E159" l="1"/>
  <c r="I159" s="1"/>
  <c r="E158"/>
  <c r="J158" s="1"/>
  <c r="E157"/>
  <c r="I157" s="1"/>
  <c r="E156"/>
  <c r="J156" s="1"/>
  <c r="E155"/>
  <c r="I155" s="1"/>
  <c r="E154"/>
  <c r="E153"/>
  <c r="J153" s="1"/>
  <c r="E152"/>
  <c r="I152" s="1"/>
  <c r="E151"/>
  <c r="J151" s="1"/>
  <c r="E150"/>
  <c r="I150" s="1"/>
  <c r="E149"/>
  <c r="J149" s="1"/>
  <c r="E148"/>
  <c r="I148" s="1"/>
  <c r="E147"/>
  <c r="J147" s="1"/>
  <c r="E146"/>
  <c r="E145"/>
  <c r="I145" s="1"/>
  <c r="E144"/>
  <c r="J144" s="1"/>
  <c r="E143"/>
  <c r="E142"/>
  <c r="E141"/>
  <c r="I141" s="1"/>
  <c r="E140"/>
  <c r="E139"/>
  <c r="E138"/>
  <c r="J138" s="1"/>
  <c r="E137"/>
  <c r="I137" s="1"/>
  <c r="E136"/>
  <c r="J136" s="1"/>
  <c r="E135"/>
  <c r="I135" s="1"/>
  <c r="E134"/>
  <c r="J134" s="1"/>
  <c r="E133"/>
  <c r="I133" s="1"/>
  <c r="E132"/>
  <c r="J132" s="1"/>
  <c r="E131"/>
  <c r="I131" s="1"/>
  <c r="E130"/>
  <c r="E129"/>
  <c r="E128"/>
  <c r="J128" s="1"/>
  <c r="E127"/>
  <c r="I127" s="1"/>
  <c r="E126"/>
  <c r="J126" s="1"/>
  <c r="E125"/>
  <c r="I125" s="1"/>
  <c r="E124"/>
  <c r="J124" s="1"/>
  <c r="E123"/>
  <c r="E122"/>
  <c r="E121"/>
  <c r="E120"/>
  <c r="E119"/>
  <c r="I119" s="1"/>
  <c r="E118"/>
  <c r="J118" s="1"/>
  <c r="E117"/>
  <c r="I117" s="1"/>
  <c r="E116"/>
  <c r="J116" s="1"/>
  <c r="E115"/>
  <c r="I115" s="1"/>
  <c r="E114"/>
  <c r="J114" s="1"/>
  <c r="E113"/>
  <c r="E112"/>
  <c r="I112" s="1"/>
  <c r="E111"/>
  <c r="J111" s="1"/>
  <c r="E110"/>
  <c r="I110" s="1"/>
  <c r="E109"/>
  <c r="J109" s="1"/>
  <c r="E108"/>
  <c r="I108" s="1"/>
  <c r="E107"/>
  <c r="J107" s="1"/>
  <c r="E106"/>
  <c r="I106" s="1"/>
  <c r="E105"/>
  <c r="J105" s="1"/>
  <c r="E104"/>
  <c r="I104" s="1"/>
  <c r="E103"/>
  <c r="J103" s="1"/>
  <c r="E102"/>
  <c r="E101"/>
  <c r="E100"/>
  <c r="E99"/>
  <c r="I99" s="1"/>
  <c r="E98"/>
  <c r="E97"/>
  <c r="E96"/>
  <c r="E95"/>
  <c r="J95" s="1"/>
  <c r="E94"/>
  <c r="E93"/>
  <c r="I93" s="1"/>
  <c r="E92"/>
  <c r="E91"/>
  <c r="E90"/>
  <c r="E89"/>
  <c r="J89" s="1"/>
  <c r="E88"/>
  <c r="I88" s="1"/>
  <c r="E87"/>
  <c r="J87" s="1"/>
  <c r="E86"/>
  <c r="I86" s="1"/>
  <c r="E85"/>
  <c r="E84"/>
  <c r="J84" s="1"/>
  <c r="E83"/>
  <c r="I83" s="1"/>
  <c r="E82"/>
  <c r="J82" s="1"/>
  <c r="E81"/>
  <c r="I81" s="1"/>
  <c r="E80"/>
  <c r="J80" s="1"/>
  <c r="E79"/>
  <c r="I79" s="1"/>
  <c r="E78"/>
  <c r="J78" s="1"/>
  <c r="E77"/>
  <c r="I77" s="1"/>
  <c r="E76"/>
  <c r="E75"/>
  <c r="J75" s="1"/>
  <c r="E74"/>
  <c r="I74" s="1"/>
  <c r="E73"/>
  <c r="J73" s="1"/>
  <c r="E72"/>
  <c r="I72" s="1"/>
  <c r="E71"/>
  <c r="J71" s="1"/>
  <c r="E70"/>
  <c r="E69"/>
  <c r="E68"/>
  <c r="E67"/>
  <c r="I67" s="1"/>
  <c r="E66"/>
  <c r="J66" s="1"/>
  <c r="E65"/>
  <c r="E64"/>
  <c r="E63"/>
  <c r="E62"/>
  <c r="I62" s="1"/>
  <c r="E61"/>
  <c r="E60"/>
  <c r="E59"/>
  <c r="E58"/>
  <c r="E57"/>
  <c r="J57" s="1"/>
  <c r="E56"/>
  <c r="I56" s="1"/>
  <c r="E55"/>
  <c r="E54"/>
  <c r="J54" s="1"/>
  <c r="E53"/>
  <c r="E52"/>
  <c r="I52" s="1"/>
  <c r="E51"/>
  <c r="E50"/>
  <c r="E49"/>
  <c r="E48"/>
  <c r="J48" s="1"/>
  <c r="E47"/>
  <c r="E46"/>
  <c r="E45"/>
  <c r="E44"/>
  <c r="E43"/>
  <c r="E42"/>
  <c r="I42" s="1"/>
  <c r="E41"/>
  <c r="J41" s="1"/>
  <c r="E40"/>
  <c r="I40" s="1"/>
  <c r="E39"/>
  <c r="E38"/>
  <c r="E37"/>
  <c r="E36"/>
  <c r="E35"/>
  <c r="E34"/>
  <c r="E33"/>
  <c r="E32"/>
  <c r="E31"/>
  <c r="E30"/>
  <c r="E29"/>
  <c r="E28"/>
  <c r="E27"/>
  <c r="E26"/>
  <c r="J26" s="1"/>
  <c r="E25"/>
  <c r="E24"/>
  <c r="E23"/>
  <c r="E22"/>
  <c r="I22" s="1"/>
  <c r="E21"/>
  <c r="J21" s="1"/>
  <c r="E20"/>
  <c r="I20" s="1"/>
  <c r="E19"/>
  <c r="E18"/>
  <c r="J18" s="1"/>
  <c r="E17"/>
  <c r="I17" s="1"/>
  <c r="E16"/>
  <c r="J16" s="1"/>
  <c r="E15"/>
  <c r="I15" s="1"/>
  <c r="E14"/>
  <c r="J14" s="1"/>
  <c r="E13"/>
  <c r="I13" s="1"/>
  <c r="E12"/>
  <c r="J12" s="1"/>
  <c r="E11"/>
  <c r="I11" s="1"/>
  <c r="E10"/>
  <c r="J10" s="1"/>
  <c r="E9"/>
  <c r="I9" s="1"/>
  <c r="E8"/>
  <c r="E7"/>
  <c r="J7" s="1"/>
  <c r="N10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9"/>
  <c r="N8"/>
  <c r="N7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D16" i="2"/>
  <c r="E15"/>
  <c r="D15"/>
  <c r="D14"/>
  <c r="E13"/>
  <c r="D13"/>
  <c r="D12"/>
  <c r="E11"/>
  <c r="D11"/>
  <c r="F3"/>
  <c r="E3"/>
  <c r="E16" s="1"/>
  <c r="D159" i="1"/>
  <c r="F159" s="1"/>
  <c r="D158"/>
  <c r="F158" s="1"/>
  <c r="D157"/>
  <c r="F157" s="1"/>
  <c r="D156"/>
  <c r="F156" s="1"/>
  <c r="D155"/>
  <c r="F155" s="1"/>
  <c r="D154"/>
  <c r="F154" s="1"/>
  <c r="I154" s="1"/>
  <c r="D153"/>
  <c r="G153" s="1"/>
  <c r="D152"/>
  <c r="F152" s="1"/>
  <c r="D151"/>
  <c r="F151" s="1"/>
  <c r="D150"/>
  <c r="F150" s="1"/>
  <c r="D149"/>
  <c r="F149" s="1"/>
  <c r="D148"/>
  <c r="F148" s="1"/>
  <c r="D147"/>
  <c r="F147" s="1"/>
  <c r="D146"/>
  <c r="F146" s="1"/>
  <c r="I146" s="1"/>
  <c r="D145"/>
  <c r="F145" s="1"/>
  <c r="D144"/>
  <c r="F144" s="1"/>
  <c r="D143"/>
  <c r="F143" s="1"/>
  <c r="I143" s="1"/>
  <c r="D142"/>
  <c r="F142" s="1"/>
  <c r="I142" s="1"/>
  <c r="D141"/>
  <c r="F141" s="1"/>
  <c r="D140"/>
  <c r="F140" s="1"/>
  <c r="I140" s="1"/>
  <c r="D139"/>
  <c r="F139" s="1"/>
  <c r="I139" s="1"/>
  <c r="D138"/>
  <c r="F138" s="1"/>
  <c r="D137"/>
  <c r="F137" s="1"/>
  <c r="D136"/>
  <c r="F136" s="1"/>
  <c r="D135"/>
  <c r="F135" s="1"/>
  <c r="D134"/>
  <c r="F134" s="1"/>
  <c r="D133"/>
  <c r="F133" s="1"/>
  <c r="D132"/>
  <c r="F132" s="1"/>
  <c r="D131"/>
  <c r="F131" s="1"/>
  <c r="D130"/>
  <c r="F130" s="1"/>
  <c r="I130" s="1"/>
  <c r="D129"/>
  <c r="F129" s="1"/>
  <c r="I129" s="1"/>
  <c r="D128"/>
  <c r="F128" s="1"/>
  <c r="D127"/>
  <c r="F127" s="1"/>
  <c r="D126"/>
  <c r="F126" s="1"/>
  <c r="D125"/>
  <c r="F125" s="1"/>
  <c r="D124"/>
  <c r="F124" s="1"/>
  <c r="D123"/>
  <c r="F123" s="1"/>
  <c r="I123" s="1"/>
  <c r="D122"/>
  <c r="F122" s="1"/>
  <c r="I122" s="1"/>
  <c r="D121"/>
  <c r="F121" s="1"/>
  <c r="I121" s="1"/>
  <c r="D120"/>
  <c r="F120" s="1"/>
  <c r="I120" s="1"/>
  <c r="D119"/>
  <c r="F119" s="1"/>
  <c r="D118"/>
  <c r="F118" s="1"/>
  <c r="D117"/>
  <c r="F117" s="1"/>
  <c r="D116"/>
  <c r="F116" s="1"/>
  <c r="D115"/>
  <c r="F115" s="1"/>
  <c r="D114"/>
  <c r="F114" s="1"/>
  <c r="D113"/>
  <c r="F113" s="1"/>
  <c r="I113" s="1"/>
  <c r="D112"/>
  <c r="F112" s="1"/>
  <c r="D111"/>
  <c r="F111" s="1"/>
  <c r="D110"/>
  <c r="F110" s="1"/>
  <c r="D109"/>
  <c r="F109" s="1"/>
  <c r="D108"/>
  <c r="F108" s="1"/>
  <c r="D107"/>
  <c r="F107" s="1"/>
  <c r="D106"/>
  <c r="F106" s="1"/>
  <c r="D105"/>
  <c r="F105" s="1"/>
  <c r="D104"/>
  <c r="F104" s="1"/>
  <c r="D103"/>
  <c r="F103" s="1"/>
  <c r="D102"/>
  <c r="F102" s="1"/>
  <c r="I102" s="1"/>
  <c r="D101"/>
  <c r="F101" s="1"/>
  <c r="I101" s="1"/>
  <c r="D100"/>
  <c r="F100" s="1"/>
  <c r="I100" s="1"/>
  <c r="D99"/>
  <c r="F99" s="1"/>
  <c r="D98"/>
  <c r="F98" s="1"/>
  <c r="I98" s="1"/>
  <c r="D97"/>
  <c r="F97" s="1"/>
  <c r="I97" s="1"/>
  <c r="D96"/>
  <c r="F96" s="1"/>
  <c r="I96" s="1"/>
  <c r="D95"/>
  <c r="F95" s="1"/>
  <c r="D94"/>
  <c r="F94" s="1"/>
  <c r="I94" s="1"/>
  <c r="D93"/>
  <c r="F93" s="1"/>
  <c r="D92"/>
  <c r="F92" s="1"/>
  <c r="I92" s="1"/>
  <c r="D91"/>
  <c r="F91" s="1"/>
  <c r="I91" s="1"/>
  <c r="D90"/>
  <c r="F90" s="1"/>
  <c r="I90" s="1"/>
  <c r="D89"/>
  <c r="F89" s="1"/>
  <c r="D88"/>
  <c r="F88" s="1"/>
  <c r="D87"/>
  <c r="F87" s="1"/>
  <c r="D86"/>
  <c r="F86" s="1"/>
  <c r="D85"/>
  <c r="F85" s="1"/>
  <c r="I85" s="1"/>
  <c r="D84"/>
  <c r="F84" s="1"/>
  <c r="D83"/>
  <c r="F83" s="1"/>
  <c r="D82"/>
  <c r="F82" s="1"/>
  <c r="D81"/>
  <c r="F81" s="1"/>
  <c r="D80"/>
  <c r="F80" s="1"/>
  <c r="D79"/>
  <c r="F79" s="1"/>
  <c r="D78"/>
  <c r="F78" s="1"/>
  <c r="D77"/>
  <c r="F77" s="1"/>
  <c r="D76"/>
  <c r="F76" s="1"/>
  <c r="I76" s="1"/>
  <c r="D75"/>
  <c r="G75" s="1"/>
  <c r="D74"/>
  <c r="F74" s="1"/>
  <c r="D73"/>
  <c r="F73" s="1"/>
  <c r="D72"/>
  <c r="F72" s="1"/>
  <c r="D71"/>
  <c r="F71" s="1"/>
  <c r="D70"/>
  <c r="F70" s="1"/>
  <c r="I70" s="1"/>
  <c r="D69"/>
  <c r="F69" s="1"/>
  <c r="I69" s="1"/>
  <c r="D68"/>
  <c r="F68" s="1"/>
  <c r="I68" s="1"/>
  <c r="D67"/>
  <c r="F67" s="1"/>
  <c r="D66"/>
  <c r="F66" s="1"/>
  <c r="D65"/>
  <c r="F65" s="1"/>
  <c r="I65" s="1"/>
  <c r="D64"/>
  <c r="F64" s="1"/>
  <c r="I64" s="1"/>
  <c r="D63"/>
  <c r="F63" s="1"/>
  <c r="I63" s="1"/>
  <c r="D62"/>
  <c r="F62" s="1"/>
  <c r="D61"/>
  <c r="F61" s="1"/>
  <c r="I61" s="1"/>
  <c r="D60"/>
  <c r="F60" s="1"/>
  <c r="I60" s="1"/>
  <c r="D59"/>
  <c r="F59" s="1"/>
  <c r="I59" s="1"/>
  <c r="D58"/>
  <c r="F58" s="1"/>
  <c r="I58" s="1"/>
  <c r="D57"/>
  <c r="F57" s="1"/>
  <c r="D56"/>
  <c r="F56" s="1"/>
  <c r="D55"/>
  <c r="F55" s="1"/>
  <c r="I55" s="1"/>
  <c r="D54"/>
  <c r="F54" s="1"/>
  <c r="D53"/>
  <c r="F53" s="1"/>
  <c r="I53" s="1"/>
  <c r="D52"/>
  <c r="F52" s="1"/>
  <c r="D51"/>
  <c r="F51" s="1"/>
  <c r="I51" s="1"/>
  <c r="D50"/>
  <c r="F50" s="1"/>
  <c r="I50" s="1"/>
  <c r="D49"/>
  <c r="G49" s="1"/>
  <c r="J49" s="1"/>
  <c r="D48"/>
  <c r="F48" s="1"/>
  <c r="D47"/>
  <c r="F47" s="1"/>
  <c r="I47" s="1"/>
  <c r="D46"/>
  <c r="F46" s="1"/>
  <c r="I46" s="1"/>
  <c r="D45"/>
  <c r="F45" s="1"/>
  <c r="I45" s="1"/>
  <c r="D44"/>
  <c r="F44" s="1"/>
  <c r="I44" s="1"/>
  <c r="D43"/>
  <c r="F43" s="1"/>
  <c r="I43" s="1"/>
  <c r="D42"/>
  <c r="F42" s="1"/>
  <c r="D41"/>
  <c r="F41" s="1"/>
  <c r="D40"/>
  <c r="F40" s="1"/>
  <c r="D39"/>
  <c r="F39" s="1"/>
  <c r="I39" s="1"/>
  <c r="D38"/>
  <c r="F38" s="1"/>
  <c r="I38" s="1"/>
  <c r="D37"/>
  <c r="F37" s="1"/>
  <c r="I37" s="1"/>
  <c r="D36"/>
  <c r="F36" s="1"/>
  <c r="I36" s="1"/>
  <c r="D35"/>
  <c r="F35" s="1"/>
  <c r="I35" s="1"/>
  <c r="D34"/>
  <c r="F34" s="1"/>
  <c r="I34" s="1"/>
  <c r="D33"/>
  <c r="G33" s="1"/>
  <c r="J33" s="1"/>
  <c r="D32"/>
  <c r="F32" s="1"/>
  <c r="I32" s="1"/>
  <c r="D31"/>
  <c r="G31" s="1"/>
  <c r="J31" s="1"/>
  <c r="D30"/>
  <c r="F30" s="1"/>
  <c r="I30" s="1"/>
  <c r="D29"/>
  <c r="G29" s="1"/>
  <c r="J29" s="1"/>
  <c r="D28"/>
  <c r="F28" s="1"/>
  <c r="I28" s="1"/>
  <c r="D27"/>
  <c r="G27" s="1"/>
  <c r="J27" s="1"/>
  <c r="D26"/>
  <c r="F26" s="1"/>
  <c r="D25"/>
  <c r="G25" s="1"/>
  <c r="J25" s="1"/>
  <c r="D24"/>
  <c r="F24" s="1"/>
  <c r="I24" s="1"/>
  <c r="D23"/>
  <c r="G23" s="1"/>
  <c r="J23" s="1"/>
  <c r="D22"/>
  <c r="F22" s="1"/>
  <c r="D21"/>
  <c r="F21" s="1"/>
  <c r="D20"/>
  <c r="F20" s="1"/>
  <c r="D19"/>
  <c r="F19" s="1"/>
  <c r="I19" s="1"/>
  <c r="D18"/>
  <c r="F18" s="1"/>
  <c r="D17"/>
  <c r="F17" s="1"/>
  <c r="D16"/>
  <c r="F16" s="1"/>
  <c r="D15"/>
  <c r="F15" s="1"/>
  <c r="D14"/>
  <c r="F14" s="1"/>
  <c r="D13"/>
  <c r="G13" s="1"/>
  <c r="D12"/>
  <c r="F12" s="1"/>
  <c r="D11"/>
  <c r="F11" s="1"/>
  <c r="D10"/>
  <c r="F10" s="1"/>
  <c r="D9"/>
  <c r="G9" s="1"/>
  <c r="D8"/>
  <c r="F8" s="1"/>
  <c r="I8" s="1"/>
  <c r="D7"/>
  <c r="F7" s="1"/>
  <c r="I10" l="1"/>
  <c r="I12"/>
  <c r="I14"/>
  <c r="I16"/>
  <c r="I18"/>
  <c r="I21"/>
  <c r="I26"/>
  <c r="I41"/>
  <c r="I48"/>
  <c r="I54"/>
  <c r="I57"/>
  <c r="I66"/>
  <c r="I71"/>
  <c r="I73"/>
  <c r="I75"/>
  <c r="I78"/>
  <c r="I80"/>
  <c r="I82"/>
  <c r="I84"/>
  <c r="I87"/>
  <c r="I89"/>
  <c r="I95"/>
  <c r="I103"/>
  <c r="I105"/>
  <c r="I107"/>
  <c r="I109"/>
  <c r="I111"/>
  <c r="I114"/>
  <c r="I116"/>
  <c r="I118"/>
  <c r="I124"/>
  <c r="I126"/>
  <c r="I128"/>
  <c r="I132"/>
  <c r="I134"/>
  <c r="I136"/>
  <c r="I138"/>
  <c r="I144"/>
  <c r="I147"/>
  <c r="I149"/>
  <c r="I151"/>
  <c r="I153"/>
  <c r="I156"/>
  <c r="I158"/>
  <c r="I7"/>
  <c r="J9"/>
  <c r="J11"/>
  <c r="J13"/>
  <c r="J15"/>
  <c r="J17"/>
  <c r="J20"/>
  <c r="J22"/>
  <c r="J40"/>
  <c r="J42"/>
  <c r="J52"/>
  <c r="J56"/>
  <c r="J62"/>
  <c r="J67"/>
  <c r="J72"/>
  <c r="J74"/>
  <c r="J77"/>
  <c r="J79"/>
  <c r="J81"/>
  <c r="J83"/>
  <c r="J86"/>
  <c r="J88"/>
  <c r="J93"/>
  <c r="J99"/>
  <c r="J104"/>
  <c r="J106"/>
  <c r="J108"/>
  <c r="J110"/>
  <c r="J112"/>
  <c r="J115"/>
  <c r="J117"/>
  <c r="J119"/>
  <c r="J125"/>
  <c r="J127"/>
  <c r="J131"/>
  <c r="J133"/>
  <c r="J135"/>
  <c r="J137"/>
  <c r="J141"/>
  <c r="J145"/>
  <c r="J148"/>
  <c r="J150"/>
  <c r="J152"/>
  <c r="J155"/>
  <c r="J157"/>
  <c r="J159"/>
  <c r="F9"/>
  <c r="F13"/>
  <c r="F23"/>
  <c r="I23" s="1"/>
  <c r="F25"/>
  <c r="I25" s="1"/>
  <c r="F27"/>
  <c r="I27" s="1"/>
  <c r="F29"/>
  <c r="I29" s="1"/>
  <c r="F31"/>
  <c r="I31" s="1"/>
  <c r="F33"/>
  <c r="I33" s="1"/>
  <c r="F49"/>
  <c r="I49" s="1"/>
  <c r="F75"/>
  <c r="F153"/>
  <c r="G90"/>
  <c r="J90" s="1"/>
  <c r="G146"/>
  <c r="J146" s="1"/>
  <c r="G22"/>
  <c r="G126"/>
  <c r="G63"/>
  <c r="J63" s="1"/>
  <c r="G83"/>
  <c r="G80"/>
  <c r="G156"/>
  <c r="G41"/>
  <c r="G60"/>
  <c r="J60" s="1"/>
  <c r="G142"/>
  <c r="J142" s="1"/>
  <c r="G89"/>
  <c r="G107"/>
  <c r="G100"/>
  <c r="J100" s="1"/>
  <c r="G102"/>
  <c r="J102" s="1"/>
  <c r="G85"/>
  <c r="J85" s="1"/>
  <c r="G16"/>
  <c r="G120"/>
  <c r="J120" s="1"/>
  <c r="G141"/>
  <c r="G115"/>
  <c r="G117"/>
  <c r="G118"/>
  <c r="G152"/>
  <c r="G40"/>
  <c r="G123"/>
  <c r="J123" s="1"/>
  <c r="G73"/>
  <c r="G110"/>
  <c r="G11"/>
  <c r="G157"/>
  <c r="G88"/>
  <c r="G78"/>
  <c r="G48"/>
  <c r="G94"/>
  <c r="J94" s="1"/>
  <c r="G151"/>
  <c r="G96"/>
  <c r="J96" s="1"/>
  <c r="G136"/>
  <c r="G50"/>
  <c r="J50" s="1"/>
  <c r="G57"/>
  <c r="G53"/>
  <c r="J53" s="1"/>
  <c r="G145"/>
  <c r="G105"/>
  <c r="G144"/>
  <c r="G18"/>
  <c r="G135"/>
  <c r="G93"/>
  <c r="G72"/>
  <c r="G133"/>
  <c r="G122"/>
  <c r="J122" s="1"/>
  <c r="G148"/>
  <c r="G154"/>
  <c r="J154" s="1"/>
  <c r="G77"/>
  <c r="G10"/>
  <c r="G65"/>
  <c r="J65" s="1"/>
  <c r="G79"/>
  <c r="G8"/>
  <c r="J8" s="1"/>
  <c r="G12"/>
  <c r="G15"/>
  <c r="G21"/>
  <c r="G24"/>
  <c r="J24" s="1"/>
  <c r="G26"/>
  <c r="G28"/>
  <c r="J28" s="1"/>
  <c r="G30"/>
  <c r="J30" s="1"/>
  <c r="G32"/>
  <c r="J32" s="1"/>
  <c r="G34"/>
  <c r="J34" s="1"/>
  <c r="G37"/>
  <c r="J37" s="1"/>
  <c r="G43"/>
  <c r="J43" s="1"/>
  <c r="G62"/>
  <c r="G69"/>
  <c r="J69" s="1"/>
  <c r="G99"/>
  <c r="G109"/>
  <c r="G119"/>
  <c r="G132"/>
  <c r="G139"/>
  <c r="J139" s="1"/>
  <c r="G147"/>
  <c r="G155"/>
  <c r="G159"/>
  <c r="G38"/>
  <c r="J38" s="1"/>
  <c r="G130"/>
  <c r="J130" s="1"/>
  <c r="G14"/>
  <c r="G106"/>
  <c r="G68"/>
  <c r="J68" s="1"/>
  <c r="G114"/>
  <c r="G116"/>
  <c r="G56"/>
  <c r="G70"/>
  <c r="J70" s="1"/>
  <c r="G104"/>
  <c r="G86"/>
  <c r="G46"/>
  <c r="J46" s="1"/>
  <c r="G74"/>
  <c r="G124"/>
  <c r="G150"/>
  <c r="G52"/>
  <c r="G54"/>
  <c r="G134"/>
  <c r="G98"/>
  <c r="J98" s="1"/>
  <c r="G92"/>
  <c r="J92" s="1"/>
  <c r="G64"/>
  <c r="J64" s="1"/>
  <c r="G84"/>
  <c r="G58"/>
  <c r="J58" s="1"/>
  <c r="G44"/>
  <c r="J44" s="1"/>
  <c r="G76"/>
  <c r="J76" s="1"/>
  <c r="G82"/>
  <c r="G20"/>
  <c r="G36"/>
  <c r="J36" s="1"/>
  <c r="G42"/>
  <c r="G66"/>
  <c r="G108"/>
  <c r="G112"/>
  <c r="G128"/>
  <c r="G138"/>
  <c r="G140"/>
  <c r="J140" s="1"/>
  <c r="G158"/>
  <c r="G7"/>
  <c r="G17"/>
  <c r="G19"/>
  <c r="G35"/>
  <c r="J35" s="1"/>
  <c r="G39"/>
  <c r="J39" s="1"/>
  <c r="G45"/>
  <c r="J45" s="1"/>
  <c r="G47"/>
  <c r="J47" s="1"/>
  <c r="G51"/>
  <c r="J51" s="1"/>
  <c r="G55"/>
  <c r="J55" s="1"/>
  <c r="G59"/>
  <c r="J59" s="1"/>
  <c r="G61"/>
  <c r="J61" s="1"/>
  <c r="G67"/>
  <c r="G71"/>
  <c r="G81"/>
  <c r="G87"/>
  <c r="G91"/>
  <c r="J91" s="1"/>
  <c r="G95"/>
  <c r="G97"/>
  <c r="J97" s="1"/>
  <c r="G101"/>
  <c r="J101" s="1"/>
  <c r="G103"/>
  <c r="G111"/>
  <c r="G113"/>
  <c r="J113" s="1"/>
  <c r="G121"/>
  <c r="J121" s="1"/>
  <c r="G125"/>
  <c r="G127"/>
  <c r="G129"/>
  <c r="J129" s="1"/>
  <c r="G131"/>
  <c r="G137"/>
  <c r="G143"/>
  <c r="J143" s="1"/>
  <c r="G149"/>
  <c r="F15" i="2"/>
  <c r="F13"/>
  <c r="F11"/>
  <c r="G3"/>
  <c r="F16"/>
  <c r="F14"/>
  <c r="F12"/>
  <c r="E12"/>
  <c r="E14"/>
  <c r="J19" i="1" l="1"/>
  <c r="G16" i="2"/>
  <c r="G14"/>
  <c r="G12"/>
  <c r="G15"/>
  <c r="G13"/>
  <c r="G11"/>
  <c r="H3"/>
  <c r="H15" l="1"/>
  <c r="H13"/>
  <c r="H11"/>
  <c r="I3"/>
  <c r="H16"/>
  <c r="H14"/>
  <c r="H12"/>
  <c r="I16" l="1"/>
  <c r="I14"/>
  <c r="I12"/>
  <c r="I15"/>
  <c r="J3"/>
  <c r="I13"/>
  <c r="I11"/>
  <c r="J15" l="1"/>
  <c r="J13"/>
  <c r="J11"/>
  <c r="K3"/>
  <c r="J16"/>
  <c r="J14"/>
  <c r="J12"/>
  <c r="K16" l="1"/>
  <c r="K14"/>
  <c r="K12"/>
  <c r="K15"/>
  <c r="K13"/>
  <c r="K11"/>
  <c r="L3"/>
  <c r="L15" l="1"/>
  <c r="L13"/>
  <c r="L11"/>
  <c r="M3"/>
  <c r="L16"/>
  <c r="L14"/>
  <c r="L12"/>
  <c r="M16" l="1"/>
  <c r="M14"/>
  <c r="M12"/>
  <c r="M15"/>
  <c r="N3"/>
  <c r="M13"/>
  <c r="M11"/>
  <c r="N15" l="1"/>
  <c r="N13"/>
  <c r="N11"/>
  <c r="O3"/>
  <c r="N16"/>
  <c r="N14"/>
  <c r="N12"/>
  <c r="O16" l="1"/>
  <c r="O14"/>
  <c r="O12"/>
  <c r="O15"/>
  <c r="O13"/>
  <c r="O11"/>
  <c r="P3"/>
  <c r="P15" l="1"/>
  <c r="P13"/>
  <c r="P11"/>
  <c r="Q3"/>
  <c r="P16"/>
  <c r="P14"/>
  <c r="P12"/>
  <c r="Q16" l="1"/>
  <c r="Q14"/>
  <c r="Q12"/>
  <c r="Q15"/>
  <c r="Q13"/>
  <c r="R3"/>
  <c r="Q11"/>
  <c r="R15" l="1"/>
  <c r="R13"/>
  <c r="R11"/>
  <c r="S3"/>
  <c r="R16"/>
  <c r="R14"/>
  <c r="R12"/>
  <c r="S16" l="1"/>
  <c r="S14"/>
  <c r="S12"/>
  <c r="S15"/>
  <c r="S13"/>
  <c r="S11"/>
  <c r="T3"/>
  <c r="T15" l="1"/>
  <c r="T13"/>
  <c r="T11"/>
  <c r="U3"/>
  <c r="T16"/>
  <c r="T14"/>
  <c r="T12"/>
  <c r="U16" l="1"/>
  <c r="U14"/>
  <c r="U12"/>
  <c r="U15"/>
  <c r="U13"/>
  <c r="V3"/>
  <c r="U11"/>
  <c r="V15" l="1"/>
  <c r="V13"/>
  <c r="V11"/>
  <c r="W3"/>
  <c r="V16"/>
  <c r="V14"/>
  <c r="V12"/>
  <c r="W16" l="1"/>
  <c r="W14"/>
  <c r="W12"/>
  <c r="W15"/>
  <c r="W13"/>
  <c r="W11"/>
  <c r="X3"/>
  <c r="X15" l="1"/>
  <c r="X13"/>
  <c r="X11"/>
  <c r="Y3"/>
  <c r="X16"/>
  <c r="X14"/>
  <c r="X12"/>
  <c r="Y16" l="1"/>
  <c r="Y14"/>
  <c r="Y12"/>
  <c r="Y15"/>
  <c r="Y13"/>
  <c r="Z3"/>
  <c r="Y11"/>
  <c r="Z15" l="1"/>
  <c r="Z13"/>
  <c r="Z11"/>
  <c r="AA3"/>
  <c r="Z16"/>
  <c r="Z14"/>
  <c r="Z12"/>
  <c r="AA16" l="1"/>
  <c r="AA14"/>
  <c r="AA12"/>
  <c r="AA15"/>
  <c r="AA13"/>
  <c r="AA11"/>
  <c r="AB3"/>
  <c r="AB15" l="1"/>
  <c r="AB13"/>
  <c r="AB11"/>
  <c r="AC3"/>
  <c r="AB16"/>
  <c r="AB14"/>
  <c r="AB12"/>
  <c r="AC16" l="1"/>
  <c r="AC14"/>
  <c r="AC12"/>
  <c r="AC15"/>
  <c r="AC13"/>
  <c r="AD3"/>
  <c r="AC11"/>
  <c r="AD15" l="1"/>
  <c r="AD13"/>
  <c r="AD11"/>
  <c r="AE3"/>
  <c r="AD16"/>
  <c r="AD14"/>
  <c r="AD12"/>
  <c r="AE16" l="1"/>
  <c r="AE14"/>
  <c r="AE12"/>
  <c r="AE15"/>
  <c r="AE13"/>
  <c r="AE11"/>
  <c r="AF3"/>
  <c r="AF15" l="1"/>
  <c r="AF13"/>
  <c r="AF11"/>
  <c r="AG3"/>
  <c r="AF16"/>
  <c r="AF14"/>
  <c r="AF12"/>
  <c r="AG16" l="1"/>
  <c r="AG14"/>
  <c r="AG12"/>
  <c r="AG15"/>
  <c r="AG13"/>
  <c r="AH3"/>
  <c r="AG11"/>
  <c r="AH15" l="1"/>
  <c r="AH13"/>
  <c r="AH11"/>
  <c r="AI3"/>
  <c r="AH16"/>
  <c r="AH14"/>
  <c r="AH12"/>
  <c r="AI16" l="1"/>
  <c r="AI14"/>
  <c r="AI12"/>
  <c r="AI15"/>
  <c r="AI13"/>
  <c r="AI11"/>
  <c r="AJ3"/>
  <c r="AJ15" l="1"/>
  <c r="AJ13"/>
  <c r="AJ11"/>
  <c r="AK3"/>
  <c r="AJ16"/>
  <c r="AJ14"/>
  <c r="AJ12"/>
  <c r="AK16" l="1"/>
  <c r="AK14"/>
  <c r="AK12"/>
  <c r="AK15"/>
  <c r="AK13"/>
  <c r="AL3"/>
  <c r="AK11"/>
  <c r="AL15" l="1"/>
  <c r="AL13"/>
  <c r="AL11"/>
  <c r="AM3"/>
  <c r="AL16"/>
  <c r="AL14"/>
  <c r="AL12"/>
  <c r="AM16" l="1"/>
  <c r="AM14"/>
  <c r="AM12"/>
  <c r="AM15"/>
  <c r="AM13"/>
  <c r="AM11"/>
  <c r="AN3"/>
  <c r="AN15" l="1"/>
  <c r="AN13"/>
  <c r="AN11"/>
  <c r="AO3"/>
  <c r="AN16"/>
  <c r="AN14"/>
  <c r="AN12"/>
  <c r="AO16" l="1"/>
  <c r="AO14"/>
  <c r="AO12"/>
  <c r="AO15"/>
  <c r="AO13"/>
  <c r="AP3"/>
  <c r="AO11"/>
  <c r="AP15" l="1"/>
  <c r="AP13"/>
  <c r="AP11"/>
  <c r="AQ3"/>
  <c r="AP16"/>
  <c r="AP14"/>
  <c r="AP12"/>
  <c r="AQ16" l="1"/>
  <c r="AQ14"/>
  <c r="AQ12"/>
  <c r="AQ15"/>
  <c r="AQ13"/>
  <c r="AQ11"/>
  <c r="AR3"/>
  <c r="AR15" l="1"/>
  <c r="AR13"/>
  <c r="AR11"/>
  <c r="AS3"/>
  <c r="AR16"/>
  <c r="AR14"/>
  <c r="AR12"/>
  <c r="AS16" l="1"/>
  <c r="AS14"/>
  <c r="AS12"/>
  <c r="AS15"/>
  <c r="AS13"/>
  <c r="AT3"/>
  <c r="AS11"/>
  <c r="AT15" l="1"/>
  <c r="AT13"/>
  <c r="AT11"/>
  <c r="AU3"/>
  <c r="AT16"/>
  <c r="AT14"/>
  <c r="AT12"/>
  <c r="AU16" l="1"/>
  <c r="AU14"/>
  <c r="AU12"/>
  <c r="AU15"/>
  <c r="AU13"/>
  <c r="AU11"/>
  <c r="AV3"/>
  <c r="AV15" l="1"/>
  <c r="AV13"/>
  <c r="AV11"/>
  <c r="AW3"/>
  <c r="AV16"/>
  <c r="AV14"/>
  <c r="AV12"/>
  <c r="AW16" l="1"/>
  <c r="AW14"/>
  <c r="AW12"/>
  <c r="AW15"/>
  <c r="AW13"/>
  <c r="AX3"/>
  <c r="AW11"/>
  <c r="AX15" l="1"/>
  <c r="AX13"/>
  <c r="AX11"/>
  <c r="AY3"/>
  <c r="AX16"/>
  <c r="AX14"/>
  <c r="AX12"/>
  <c r="AY16" l="1"/>
  <c r="AY14"/>
  <c r="AY12"/>
  <c r="C12" s="1"/>
  <c r="AY15"/>
  <c r="C15" s="1"/>
  <c r="AY13"/>
  <c r="AY11"/>
  <c r="C11" s="1"/>
  <c r="C14"/>
  <c r="C13"/>
  <c r="C16"/>
</calcChain>
</file>

<file path=xl/sharedStrings.xml><?xml version="1.0" encoding="utf-8"?>
<sst xmlns="http://schemas.openxmlformats.org/spreadsheetml/2006/main" count="2469" uniqueCount="530">
  <si>
    <t>FINAN v3.2.21, V05_org v0.4</t>
  </si>
  <si>
    <t>Number of hits per (numeric) calculation function in one iteration (all columns)</t>
  </si>
  <si>
    <t>Function</t>
  </si>
  <si>
    <t>Hits</t>
  </si>
  <si>
    <t>ccNone</t>
  </si>
  <si>
    <t>ccConstant</t>
  </si>
  <si>
    <t>ccStrFormula</t>
  </si>
  <si>
    <t>ccVal</t>
  </si>
  <si>
    <t>ccLength</t>
  </si>
  <si>
    <t>ccLicensed</t>
  </si>
  <si>
    <t>ccIsElevenProof</t>
  </si>
  <si>
    <t>ccFileExists</t>
  </si>
  <si>
    <t>ccGetFileDate</t>
  </si>
  <si>
    <t>ccGetDataStatus</t>
  </si>
  <si>
    <t>ccDateNum</t>
  </si>
  <si>
    <t>ccPos</t>
  </si>
  <si>
    <t>ccCurrencyFactor</t>
  </si>
  <si>
    <t>ccUltCurrencyFactor</t>
  </si>
  <si>
    <t>ccFlowCurrencyFactor</t>
  </si>
  <si>
    <t>ccCurrenciesAreLinked</t>
  </si>
  <si>
    <t>ccVar</t>
  </si>
  <si>
    <t>ccVarWithShiftT</t>
  </si>
  <si>
    <t>ccVarWithAbsT</t>
  </si>
  <si>
    <t>ccRpytt</t>
  </si>
  <si>
    <t>ccSmaller</t>
  </si>
  <si>
    <t>ccSmallerEqual</t>
  </si>
  <si>
    <t>ccLarger</t>
  </si>
  <si>
    <t>ccLargerEqual</t>
  </si>
  <si>
    <t>ccEqual</t>
  </si>
  <si>
    <t>ccNotEqual</t>
  </si>
  <si>
    <t>ccPlus</t>
  </si>
  <si>
    <t>ccMinus</t>
  </si>
  <si>
    <t>ccOr</t>
  </si>
  <si>
    <t>ccMultiply</t>
  </si>
  <si>
    <t>ccDivide</t>
  </si>
  <si>
    <t>ccAnd</t>
  </si>
  <si>
    <t>ccPower</t>
  </si>
  <si>
    <t>ccLN</t>
  </si>
  <si>
    <t>ccEXP</t>
  </si>
  <si>
    <t>ccUnaryPlus</t>
  </si>
  <si>
    <t>ccUnaryMinus</t>
  </si>
  <si>
    <t>ccVSum</t>
  </si>
  <si>
    <t>ccIf</t>
  </si>
  <si>
    <t>ccMax</t>
  </si>
  <si>
    <t>ccMin</t>
  </si>
  <si>
    <t>ccMinMax</t>
  </si>
  <si>
    <t>ccOnError</t>
  </si>
  <si>
    <t>ccOnNA</t>
  </si>
  <si>
    <t>ccOnNeg</t>
  </si>
  <si>
    <t>ccOnNotPos</t>
  </si>
  <si>
    <t>ccOnZero</t>
  </si>
  <si>
    <t>ccOnZeroOrNA</t>
  </si>
  <si>
    <t>ccOnERorNA</t>
  </si>
  <si>
    <t>ccIsValue</t>
  </si>
  <si>
    <t>ccOnNoValue</t>
  </si>
  <si>
    <t>ccTsY</t>
  </si>
  <si>
    <t>ccExpandLevel</t>
  </si>
  <si>
    <t>ccExpandGrowth</t>
  </si>
  <si>
    <t>ccExpandFraction</t>
  </si>
  <si>
    <t>ccTupleSum</t>
  </si>
  <si>
    <t>ccDataEntered</t>
  </si>
  <si>
    <t>ccScaleFactor</t>
  </si>
  <si>
    <t>ccViewScaleFactor</t>
  </si>
  <si>
    <t>ccCreationDate</t>
  </si>
  <si>
    <t>ccUpdateDate</t>
  </si>
  <si>
    <t>ccGetT</t>
  </si>
  <si>
    <t>ccLastTinPeriod</t>
  </si>
  <si>
    <t>ccLastTinFormulaSet</t>
  </si>
  <si>
    <t>ccLastPeriod</t>
  </si>
  <si>
    <t>ccSheet</t>
  </si>
  <si>
    <t>ccLastSheet</t>
  </si>
  <si>
    <t>ccMaxT</t>
  </si>
  <si>
    <t>ccFirstValidT</t>
  </si>
  <si>
    <t>ccYearInT</t>
  </si>
  <si>
    <t>ccUltYearNum</t>
  </si>
  <si>
    <t>ccMidYearNum</t>
  </si>
  <si>
    <t>ccYearNumToDate</t>
  </si>
  <si>
    <t>ccDateToYearNum</t>
  </si>
  <si>
    <t>ccNow</t>
  </si>
  <si>
    <t>ccYearToT</t>
  </si>
  <si>
    <t>ccDateToT</t>
  </si>
  <si>
    <t>ccTinPYTT</t>
  </si>
  <si>
    <t>ccFirstValueT</t>
  </si>
  <si>
    <t>ccLastValueT</t>
  </si>
  <si>
    <t>ccMinValueT</t>
  </si>
  <si>
    <t>ccMaxValueT</t>
  </si>
  <si>
    <t>ccFindValueT</t>
  </si>
  <si>
    <t>ccAbs</t>
  </si>
  <si>
    <t>ccDecimals</t>
  </si>
  <si>
    <t>ccRound</t>
  </si>
  <si>
    <t>ccRoundUp</t>
  </si>
  <si>
    <t>ccMod</t>
  </si>
  <si>
    <t>ccSet</t>
  </si>
  <si>
    <t>ccNot</t>
  </si>
  <si>
    <t>ccFormulaSetInT</t>
  </si>
  <si>
    <t>ccPeriodInT</t>
  </si>
  <si>
    <t>ccBnkMasterPeriod</t>
  </si>
  <si>
    <t>ccFirstTinPeriod</t>
  </si>
  <si>
    <t>ccFirstTinFormulaSet</t>
  </si>
  <si>
    <t>ccFirstTinYear</t>
  </si>
  <si>
    <t>ccFirstTinSheet</t>
  </si>
  <si>
    <t>ccLastTinSheet</t>
  </si>
  <si>
    <t>ccPeriodInSheet</t>
  </si>
  <si>
    <t>ccFirstSheetWithPeriod</t>
  </si>
  <si>
    <t>ccFirstSheetWithT</t>
  </si>
  <si>
    <t>ccTIsVisibleInSheet</t>
  </si>
  <si>
    <t>ccEnteredValueFoundInT</t>
  </si>
  <si>
    <t>ccLastTinYear</t>
  </si>
  <si>
    <t>ccCumNormal</t>
  </si>
  <si>
    <t>ccInvNormal</t>
  </si>
  <si>
    <t>ccHSum</t>
  </si>
  <si>
    <t>ccHAvg</t>
  </si>
  <si>
    <t>ccHOvr</t>
  </si>
  <si>
    <t>ccHYearOvr</t>
  </si>
  <si>
    <t>ccHValues</t>
  </si>
  <si>
    <t>ccHYearValues</t>
  </si>
  <si>
    <t>ccSettedValue</t>
  </si>
  <si>
    <t>ccGetPoint</t>
  </si>
  <si>
    <t>ccGetFrac</t>
  </si>
  <si>
    <t>ccT</t>
  </si>
  <si>
    <t>ccLastDateInT</t>
  </si>
  <si>
    <t>ccMidDateInT</t>
  </si>
  <si>
    <t>ccFirstDateInT</t>
  </si>
  <si>
    <t>ccDMYtoDate</t>
  </si>
  <si>
    <t>ccAddMonth</t>
  </si>
  <si>
    <t>ccDateToDay</t>
  </si>
  <si>
    <t>ccDateToYear</t>
  </si>
  <si>
    <t>ccDateToMonth</t>
  </si>
  <si>
    <t>ccLastDateInMonth</t>
  </si>
  <si>
    <t>ccCurrency</t>
  </si>
  <si>
    <t>ccSilentMode</t>
  </si>
  <si>
    <t>ccPmt</t>
  </si>
  <si>
    <t>ccRate</t>
  </si>
  <si>
    <t>ccNpv</t>
  </si>
  <si>
    <t>ccNpv2</t>
  </si>
  <si>
    <t>ccIrr</t>
  </si>
  <si>
    <t>ccMut</t>
  </si>
  <si>
    <t>ccRelMut</t>
  </si>
  <si>
    <t>ccGuessTerm</t>
  </si>
  <si>
    <t>ccExpandOriginalValue</t>
  </si>
  <si>
    <t>ccMutCalc</t>
  </si>
  <si>
    <t>ccPeriodIsVisible</t>
  </si>
  <si>
    <t>ccOpRound</t>
  </si>
  <si>
    <t>ccCase</t>
  </si>
  <si>
    <t>ccMatrixLookup</t>
  </si>
  <si>
    <t>ccTableLookup</t>
  </si>
  <si>
    <t>ccTableKeyLookup</t>
  </si>
  <si>
    <t>ccModifiedAfterCalc</t>
  </si>
  <si>
    <t>ccModifiedAfterSave</t>
  </si>
  <si>
    <t>ccIsReadOnly</t>
  </si>
  <si>
    <t>ccDocumentIsLocked</t>
  </si>
  <si>
    <t>ccTimeAggregated</t>
  </si>
  <si>
    <t>ccSysVar</t>
  </si>
  <si>
    <t>ccDocumentIndex</t>
  </si>
  <si>
    <t>ccMaxDocumentIndex</t>
  </si>
  <si>
    <t>ccLastHistYear</t>
  </si>
  <si>
    <t>ccValueOfT</t>
  </si>
  <si>
    <t>Functienaam</t>
  </si>
  <si>
    <t>ABS</t>
  </si>
  <si>
    <t>AddMonth</t>
  </si>
  <si>
    <t>AfterStr</t>
  </si>
  <si>
    <t>And</t>
  </si>
  <si>
    <t>BasicRate</t>
  </si>
  <si>
    <t>BeforeStr</t>
  </si>
  <si>
    <t>Case</t>
  </si>
  <si>
    <t>CumNormal</t>
  </si>
  <si>
    <t>CurrenciesAreLinked</t>
  </si>
  <si>
    <t>CurrencyFactor</t>
  </si>
  <si>
    <t>DMYtoDate</t>
  </si>
  <si>
    <t>DataCurrencyCode</t>
  </si>
  <si>
    <t>DataEntered</t>
  </si>
  <si>
    <t>DataFileIsLocked</t>
  </si>
  <si>
    <t>Date</t>
  </si>
  <si>
    <t>DateNum</t>
  </si>
  <si>
    <t>DateStr</t>
  </si>
  <si>
    <t>DateToMonth</t>
  </si>
  <si>
    <t>DateToT</t>
  </si>
  <si>
    <t>DateToYear</t>
  </si>
  <si>
    <t>DateToYearNum</t>
  </si>
  <si>
    <t>Decimals</t>
  </si>
  <si>
    <t>DocumentIndex</t>
  </si>
  <si>
    <t>ER</t>
  </si>
  <si>
    <t>Exp</t>
  </si>
  <si>
    <t>ExpandOriginalValue</t>
  </si>
  <si>
    <t>ExtractFolder</t>
  </si>
  <si>
    <t>FileExists</t>
  </si>
  <si>
    <t>FindValueT</t>
  </si>
  <si>
    <t>FirstDateInT</t>
  </si>
  <si>
    <t>FirstLC</t>
  </si>
  <si>
    <t>FirstSheetWithPeriod</t>
  </si>
  <si>
    <t>FirstSheetWithT</t>
  </si>
  <si>
    <t>FirstTinFormulaSet</t>
  </si>
  <si>
    <t>FirstTinPeriod</t>
  </si>
  <si>
    <t>FirstTinSheet</t>
  </si>
  <si>
    <t>FirstTinYear</t>
  </si>
  <si>
    <t>FirstUC</t>
  </si>
  <si>
    <t>FirstValueT</t>
  </si>
  <si>
    <t>FormulaSetInT</t>
  </si>
  <si>
    <t>GetDataStatus</t>
  </si>
  <si>
    <t>GetFrac</t>
  </si>
  <si>
    <t>GetPoint</t>
  </si>
  <si>
    <t>GetT</t>
  </si>
  <si>
    <t>GuessTerm</t>
  </si>
  <si>
    <t>HAvg</t>
  </si>
  <si>
    <t>HOvr</t>
  </si>
  <si>
    <t>HSum</t>
  </si>
  <si>
    <t>HValues</t>
  </si>
  <si>
    <t>HYearOvr</t>
  </si>
  <si>
    <t>HYearValues</t>
  </si>
  <si>
    <t>If</t>
  </si>
  <si>
    <t>IsReadOnly</t>
  </si>
  <si>
    <t>IsValue</t>
  </si>
  <si>
    <t>LN</t>
  </si>
  <si>
    <t>LastDateInMonth</t>
  </si>
  <si>
    <t>LastDateInT</t>
  </si>
  <si>
    <t>LastPeriod</t>
  </si>
  <si>
    <t>LastSheet</t>
  </si>
  <si>
    <t>LastTinSheet</t>
  </si>
  <si>
    <t>LastValueT</t>
  </si>
  <si>
    <t>Length</t>
  </si>
  <si>
    <t>MAX</t>
  </si>
  <si>
    <t>MaxDocumentIndex</t>
  </si>
  <si>
    <t>MaxValueT</t>
  </si>
  <si>
    <t>MidDateInT</t>
  </si>
  <si>
    <t>MidYearNum</t>
  </si>
  <si>
    <t>MIN</t>
  </si>
  <si>
    <t>MINMAX</t>
  </si>
  <si>
    <t>MinValueT</t>
  </si>
  <si>
    <t>Mod</t>
  </si>
  <si>
    <t>ModifiedAfterCalc</t>
  </si>
  <si>
    <t>ModifiedAfterSave</t>
  </si>
  <si>
    <t>MutCalc</t>
  </si>
  <si>
    <t>'NA'</t>
  </si>
  <si>
    <t>No</t>
  </si>
  <si>
    <t>NoTrend</t>
  </si>
  <si>
    <t>None</t>
  </si>
  <si>
    <t>Not</t>
  </si>
  <si>
    <t>Now</t>
  </si>
  <si>
    <t>NPV</t>
  </si>
  <si>
    <t>NPV2</t>
  </si>
  <si>
    <t>Off</t>
  </si>
  <si>
    <t>On</t>
  </si>
  <si>
    <t>OnER</t>
  </si>
  <si>
    <t>OnERorNA</t>
  </si>
  <si>
    <t>OnNA</t>
  </si>
  <si>
    <t>OnNeg</t>
  </si>
  <si>
    <t>OnNoValue</t>
  </si>
  <si>
    <t>OnNotPos</t>
  </si>
  <si>
    <t>OnZero</t>
  </si>
  <si>
    <t>OnZeroOrNA</t>
  </si>
  <si>
    <t>OpRound</t>
  </si>
  <si>
    <t>Or</t>
  </si>
  <si>
    <t>PM</t>
  </si>
  <si>
    <t>PMT</t>
  </si>
  <si>
    <t>PeriodInSheet</t>
  </si>
  <si>
    <t>PeriodInT</t>
  </si>
  <si>
    <t>PeriodIsVisible</t>
  </si>
  <si>
    <t>PeriodName</t>
  </si>
  <si>
    <t>Pos</t>
  </si>
  <si>
    <t>Power</t>
  </si>
  <si>
    <t>Rate</t>
  </si>
  <si>
    <t>RateEUR</t>
  </si>
  <si>
    <t>RateNLG</t>
  </si>
  <si>
    <t>Round</t>
  </si>
  <si>
    <t>RoundUp</t>
  </si>
  <si>
    <t>ScaleFactor</t>
  </si>
  <si>
    <t>ScriptCurrencyCode</t>
  </si>
  <si>
    <t>Sector</t>
  </si>
  <si>
    <t>Self</t>
  </si>
  <si>
    <t>Set</t>
  </si>
  <si>
    <t>Sheet</t>
  </si>
  <si>
    <t>SheetTitle</t>
  </si>
  <si>
    <t>SilentMode</t>
  </si>
  <si>
    <t>Str</t>
  </si>
  <si>
    <t>StrField</t>
  </si>
  <si>
    <t>SubStr</t>
  </si>
  <si>
    <t>T</t>
  </si>
  <si>
    <t>TableKeyLookup</t>
  </si>
  <si>
    <t>TableLookup</t>
  </si>
  <si>
    <t>ThisMonth</t>
  </si>
  <si>
    <t>ThisQuarter</t>
  </si>
  <si>
    <t>ThisYear</t>
  </si>
  <si>
    <t>TimeAggregated</t>
  </si>
  <si>
    <t>TinPYTT</t>
  </si>
  <si>
    <t>Trend</t>
  </si>
  <si>
    <t>TsPerYear</t>
  </si>
  <si>
    <t>TsY</t>
  </si>
  <si>
    <t>UltYearNum</t>
  </si>
  <si>
    <t>UpdateDate</t>
  </si>
  <si>
    <t>User</t>
  </si>
  <si>
    <t>VSUM</t>
  </si>
  <si>
    <t>Val</t>
  </si>
  <si>
    <t>ViewCurrencyCode</t>
  </si>
  <si>
    <t>ViewScaleFactor</t>
  </si>
  <si>
    <t>YearInT</t>
  </si>
  <si>
    <t>YearNumToDate</t>
  </si>
  <si>
    <t>YearToT</t>
  </si>
  <si>
    <t>Export uit FINAN via Menu - Ontwikkelaar - Calculation Statistics</t>
  </si>
  <si>
    <t>FormuleTest Model</t>
  </si>
  <si>
    <t>..</t>
  </si>
  <si>
    <t>ExpandFraction</t>
  </si>
  <si>
    <t>ExpandGrowth</t>
  </si>
  <si>
    <t>ExpandLevel</t>
  </si>
  <si>
    <t>LastTinFormulaSet</t>
  </si>
  <si>
    <t>LastTinYear</t>
  </si>
  <si>
    <t>MaxT</t>
  </si>
  <si>
    <t xml:space="preserve">Is er een </t>
  </si>
  <si>
    <t>test beschikbaar?</t>
  </si>
  <si>
    <t>Test is</t>
  </si>
  <si>
    <t>beschikbaar</t>
  </si>
  <si>
    <t>Jan</t>
  </si>
  <si>
    <t>feb</t>
  </si>
  <si>
    <t>mrt</t>
  </si>
  <si>
    <t>apr</t>
  </si>
  <si>
    <t>mei</t>
  </si>
  <si>
    <t>jun</t>
  </si>
  <si>
    <t>jul</t>
  </si>
  <si>
    <t>aug</t>
  </si>
  <si>
    <t>sept</t>
  </si>
  <si>
    <t>okt</t>
  </si>
  <si>
    <t>nov</t>
  </si>
  <si>
    <t>dec</t>
  </si>
  <si>
    <t>Sales01</t>
  </si>
  <si>
    <t>Sales02</t>
  </si>
  <si>
    <t>Sales03</t>
  </si>
  <si>
    <t>Assets</t>
  </si>
  <si>
    <t>Receivables</t>
  </si>
  <si>
    <t>Cash</t>
  </si>
  <si>
    <t>Is functie aanwezig</t>
  </si>
  <si>
    <t>in test model?</t>
  </si>
  <si>
    <t>FormuleTester.FIN</t>
  </si>
  <si>
    <t xml:space="preserve">Wordt functie </t>
  </si>
  <si>
    <t>gebruikt in V05?</t>
  </si>
  <si>
    <t>Missing</t>
  </si>
  <si>
    <t>OnError</t>
  </si>
  <si>
    <t>pm</t>
  </si>
  <si>
    <t>LastTinPeriod</t>
  </si>
  <si>
    <t>Mut</t>
  </si>
  <si>
    <t>RelMut</t>
  </si>
  <si>
    <t>Versie 2.00.00</t>
  </si>
  <si>
    <t>Abs</t>
  </si>
  <si>
    <t>(FinanDocument</t>
  </si>
  <si>
    <t>finanDocument,</t>
  </si>
  <si>
    <t>Column</t>
  </si>
  <si>
    <t>tIndex,</t>
  </si>
  <si>
    <t>AbstractValue</t>
  </si>
  <si>
    <t>value)</t>
  </si>
  <si>
    <t>index,</t>
  </si>
  <si>
    <t>value,</t>
  </si>
  <si>
    <t>neg)</t>
  </si>
  <si>
    <t>StringValue</t>
  </si>
  <si>
    <t>stringValue,</t>
  </si>
  <si>
    <t>target)</t>
  </si>
  <si>
    <t>CurrencyCode</t>
  </si>
  <si>
    <t>tIndex)</t>
  </si>
  <si>
    <t>t)</t>
  </si>
  <si>
    <t>column)</t>
  </si>
  <si>
    <t>CalculationVariable</t>
  </si>
  <si>
    <t>calculationVariable)</t>
  </si>
  <si>
    <t>calculationVariable,</t>
  </si>
  <si>
    <t>callerColumn)</t>
  </si>
  <si>
    <t>int</t>
  </si>
  <si>
    <t>date,</t>
  </si>
  <si>
    <t>NumberValue</t>
  </si>
  <si>
    <t>maskNumber)</t>
  </si>
  <si>
    <t>DateToDay</t>
  </si>
  <si>
    <t>date)</t>
  </si>
  <si>
    <t>day,</t>
  </si>
  <si>
    <t>month,</t>
  </si>
  <si>
    <t>year)</t>
  </si>
  <si>
    <t>EnteredValueFoundInT</t>
  </si>
  <si>
    <t>firstT,</t>
  </si>
  <si>
    <t>lastT)</t>
  </si>
  <si>
    <t>EURRate</t>
  </si>
  <si>
    <t>EvaluateAsString</t>
  </si>
  <si>
    <t>var,</t>
  </si>
  <si>
    <t>var2)</t>
  </si>
  <si>
    <t>var2,</t>
  </si>
  <si>
    <t>var1,</t>
  </si>
  <si>
    <t>shiftT)</t>
  </si>
  <si>
    <t>shiftT,</t>
  </si>
  <si>
    <t>instance)</t>
  </si>
  <si>
    <t>instance,</t>
  </si>
  <si>
    <t>MinG,</t>
  </si>
  <si>
    <t>MaxG)</t>
  </si>
  <si>
    <t>MaxG,</t>
  </si>
  <si>
    <t>W1,</t>
  </si>
  <si>
    <t>W2,</t>
  </si>
  <si>
    <t>W3,</t>
  </si>
  <si>
    <t>var)</t>
  </si>
  <si>
    <t>mainValueVarNode,</t>
  </si>
  <si>
    <t>investmentVarNode,</t>
  </si>
  <si>
    <t>depreciationPeriod)</t>
  </si>
  <si>
    <t>depreciationPeriod,</t>
  </si>
  <si>
    <t>searchValue)</t>
  </si>
  <si>
    <t>searchValue,</t>
  </si>
  <si>
    <t>startT,</t>
  </si>
  <si>
    <t>endT)</t>
  </si>
  <si>
    <t>T)</t>
  </si>
  <si>
    <t>FlowCurrencyFactor</t>
  </si>
  <si>
    <t>tValue)</t>
  </si>
  <si>
    <t>pointValue)</t>
  </si>
  <si>
    <t>pointValue,</t>
  </si>
  <si>
    <t>fracValue)</t>
  </si>
  <si>
    <t>fracValue,</t>
  </si>
  <si>
    <t>bookValueVar,</t>
  </si>
  <si>
    <t>depreciationVar,</t>
  </si>
  <si>
    <t>lowerLimit,</t>
  </si>
  <si>
    <t>upperLimit,</t>
  </si>
  <si>
    <t>defaultValue)</t>
  </si>
  <si>
    <t>endT,</t>
  </si>
  <si>
    <t>column,</t>
  </si>
  <si>
    <t>column2,</t>
  </si>
  <si>
    <t>value2,</t>
  </si>
  <si>
    <t>value3)</t>
  </si>
  <si>
    <t>InvNormal</t>
  </si>
  <si>
    <t>IRR</t>
  </si>
  <si>
    <t>cashFlowVarName)</t>
  </si>
  <si>
    <t>variable,</t>
  </si>
  <si>
    <t>IsDate</t>
  </si>
  <si>
    <t>LastHistYear</t>
  </si>
  <si>
    <t>yearT)</t>
  </si>
  <si>
    <t>Licensed</t>
  </si>
  <si>
    <t>MatrixLookup</t>
  </si>
  <si>
    <t>matrixGroup,</t>
  </si>
  <si>
    <t>matrixName,</t>
  </si>
  <si>
    <t>rowKey,</t>
  </si>
  <si>
    <t>colKey)</t>
  </si>
  <si>
    <t>Max</t>
  </si>
  <si>
    <t>value2)</t>
  </si>
  <si>
    <t>value1,</t>
  </si>
  <si>
    <t>Min</t>
  </si>
  <si>
    <t>MinMax</t>
  </si>
  <si>
    <t>minimumValue,</t>
  </si>
  <si>
    <t>maximumValue)</t>
  </si>
  <si>
    <t>maximumValue,</t>
  </si>
  <si>
    <t>MOD</t>
  </si>
  <si>
    <t>(AbstractValue</t>
  </si>
  <si>
    <t>NLGRate</t>
  </si>
  <si>
    <t>rate,</t>
  </si>
  <si>
    <t>cashflow)</t>
  </si>
  <si>
    <t>cashflow,</t>
  </si>
  <si>
    <t>double</t>
  </si>
  <si>
    <t>cashflowVar,</t>
  </si>
  <si>
    <t>dateTime)</t>
  </si>
  <si>
    <t>rateVar,</t>
  </si>
  <si>
    <t>cashflowVar)</t>
  </si>
  <si>
    <t>returnValue)</t>
  </si>
  <si>
    <t>val,</t>
  </si>
  <si>
    <t>periodId)</t>
  </si>
  <si>
    <t>rateValue,</t>
  </si>
  <si>
    <t>noOfPayments,</t>
  </si>
  <si>
    <t>expression,</t>
  </si>
  <si>
    <t>string)</t>
  </si>
  <si>
    <t>index)</t>
  </si>
  <si>
    <t>resultToAbstractValue</t>
  </si>
  <si>
    <t>(int</t>
  </si>
  <si>
    <t>decimals)</t>
  </si>
  <si>
    <t>expression)</t>
  </si>
  <si>
    <t>width,</t>
  </si>
  <si>
    <t>template,</t>
  </si>
  <si>
    <t>string,</t>
  </si>
  <si>
    <t>beginIndex,</t>
  </si>
  <si>
    <t>length)</t>
  </si>
  <si>
    <t>TimelineIsVisible</t>
  </si>
  <si>
    <t>TupleAvg</t>
  </si>
  <si>
    <t>factory,</t>
  </si>
  <si>
    <t>parent,</t>
  </si>
  <si>
    <t>property)</t>
  </si>
  <si>
    <t>TupleLength</t>
  </si>
  <si>
    <t>factory)</t>
  </si>
  <si>
    <t>parent)</t>
  </si>
  <si>
    <t>TupleMax</t>
  </si>
  <si>
    <t>TupleMin</t>
  </si>
  <si>
    <t>TupleSum</t>
  </si>
  <si>
    <t>TwithDate</t>
  </si>
  <si>
    <t>periodId,</t>
  </si>
  <si>
    <t>delphiDate)</t>
  </si>
  <si>
    <t>UltCurrencyFactor</t>
  </si>
  <si>
    <t>tee)</t>
  </si>
  <si>
    <t>ValueOfT</t>
  </si>
  <si>
    <t>ValueT</t>
  </si>
  <si>
    <t>Year</t>
  </si>
  <si>
    <t>numberValue)</t>
  </si>
  <si>
    <t>year,</t>
  </si>
  <si>
    <t>formulaSet)</t>
  </si>
  <si>
    <t>numberValue,</t>
  </si>
  <si>
    <t>lastTinPeriod)</t>
  </si>
  <si>
    <t>firstTinPeriod,</t>
  </si>
  <si>
    <t>column2)</t>
  </si>
  <si>
    <t>tValue,</t>
  </si>
  <si>
    <t>delta)</t>
  </si>
  <si>
    <t>delta,</t>
  </si>
  <si>
    <t>tStart,</t>
  </si>
  <si>
    <t>tEnd)</t>
  </si>
  <si>
    <t>(double</t>
  </si>
  <si>
    <t>days)</t>
  </si>
  <si>
    <t>YearNum</t>
  </si>
  <si>
    <t>(FinanDate</t>
  </si>
  <si>
    <t>periodInT)</t>
  </si>
  <si>
    <t>FirstTinTimeline</t>
  </si>
  <si>
    <t>getThisMonth</t>
  </si>
  <si>
    <t>()</t>
  </si>
  <si>
    <t>getThisYear</t>
  </si>
  <si>
    <t>formula)</t>
  </si>
  <si>
    <t>formula,</t>
  </si>
  <si>
    <t>bool)</t>
  </si>
  <si>
    <t>LastTinTimeline</t>
  </si>
  <si>
    <t>period,</t>
  </si>
  <si>
    <t>T,</t>
  </si>
  <si>
    <t>tsy)</t>
  </si>
  <si>
    <t>document,</t>
  </si>
  <si>
    <t>FINANMath.Java</t>
  </si>
  <si>
    <t>In FINANMath.Java</t>
  </si>
  <si>
    <t>Fout bij genereren</t>
  </si>
  <si>
    <t>Fout bij genereren (FirstValueT wel!)</t>
  </si>
  <si>
    <t>Fout in WEBCLIENT</t>
  </si>
  <si>
    <t>Aanwezig in Test</t>
  </si>
  <si>
    <t xml:space="preserve">testmodel? </t>
  </si>
  <si>
    <t>Opmerking</t>
  </si>
  <si>
    <t>Smaller</t>
  </si>
  <si>
    <t>SmallerEqual</t>
  </si>
  <si>
    <t>Larger</t>
  </si>
  <si>
    <t>LargerEqual</t>
  </si>
  <si>
    <t>Equal</t>
  </si>
  <si>
    <t>NotEqual</t>
  </si>
  <si>
    <t>Plus</t>
  </si>
  <si>
    <t>Minus</t>
  </si>
  <si>
    <t>Divide</t>
  </si>
  <si>
    <t>Multiply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</si>
</sst>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1" applyBorder="1"/>
    <xf numFmtId="0" fontId="1" fillId="2" borderId="9" xfId="1" applyBorder="1"/>
    <xf numFmtId="0" fontId="1" fillId="2" borderId="5" xfId="1" applyBorder="1"/>
    <xf numFmtId="0" fontId="1" fillId="2" borderId="10" xfId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3" xfId="0" quotePrefix="1" applyFill="1" applyBorder="1"/>
    <xf numFmtId="0" fontId="0" fillId="4" borderId="6" xfId="0" applyFill="1" applyBorder="1" applyAlignment="1">
      <alignment horizontal="center"/>
    </xf>
    <xf numFmtId="0" fontId="1" fillId="2" borderId="0" xfId="1"/>
    <xf numFmtId="0" fontId="2" fillId="5" borderId="0" xfId="2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" xfId="0" applyFont="1" applyFill="1" applyBorder="1"/>
    <xf numFmtId="0" fontId="5" fillId="7" borderId="2" xfId="0" applyFont="1" applyFill="1" applyBorder="1"/>
    <xf numFmtId="0" fontId="5" fillId="7" borderId="9" xfId="0" applyFont="1" applyFill="1" applyBorder="1"/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4" xfId="0" applyFont="1" applyFill="1" applyBorder="1"/>
    <xf numFmtId="0" fontId="5" fillId="7" borderId="0" xfId="0" applyFont="1" applyFill="1" applyBorder="1"/>
    <xf numFmtId="0" fontId="5" fillId="7" borderId="4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3" xfId="0" applyFont="1" applyFill="1" applyBorder="1"/>
    <xf numFmtId="0" fontId="5" fillId="7" borderId="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3" applyFont="1" applyFill="1"/>
    <xf numFmtId="0" fontId="0" fillId="0" borderId="9" xfId="0" applyBorder="1" applyAlignment="1">
      <alignment horizontal="center"/>
    </xf>
    <xf numFmtId="0" fontId="6" fillId="4" borderId="3" xfId="0" applyFont="1" applyFill="1" applyBorder="1"/>
    <xf numFmtId="15" fontId="1" fillId="2" borderId="0" xfId="1" applyNumberFormat="1" applyAlignment="1">
      <alignment horizontal="center"/>
    </xf>
  </cellXfs>
  <cellStyles count="4">
    <cellStyle name="Accent3" xfId="3" builtinId="37"/>
    <cellStyle name="Good" xfId="1" builtinId="26"/>
    <cellStyle name="Neutral" xfId="2" builtinId="28"/>
    <cellStyle name="Normal" xfId="0" builtinId="0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7"/>
  <sheetViews>
    <sheetView tabSelected="1" workbookViewId="0">
      <selection activeCell="F34" sqref="F34"/>
    </sheetView>
  </sheetViews>
  <sheetFormatPr defaultRowHeight="15"/>
  <cols>
    <col min="1" max="1" width="47.140625" customWidth="1"/>
    <col min="3" max="3" width="4.28515625" customWidth="1"/>
    <col min="4" max="4" width="21.85546875" bestFit="1" customWidth="1"/>
    <col min="5" max="5" width="15.42578125" style="11" bestFit="1" customWidth="1"/>
    <col min="6" max="6" width="18.42578125" customWidth="1"/>
    <col min="7" max="7" width="17.140625" style="11" customWidth="1"/>
    <col min="8" max="8" width="0" hidden="1" customWidth="1"/>
    <col min="12" max="12" width="34.28515625" customWidth="1"/>
    <col min="13" max="13" width="9.140625" style="11"/>
    <col min="14" max="14" width="12.85546875" style="11" customWidth="1"/>
    <col min="19" max="19" width="21.85546875" bestFit="1" customWidth="1"/>
    <col min="20" max="20" width="16" bestFit="1" customWidth="1"/>
    <col min="21" max="21" width="34.5703125" bestFit="1" customWidth="1"/>
  </cols>
  <sheetData>
    <row r="1" spans="1:21">
      <c r="A1" s="7" t="s">
        <v>297</v>
      </c>
      <c r="B1" s="8"/>
      <c r="C1" s="3"/>
      <c r="D1" s="44" t="s">
        <v>157</v>
      </c>
      <c r="E1" s="44" t="s">
        <v>331</v>
      </c>
      <c r="F1" s="44" t="s">
        <v>328</v>
      </c>
      <c r="G1" s="44" t="s">
        <v>306</v>
      </c>
      <c r="I1" s="44" t="s">
        <v>333</v>
      </c>
      <c r="J1" s="44"/>
      <c r="L1" s="22" t="s">
        <v>298</v>
      </c>
      <c r="M1" s="12"/>
      <c r="N1" s="12" t="s">
        <v>308</v>
      </c>
      <c r="O1" t="s">
        <v>513</v>
      </c>
      <c r="S1" s="22" t="s">
        <v>512</v>
      </c>
      <c r="T1" s="12"/>
      <c r="U1" s="47">
        <v>40185</v>
      </c>
    </row>
    <row r="2" spans="1:21" ht="15.75" thickBot="1">
      <c r="A2" s="9"/>
      <c r="B2" s="10"/>
      <c r="C2" s="3"/>
      <c r="D2" s="44"/>
      <c r="E2" s="44" t="s">
        <v>332</v>
      </c>
      <c r="F2" s="44" t="s">
        <v>329</v>
      </c>
      <c r="G2" s="44" t="s">
        <v>307</v>
      </c>
      <c r="I2" s="44"/>
      <c r="J2" s="44"/>
      <c r="L2" s="22"/>
      <c r="M2" s="12"/>
      <c r="N2" s="12" t="s">
        <v>309</v>
      </c>
      <c r="S2" s="22"/>
      <c r="T2" s="12"/>
      <c r="U2" s="12"/>
    </row>
    <row r="3" spans="1:21">
      <c r="A3" s="39" t="s">
        <v>0</v>
      </c>
      <c r="B3" s="32"/>
      <c r="C3" s="31"/>
      <c r="D3" s="33"/>
      <c r="E3" s="41"/>
      <c r="F3" s="31"/>
      <c r="G3" s="34"/>
      <c r="I3" s="34"/>
      <c r="J3" s="34"/>
      <c r="L3" s="39" t="s">
        <v>330</v>
      </c>
      <c r="M3" s="32"/>
      <c r="N3" s="31"/>
      <c r="S3" s="39" t="s">
        <v>330</v>
      </c>
      <c r="T3" s="32" t="s">
        <v>517</v>
      </c>
      <c r="U3" s="31" t="s">
        <v>519</v>
      </c>
    </row>
    <row r="4" spans="1:21" ht="15.75" thickBot="1">
      <c r="A4" s="40" t="s">
        <v>1</v>
      </c>
      <c r="B4" s="36"/>
      <c r="C4" s="35"/>
      <c r="D4" s="37"/>
      <c r="E4" s="42"/>
      <c r="F4" s="35"/>
      <c r="G4" s="38"/>
      <c r="I4" s="38"/>
      <c r="J4" s="38"/>
      <c r="L4" s="40" t="s">
        <v>339</v>
      </c>
      <c r="M4" s="36"/>
      <c r="N4" s="35"/>
      <c r="S4" s="40" t="s">
        <v>339</v>
      </c>
      <c r="T4" s="36" t="s">
        <v>518</v>
      </c>
      <c r="U4" s="35"/>
    </row>
    <row r="5" spans="1:21">
      <c r="A5" s="15"/>
      <c r="B5" s="16"/>
      <c r="C5" s="3"/>
      <c r="D5" s="1"/>
      <c r="E5" s="45"/>
      <c r="F5" s="24"/>
      <c r="G5" s="28"/>
      <c r="I5" s="1"/>
      <c r="J5" s="2"/>
      <c r="L5" s="15"/>
      <c r="M5" s="19"/>
      <c r="N5" s="13"/>
    </row>
    <row r="6" spans="1:21">
      <c r="A6" s="15" t="s">
        <v>2</v>
      </c>
      <c r="B6" s="16" t="s">
        <v>3</v>
      </c>
      <c r="C6" s="3"/>
      <c r="D6" s="3"/>
      <c r="E6" s="27"/>
      <c r="F6" s="25"/>
      <c r="G6" s="29"/>
      <c r="I6" s="3"/>
      <c r="J6" s="4"/>
      <c r="L6" s="15"/>
      <c r="M6" s="19"/>
      <c r="N6" s="13"/>
    </row>
    <row r="7" spans="1:21">
      <c r="A7" s="15" t="s">
        <v>4</v>
      </c>
      <c r="B7" s="16">
        <v>0</v>
      </c>
      <c r="C7" s="3"/>
      <c r="D7" s="3" t="str">
        <f t="shared" ref="D7" si="0">MID(A7,3,100)</f>
        <v>None</v>
      </c>
      <c r="E7" s="27">
        <f>IF(B7&gt;0,1,0)</f>
        <v>0</v>
      </c>
      <c r="F7" s="27">
        <f t="shared" ref="F7" si="1">IF(ISNA(VLOOKUP(D7,$L$7:$N$200,1,FALSE)),0,1)</f>
        <v>1</v>
      </c>
      <c r="G7" s="29">
        <f>IF(ISNA(VLOOKUP(D7,$L$7:$N$200,3,FALSE)),0,VLOOKUP(D7,$L$7:$N$200,3,FALSE))</f>
        <v>0</v>
      </c>
      <c r="H7">
        <f>IF(B7&gt;0,1,)</f>
        <v>0</v>
      </c>
      <c r="I7" s="3">
        <f>IF(E7=1,IF(F7=0,1,),0)</f>
        <v>0</v>
      </c>
      <c r="J7" s="4">
        <f>IF(E7=1,IF(G7=0,1,),0)</f>
        <v>0</v>
      </c>
      <c r="L7" s="15" t="s">
        <v>158</v>
      </c>
      <c r="M7" s="19">
        <v>0</v>
      </c>
      <c r="N7" s="13">
        <f>IF(M7=0,1,0)</f>
        <v>1</v>
      </c>
      <c r="O7">
        <f>IF(ISNA(VLOOKUP(L7,$S$7:$S$217,1,FALSE)),0,1)</f>
        <v>1</v>
      </c>
      <c r="S7" t="s">
        <v>340</v>
      </c>
      <c r="T7">
        <f>IF(ISNA(VLOOKUP(S7,$L$7:$P$217,1,FALSE)),0,1)</f>
        <v>1</v>
      </c>
    </row>
    <row r="8" spans="1:21">
      <c r="A8" s="15" t="s">
        <v>5</v>
      </c>
      <c r="B8" s="16">
        <v>7090</v>
      </c>
      <c r="C8" s="3"/>
      <c r="D8" s="3" t="str">
        <f>MID(A8,3,100)</f>
        <v>Constant</v>
      </c>
      <c r="E8" s="27">
        <f t="shared" ref="E8:E71" si="2">IF(B8&gt;0,1,0)</f>
        <v>1</v>
      </c>
      <c r="F8" s="27">
        <f>IF(ISNA(VLOOKUP(D8,$L$7:$N$200,1,FALSE)),0,1)</f>
        <v>0</v>
      </c>
      <c r="G8" s="29">
        <f t="shared" ref="G8:G71" si="3">IF(ISNA(VLOOKUP(D8,$L$7:$N$200,3,FALSE)),0,VLOOKUP(D8,$L$7:$N$200,3,FALSE))</f>
        <v>0</v>
      </c>
      <c r="H8">
        <f t="shared" ref="H8:H71" si="4">IF(B8&gt;0,1,)</f>
        <v>1</v>
      </c>
      <c r="I8" s="3">
        <f>IF(E8=1,IF(F8=0,1,),0)</f>
        <v>1</v>
      </c>
      <c r="J8" s="4">
        <f t="shared" ref="J8:J71" si="5">IF(E8=1,IF(G8=0,1,),0)</f>
        <v>1</v>
      </c>
      <c r="L8" s="15" t="s">
        <v>159</v>
      </c>
      <c r="M8" s="19">
        <v>0</v>
      </c>
      <c r="N8" s="13">
        <f t="shared" ref="N8:N71" si="6">IF(M8=0,1,0)</f>
        <v>1</v>
      </c>
      <c r="O8">
        <f t="shared" ref="O8:O71" si="7">IF(ISNA(VLOOKUP(L8,$S$7:$S$217,1,FALSE)),0,1)</f>
        <v>1</v>
      </c>
      <c r="S8" t="s">
        <v>159</v>
      </c>
      <c r="T8">
        <f t="shared" ref="T8:T71" si="8">IF(ISNA(VLOOKUP(S8,$L$7:$L$217,1,FALSE)),0,1)</f>
        <v>1</v>
      </c>
    </row>
    <row r="9" spans="1:21">
      <c r="A9" s="15" t="s">
        <v>6</v>
      </c>
      <c r="B9" s="16">
        <v>0</v>
      </c>
      <c r="C9" s="3"/>
      <c r="D9" s="3" t="str">
        <f t="shared" ref="D9:D72" si="9">MID(A9,3,100)</f>
        <v>StrFormula</v>
      </c>
      <c r="E9" s="27">
        <f t="shared" si="2"/>
        <v>0</v>
      </c>
      <c r="F9" s="27">
        <f t="shared" ref="F9:F72" si="10">IF(ISNA(VLOOKUP(D9,$L$7:$N$200,1,FALSE)),0,1)</f>
        <v>0</v>
      </c>
      <c r="G9" s="29">
        <f t="shared" si="3"/>
        <v>0</v>
      </c>
      <c r="H9">
        <f t="shared" si="4"/>
        <v>0</v>
      </c>
      <c r="I9" s="3">
        <f t="shared" ref="I9:I72" si="11">IF(E9=1,IF(F9=0,1,),0)</f>
        <v>0</v>
      </c>
      <c r="J9" s="4">
        <f t="shared" si="5"/>
        <v>0</v>
      </c>
      <c r="L9" s="15" t="s">
        <v>160</v>
      </c>
      <c r="M9" s="19">
        <v>0</v>
      </c>
      <c r="N9" s="13">
        <f t="shared" si="6"/>
        <v>1</v>
      </c>
      <c r="O9">
        <f t="shared" si="7"/>
        <v>1</v>
      </c>
      <c r="S9" t="s">
        <v>160</v>
      </c>
      <c r="T9">
        <f t="shared" si="8"/>
        <v>1</v>
      </c>
    </row>
    <row r="10" spans="1:21">
      <c r="A10" s="15" t="s">
        <v>7</v>
      </c>
      <c r="B10" s="16">
        <v>0</v>
      </c>
      <c r="C10" s="3"/>
      <c r="D10" s="3" t="str">
        <f t="shared" si="9"/>
        <v>Val</v>
      </c>
      <c r="E10" s="27">
        <f t="shared" si="2"/>
        <v>0</v>
      </c>
      <c r="F10" s="27">
        <f t="shared" si="10"/>
        <v>1</v>
      </c>
      <c r="G10" s="29">
        <f t="shared" si="3"/>
        <v>1</v>
      </c>
      <c r="H10">
        <f t="shared" si="4"/>
        <v>0</v>
      </c>
      <c r="I10" s="3">
        <f t="shared" si="11"/>
        <v>0</v>
      </c>
      <c r="J10" s="4">
        <f t="shared" si="5"/>
        <v>0</v>
      </c>
      <c r="L10" s="15" t="s">
        <v>161</v>
      </c>
      <c r="M10" s="19">
        <v>0</v>
      </c>
      <c r="N10" s="13">
        <f t="shared" si="6"/>
        <v>1</v>
      </c>
      <c r="O10">
        <f t="shared" si="7"/>
        <v>0</v>
      </c>
      <c r="S10" t="s">
        <v>163</v>
      </c>
      <c r="T10">
        <f t="shared" si="8"/>
        <v>1</v>
      </c>
    </row>
    <row r="11" spans="1:21">
      <c r="A11" s="15" t="s">
        <v>8</v>
      </c>
      <c r="B11" s="16">
        <v>0</v>
      </c>
      <c r="C11" s="3"/>
      <c r="D11" s="3" t="str">
        <f t="shared" si="9"/>
        <v>Length</v>
      </c>
      <c r="E11" s="27">
        <f t="shared" si="2"/>
        <v>0</v>
      </c>
      <c r="F11" s="27">
        <f t="shared" si="10"/>
        <v>1</v>
      </c>
      <c r="G11" s="29">
        <f t="shared" si="3"/>
        <v>1</v>
      </c>
      <c r="H11">
        <f t="shared" si="4"/>
        <v>0</v>
      </c>
      <c r="I11" s="3">
        <f t="shared" si="11"/>
        <v>0</v>
      </c>
      <c r="J11" s="4">
        <f t="shared" si="5"/>
        <v>0</v>
      </c>
      <c r="L11" s="15" t="s">
        <v>162</v>
      </c>
      <c r="M11" s="19" t="s">
        <v>335</v>
      </c>
      <c r="N11" s="13">
        <f t="shared" si="6"/>
        <v>0</v>
      </c>
      <c r="O11">
        <f t="shared" si="7"/>
        <v>0</v>
      </c>
      <c r="S11" t="s">
        <v>165</v>
      </c>
      <c r="T11">
        <f t="shared" si="8"/>
        <v>1</v>
      </c>
    </row>
    <row r="12" spans="1:21">
      <c r="A12" s="15" t="s">
        <v>9</v>
      </c>
      <c r="B12" s="16">
        <v>0</v>
      </c>
      <c r="C12" s="3"/>
      <c r="D12" s="3" t="str">
        <f t="shared" si="9"/>
        <v>Licensed</v>
      </c>
      <c r="E12" s="27">
        <f t="shared" si="2"/>
        <v>0</v>
      </c>
      <c r="F12" s="27">
        <f t="shared" si="10"/>
        <v>1</v>
      </c>
      <c r="G12" s="29">
        <f t="shared" si="3"/>
        <v>0</v>
      </c>
      <c r="H12">
        <f t="shared" si="4"/>
        <v>0</v>
      </c>
      <c r="I12" s="3">
        <f t="shared" si="11"/>
        <v>0</v>
      </c>
      <c r="J12" s="4">
        <f t="shared" si="5"/>
        <v>0</v>
      </c>
      <c r="L12" s="15" t="s">
        <v>163</v>
      </c>
      <c r="M12" s="19">
        <v>0</v>
      </c>
      <c r="N12" s="13">
        <f t="shared" si="6"/>
        <v>1</v>
      </c>
      <c r="O12">
        <f t="shared" si="7"/>
        <v>1</v>
      </c>
      <c r="S12" t="s">
        <v>353</v>
      </c>
      <c r="T12">
        <f t="shared" si="8"/>
        <v>1</v>
      </c>
    </row>
    <row r="13" spans="1:21">
      <c r="A13" s="15" t="s">
        <v>10</v>
      </c>
      <c r="B13" s="16">
        <v>0</v>
      </c>
      <c r="C13" s="3"/>
      <c r="D13" s="3" t="str">
        <f t="shared" si="9"/>
        <v>IsElevenProof</v>
      </c>
      <c r="E13" s="27">
        <f t="shared" si="2"/>
        <v>0</v>
      </c>
      <c r="F13" s="27">
        <f t="shared" si="10"/>
        <v>0</v>
      </c>
      <c r="G13" s="29">
        <f t="shared" si="3"/>
        <v>0</v>
      </c>
      <c r="H13">
        <f t="shared" si="4"/>
        <v>0</v>
      </c>
      <c r="I13" s="3">
        <f t="shared" si="11"/>
        <v>0</v>
      </c>
      <c r="J13" s="4">
        <f t="shared" si="5"/>
        <v>0</v>
      </c>
      <c r="L13" s="15" t="s">
        <v>164</v>
      </c>
      <c r="M13" s="19">
        <v>0</v>
      </c>
      <c r="N13" s="13">
        <f t="shared" si="6"/>
        <v>1</v>
      </c>
      <c r="O13">
        <f t="shared" si="7"/>
        <v>0</v>
      </c>
      <c r="S13" t="s">
        <v>167</v>
      </c>
      <c r="T13">
        <f t="shared" si="8"/>
        <v>1</v>
      </c>
    </row>
    <row r="14" spans="1:21">
      <c r="A14" s="15" t="s">
        <v>11</v>
      </c>
      <c r="B14" s="16">
        <v>0</v>
      </c>
      <c r="C14" s="3"/>
      <c r="D14" s="3" t="str">
        <f t="shared" si="9"/>
        <v>FileExists</v>
      </c>
      <c r="E14" s="27">
        <f t="shared" si="2"/>
        <v>0</v>
      </c>
      <c r="F14" s="27">
        <f t="shared" si="10"/>
        <v>1</v>
      </c>
      <c r="G14" s="29">
        <f t="shared" si="3"/>
        <v>0</v>
      </c>
      <c r="H14">
        <f t="shared" si="4"/>
        <v>0</v>
      </c>
      <c r="I14" s="3">
        <f t="shared" si="11"/>
        <v>0</v>
      </c>
      <c r="J14" s="4">
        <f t="shared" si="5"/>
        <v>0</v>
      </c>
      <c r="L14" s="15" t="s">
        <v>165</v>
      </c>
      <c r="M14" s="19">
        <v>0</v>
      </c>
      <c r="N14" s="13">
        <f t="shared" si="6"/>
        <v>1</v>
      </c>
      <c r="O14">
        <f t="shared" si="7"/>
        <v>1</v>
      </c>
      <c r="S14" t="s">
        <v>167</v>
      </c>
      <c r="T14">
        <f t="shared" si="8"/>
        <v>1</v>
      </c>
    </row>
    <row r="15" spans="1:21">
      <c r="A15" s="15" t="s">
        <v>12</v>
      </c>
      <c r="B15" s="16">
        <v>0</v>
      </c>
      <c r="C15" s="3"/>
      <c r="D15" s="3" t="str">
        <f t="shared" si="9"/>
        <v>GetFileDate</v>
      </c>
      <c r="E15" s="27">
        <f t="shared" si="2"/>
        <v>0</v>
      </c>
      <c r="F15" s="27">
        <f t="shared" si="10"/>
        <v>0</v>
      </c>
      <c r="G15" s="29">
        <f t="shared" si="3"/>
        <v>0</v>
      </c>
      <c r="H15">
        <f t="shared" si="4"/>
        <v>0</v>
      </c>
      <c r="I15" s="3">
        <f t="shared" si="11"/>
        <v>0</v>
      </c>
      <c r="J15" s="4">
        <f t="shared" si="5"/>
        <v>0</v>
      </c>
      <c r="L15" s="15" t="s">
        <v>166</v>
      </c>
      <c r="M15" s="19" t="s">
        <v>335</v>
      </c>
      <c r="N15" s="13">
        <f t="shared" si="6"/>
        <v>0</v>
      </c>
      <c r="O15">
        <f t="shared" si="7"/>
        <v>0</v>
      </c>
      <c r="S15" t="s">
        <v>167</v>
      </c>
      <c r="T15">
        <f t="shared" si="8"/>
        <v>1</v>
      </c>
    </row>
    <row r="16" spans="1:21">
      <c r="A16" s="15" t="s">
        <v>13</v>
      </c>
      <c r="B16" s="16">
        <v>0</v>
      </c>
      <c r="C16" s="3"/>
      <c r="D16" s="3" t="str">
        <f t="shared" si="9"/>
        <v>GetDataStatus</v>
      </c>
      <c r="E16" s="27">
        <f t="shared" si="2"/>
        <v>0</v>
      </c>
      <c r="F16" s="27">
        <f t="shared" si="10"/>
        <v>1</v>
      </c>
      <c r="G16" s="29">
        <f t="shared" si="3"/>
        <v>0</v>
      </c>
      <c r="H16">
        <f t="shared" si="4"/>
        <v>0</v>
      </c>
      <c r="I16" s="3">
        <f t="shared" si="11"/>
        <v>0</v>
      </c>
      <c r="J16" s="4">
        <f t="shared" si="5"/>
        <v>0</v>
      </c>
      <c r="L16" s="15" t="s">
        <v>353</v>
      </c>
      <c r="M16" s="19" t="s">
        <v>299</v>
      </c>
      <c r="N16" s="13">
        <f t="shared" si="6"/>
        <v>0</v>
      </c>
      <c r="O16">
        <f t="shared" si="7"/>
        <v>1</v>
      </c>
      <c r="S16" t="s">
        <v>170</v>
      </c>
      <c r="T16">
        <f t="shared" si="8"/>
        <v>1</v>
      </c>
    </row>
    <row r="17" spans="1:21">
      <c r="A17" s="15" t="s">
        <v>14</v>
      </c>
      <c r="B17" s="16">
        <v>0</v>
      </c>
      <c r="C17" s="3"/>
      <c r="D17" s="3" t="str">
        <f t="shared" si="9"/>
        <v>DateNum</v>
      </c>
      <c r="E17" s="27">
        <f t="shared" si="2"/>
        <v>0</v>
      </c>
      <c r="F17" s="27">
        <f t="shared" si="10"/>
        <v>1</v>
      </c>
      <c r="G17" s="29">
        <f t="shared" si="3"/>
        <v>0</v>
      </c>
      <c r="H17">
        <f t="shared" si="4"/>
        <v>0</v>
      </c>
      <c r="I17" s="3">
        <f t="shared" si="11"/>
        <v>0</v>
      </c>
      <c r="J17" s="4">
        <f t="shared" si="5"/>
        <v>0</v>
      </c>
      <c r="L17" s="15" t="s">
        <v>167</v>
      </c>
      <c r="M17" s="19">
        <v>0</v>
      </c>
      <c r="N17" s="13">
        <f t="shared" si="6"/>
        <v>1</v>
      </c>
      <c r="O17">
        <f t="shared" si="7"/>
        <v>1</v>
      </c>
      <c r="S17" t="s">
        <v>170</v>
      </c>
      <c r="T17">
        <f t="shared" si="8"/>
        <v>1</v>
      </c>
    </row>
    <row r="18" spans="1:21">
      <c r="A18" s="15" t="s">
        <v>15</v>
      </c>
      <c r="B18" s="16">
        <v>0</v>
      </c>
      <c r="C18" s="3"/>
      <c r="D18" s="3" t="str">
        <f t="shared" si="9"/>
        <v>Pos</v>
      </c>
      <c r="E18" s="27">
        <f t="shared" si="2"/>
        <v>0</v>
      </c>
      <c r="F18" s="27">
        <f t="shared" si="10"/>
        <v>1</v>
      </c>
      <c r="G18" s="29">
        <f t="shared" si="3"/>
        <v>1</v>
      </c>
      <c r="H18">
        <f t="shared" si="4"/>
        <v>0</v>
      </c>
      <c r="I18" s="3">
        <f t="shared" si="11"/>
        <v>0</v>
      </c>
      <c r="J18" s="4">
        <f t="shared" si="5"/>
        <v>0</v>
      </c>
      <c r="L18" s="15" t="s">
        <v>168</v>
      </c>
      <c r="M18" s="19">
        <v>0</v>
      </c>
      <c r="N18" s="13">
        <f t="shared" si="6"/>
        <v>1</v>
      </c>
      <c r="O18">
        <f t="shared" si="7"/>
        <v>1</v>
      </c>
      <c r="S18" t="s">
        <v>170</v>
      </c>
      <c r="T18">
        <f t="shared" si="8"/>
        <v>1</v>
      </c>
    </row>
    <row r="19" spans="1:21">
      <c r="A19" s="15" t="s">
        <v>16</v>
      </c>
      <c r="B19" s="16">
        <v>7</v>
      </c>
      <c r="C19" s="3"/>
      <c r="D19" s="3" t="str">
        <f t="shared" si="9"/>
        <v>CurrencyFactor</v>
      </c>
      <c r="E19" s="27">
        <f t="shared" si="2"/>
        <v>1</v>
      </c>
      <c r="F19" s="27">
        <f t="shared" si="10"/>
        <v>1</v>
      </c>
      <c r="G19" s="29">
        <f t="shared" si="3"/>
        <v>1</v>
      </c>
      <c r="H19">
        <f t="shared" si="4"/>
        <v>1</v>
      </c>
      <c r="I19" s="3">
        <f t="shared" si="11"/>
        <v>0</v>
      </c>
      <c r="J19" s="4">
        <f t="shared" si="5"/>
        <v>0</v>
      </c>
      <c r="L19" s="15" t="s">
        <v>169</v>
      </c>
      <c r="M19" s="19" t="s">
        <v>299</v>
      </c>
      <c r="N19" s="13">
        <f t="shared" si="6"/>
        <v>0</v>
      </c>
      <c r="O19">
        <f t="shared" si="7"/>
        <v>0</v>
      </c>
      <c r="S19" t="s">
        <v>174</v>
      </c>
      <c r="T19">
        <f t="shared" si="8"/>
        <v>1</v>
      </c>
      <c r="U19" t="s">
        <v>514</v>
      </c>
    </row>
    <row r="20" spans="1:21">
      <c r="A20" s="15" t="s">
        <v>17</v>
      </c>
      <c r="B20" s="16">
        <v>0</v>
      </c>
      <c r="C20" s="3"/>
      <c r="D20" s="3" t="str">
        <f t="shared" si="9"/>
        <v>UltCurrencyFactor</v>
      </c>
      <c r="E20" s="27">
        <f t="shared" si="2"/>
        <v>0</v>
      </c>
      <c r="F20" s="27">
        <f t="shared" si="10"/>
        <v>1</v>
      </c>
      <c r="G20" s="29">
        <f t="shared" si="3"/>
        <v>0</v>
      </c>
      <c r="H20">
        <f t="shared" si="4"/>
        <v>0</v>
      </c>
      <c r="I20" s="3">
        <f t="shared" si="11"/>
        <v>0</v>
      </c>
      <c r="J20" s="4">
        <f t="shared" si="5"/>
        <v>0</v>
      </c>
      <c r="L20" s="15" t="s">
        <v>170</v>
      </c>
      <c r="M20" s="19">
        <v>0</v>
      </c>
      <c r="N20" s="13">
        <f t="shared" si="6"/>
        <v>1</v>
      </c>
      <c r="O20">
        <f t="shared" si="7"/>
        <v>1</v>
      </c>
      <c r="S20" t="s">
        <v>365</v>
      </c>
      <c r="T20">
        <f t="shared" si="8"/>
        <v>1</v>
      </c>
    </row>
    <row r="21" spans="1:21">
      <c r="A21" s="15" t="s">
        <v>18</v>
      </c>
      <c r="B21" s="16">
        <v>0</v>
      </c>
      <c r="C21" s="3"/>
      <c r="D21" s="3" t="str">
        <f t="shared" si="9"/>
        <v>FlowCurrencyFactor</v>
      </c>
      <c r="E21" s="27">
        <f t="shared" si="2"/>
        <v>0</v>
      </c>
      <c r="F21" s="27">
        <f t="shared" si="10"/>
        <v>1</v>
      </c>
      <c r="G21" s="29">
        <f t="shared" si="3"/>
        <v>0</v>
      </c>
      <c r="H21">
        <f t="shared" si="4"/>
        <v>0</v>
      </c>
      <c r="I21" s="3">
        <f t="shared" si="11"/>
        <v>0</v>
      </c>
      <c r="J21" s="4">
        <f t="shared" si="5"/>
        <v>0</v>
      </c>
      <c r="L21" s="15" t="s">
        <v>171</v>
      </c>
      <c r="M21" s="19" t="s">
        <v>335</v>
      </c>
      <c r="N21" s="13">
        <f t="shared" si="6"/>
        <v>0</v>
      </c>
      <c r="O21">
        <f t="shared" si="7"/>
        <v>0</v>
      </c>
      <c r="S21" t="s">
        <v>175</v>
      </c>
      <c r="T21">
        <f t="shared" si="8"/>
        <v>1</v>
      </c>
    </row>
    <row r="22" spans="1:21">
      <c r="A22" s="15" t="s">
        <v>19</v>
      </c>
      <c r="B22" s="16">
        <v>0</v>
      </c>
      <c r="C22" s="3"/>
      <c r="D22" s="3" t="str">
        <f t="shared" si="9"/>
        <v>CurrenciesAreLinked</v>
      </c>
      <c r="E22" s="27">
        <f t="shared" si="2"/>
        <v>0</v>
      </c>
      <c r="F22" s="27">
        <f t="shared" si="10"/>
        <v>1</v>
      </c>
      <c r="G22" s="29">
        <f t="shared" si="3"/>
        <v>0</v>
      </c>
      <c r="H22">
        <f t="shared" si="4"/>
        <v>0</v>
      </c>
      <c r="I22" s="3">
        <f t="shared" si="11"/>
        <v>0</v>
      </c>
      <c r="J22" s="4">
        <f t="shared" si="5"/>
        <v>0</v>
      </c>
      <c r="L22" s="15" t="s">
        <v>172</v>
      </c>
      <c r="M22" s="19">
        <v>0</v>
      </c>
      <c r="N22" s="13">
        <f t="shared" si="6"/>
        <v>1</v>
      </c>
      <c r="O22">
        <f t="shared" si="7"/>
        <v>0</v>
      </c>
      <c r="S22" t="s">
        <v>177</v>
      </c>
      <c r="T22">
        <f t="shared" si="8"/>
        <v>1</v>
      </c>
    </row>
    <row r="23" spans="1:21">
      <c r="A23" s="15" t="s">
        <v>20</v>
      </c>
      <c r="B23" s="16">
        <v>7225</v>
      </c>
      <c r="C23" s="3"/>
      <c r="D23" s="3" t="str">
        <f t="shared" si="9"/>
        <v>Var</v>
      </c>
      <c r="E23" s="27">
        <f t="shared" si="2"/>
        <v>1</v>
      </c>
      <c r="F23" s="27">
        <f t="shared" si="10"/>
        <v>0</v>
      </c>
      <c r="G23" s="29">
        <f t="shared" si="3"/>
        <v>0</v>
      </c>
      <c r="H23">
        <f t="shared" si="4"/>
        <v>1</v>
      </c>
      <c r="I23" s="3">
        <f t="shared" si="11"/>
        <v>1</v>
      </c>
      <c r="J23" s="4">
        <f t="shared" si="5"/>
        <v>1</v>
      </c>
      <c r="L23" s="15" t="s">
        <v>365</v>
      </c>
      <c r="M23" s="19" t="s">
        <v>299</v>
      </c>
      <c r="N23" s="13">
        <f t="shared" si="6"/>
        <v>0</v>
      </c>
      <c r="O23">
        <f t="shared" si="7"/>
        <v>1</v>
      </c>
      <c r="S23" t="s">
        <v>178</v>
      </c>
      <c r="T23">
        <f t="shared" si="8"/>
        <v>1</v>
      </c>
    </row>
    <row r="24" spans="1:21">
      <c r="A24" s="15" t="s">
        <v>21</v>
      </c>
      <c r="B24" s="16">
        <v>2048</v>
      </c>
      <c r="C24" s="3"/>
      <c r="D24" s="3" t="str">
        <f t="shared" si="9"/>
        <v>VarWithShiftT</v>
      </c>
      <c r="E24" s="27">
        <f t="shared" si="2"/>
        <v>1</v>
      </c>
      <c r="F24" s="27">
        <f t="shared" si="10"/>
        <v>0</v>
      </c>
      <c r="G24" s="29">
        <f t="shared" si="3"/>
        <v>0</v>
      </c>
      <c r="H24">
        <f t="shared" si="4"/>
        <v>1</v>
      </c>
      <c r="I24" s="3">
        <f t="shared" si="11"/>
        <v>1</v>
      </c>
      <c r="J24" s="4">
        <f t="shared" si="5"/>
        <v>1</v>
      </c>
      <c r="L24" s="15" t="s">
        <v>173</v>
      </c>
      <c r="M24" s="19" t="s">
        <v>299</v>
      </c>
      <c r="N24" s="13">
        <f t="shared" si="6"/>
        <v>0</v>
      </c>
      <c r="O24">
        <f t="shared" si="7"/>
        <v>0</v>
      </c>
      <c r="S24" t="s">
        <v>179</v>
      </c>
      <c r="T24">
        <f t="shared" si="8"/>
        <v>1</v>
      </c>
    </row>
    <row r="25" spans="1:21">
      <c r="A25" s="15" t="s">
        <v>22</v>
      </c>
      <c r="B25" s="16">
        <v>105</v>
      </c>
      <c r="C25" s="3"/>
      <c r="D25" s="3" t="str">
        <f t="shared" si="9"/>
        <v>VarWithAbsT</v>
      </c>
      <c r="E25" s="27">
        <f t="shared" si="2"/>
        <v>1</v>
      </c>
      <c r="F25" s="27">
        <f t="shared" si="10"/>
        <v>0</v>
      </c>
      <c r="G25" s="29">
        <f t="shared" si="3"/>
        <v>0</v>
      </c>
      <c r="H25">
        <f t="shared" si="4"/>
        <v>1</v>
      </c>
      <c r="I25" s="3">
        <f t="shared" si="11"/>
        <v>1</v>
      </c>
      <c r="J25" s="4">
        <f t="shared" si="5"/>
        <v>1</v>
      </c>
      <c r="L25" s="15" t="s">
        <v>174</v>
      </c>
      <c r="M25" s="19" t="s">
        <v>299</v>
      </c>
      <c r="N25" s="13">
        <f t="shared" si="6"/>
        <v>0</v>
      </c>
      <c r="O25">
        <f t="shared" si="7"/>
        <v>1</v>
      </c>
      <c r="S25" t="s">
        <v>168</v>
      </c>
      <c r="T25">
        <f t="shared" si="8"/>
        <v>1</v>
      </c>
    </row>
    <row r="26" spans="1:21">
      <c r="A26" s="15" t="s">
        <v>23</v>
      </c>
      <c r="B26" s="16">
        <v>0</v>
      </c>
      <c r="C26" s="3"/>
      <c r="D26" s="3" t="str">
        <f t="shared" si="9"/>
        <v>Rpytt</v>
      </c>
      <c r="E26" s="27">
        <f t="shared" si="2"/>
        <v>0</v>
      </c>
      <c r="F26" s="27">
        <f t="shared" si="10"/>
        <v>0</v>
      </c>
      <c r="G26" s="29">
        <f t="shared" si="3"/>
        <v>0</v>
      </c>
      <c r="H26">
        <f t="shared" si="4"/>
        <v>0</v>
      </c>
      <c r="I26" s="3">
        <f t="shared" si="11"/>
        <v>0</v>
      </c>
      <c r="J26" s="4">
        <f t="shared" si="5"/>
        <v>0</v>
      </c>
      <c r="L26" s="15" t="s">
        <v>175</v>
      </c>
      <c r="M26" s="19">
        <v>0</v>
      </c>
      <c r="N26" s="13">
        <f t="shared" si="6"/>
        <v>1</v>
      </c>
      <c r="O26">
        <f t="shared" si="7"/>
        <v>1</v>
      </c>
      <c r="S26" t="s">
        <v>370</v>
      </c>
      <c r="T26">
        <f t="shared" si="8"/>
        <v>1</v>
      </c>
    </row>
    <row r="27" spans="1:21">
      <c r="A27" s="15" t="s">
        <v>24</v>
      </c>
      <c r="B27" s="16">
        <v>340</v>
      </c>
      <c r="C27" s="3"/>
      <c r="D27" s="3" t="str">
        <f t="shared" si="9"/>
        <v>Smaller</v>
      </c>
      <c r="E27" s="27">
        <f t="shared" si="2"/>
        <v>1</v>
      </c>
      <c r="F27" s="27">
        <f t="shared" si="10"/>
        <v>1</v>
      </c>
      <c r="G27" s="29">
        <f t="shared" si="3"/>
        <v>1</v>
      </c>
      <c r="H27">
        <f t="shared" si="4"/>
        <v>1</v>
      </c>
      <c r="I27" s="3">
        <f t="shared" si="11"/>
        <v>0</v>
      </c>
      <c r="J27" s="4">
        <f t="shared" si="5"/>
        <v>0</v>
      </c>
      <c r="L27" s="15" t="s">
        <v>176</v>
      </c>
      <c r="M27" s="19" t="s">
        <v>299</v>
      </c>
      <c r="N27" s="13">
        <f t="shared" si="6"/>
        <v>0</v>
      </c>
      <c r="O27">
        <f t="shared" si="7"/>
        <v>1</v>
      </c>
      <c r="S27" t="s">
        <v>373</v>
      </c>
      <c r="T27">
        <f t="shared" si="8"/>
        <v>1</v>
      </c>
    </row>
    <row r="28" spans="1:21">
      <c r="A28" s="15" t="s">
        <v>25</v>
      </c>
      <c r="B28" s="16">
        <v>101</v>
      </c>
      <c r="C28" s="3"/>
      <c r="D28" s="3" t="str">
        <f t="shared" si="9"/>
        <v>SmallerEqual</v>
      </c>
      <c r="E28" s="27">
        <f t="shared" si="2"/>
        <v>1</v>
      </c>
      <c r="F28" s="27">
        <f t="shared" si="10"/>
        <v>1</v>
      </c>
      <c r="G28" s="29">
        <f t="shared" si="3"/>
        <v>1</v>
      </c>
      <c r="H28">
        <f t="shared" si="4"/>
        <v>1</v>
      </c>
      <c r="I28" s="3">
        <f t="shared" si="11"/>
        <v>0</v>
      </c>
      <c r="J28" s="4">
        <f t="shared" si="5"/>
        <v>0</v>
      </c>
      <c r="L28" s="15" t="s">
        <v>177</v>
      </c>
      <c r="M28" s="19">
        <v>0</v>
      </c>
      <c r="N28" s="13">
        <f t="shared" si="6"/>
        <v>1</v>
      </c>
      <c r="O28">
        <f t="shared" si="7"/>
        <v>1</v>
      </c>
      <c r="S28" t="s">
        <v>374</v>
      </c>
      <c r="T28">
        <f t="shared" si="8"/>
        <v>1</v>
      </c>
    </row>
    <row r="29" spans="1:21">
      <c r="A29" s="15" t="s">
        <v>26</v>
      </c>
      <c r="B29" s="16">
        <v>51</v>
      </c>
      <c r="C29" s="3"/>
      <c r="D29" s="3" t="str">
        <f t="shared" si="9"/>
        <v>Larger</v>
      </c>
      <c r="E29" s="27">
        <f t="shared" si="2"/>
        <v>1</v>
      </c>
      <c r="F29" s="27">
        <f t="shared" si="10"/>
        <v>1</v>
      </c>
      <c r="G29" s="29">
        <f t="shared" si="3"/>
        <v>1</v>
      </c>
      <c r="H29">
        <f t="shared" si="4"/>
        <v>1</v>
      </c>
      <c r="I29" s="3">
        <f t="shared" si="11"/>
        <v>0</v>
      </c>
      <c r="J29" s="4">
        <f t="shared" si="5"/>
        <v>0</v>
      </c>
      <c r="L29" s="15" t="s">
        <v>178</v>
      </c>
      <c r="M29" s="19">
        <v>0</v>
      </c>
      <c r="N29" s="13">
        <f t="shared" si="6"/>
        <v>1</v>
      </c>
      <c r="O29">
        <f t="shared" si="7"/>
        <v>1</v>
      </c>
      <c r="S29" t="s">
        <v>182</v>
      </c>
      <c r="T29">
        <f t="shared" si="8"/>
        <v>1</v>
      </c>
    </row>
    <row r="30" spans="1:21">
      <c r="A30" s="15" t="s">
        <v>27</v>
      </c>
      <c r="B30" s="16">
        <v>87</v>
      </c>
      <c r="C30" s="3"/>
      <c r="D30" s="3" t="str">
        <f t="shared" si="9"/>
        <v>LargerEqual</v>
      </c>
      <c r="E30" s="27">
        <f t="shared" si="2"/>
        <v>1</v>
      </c>
      <c r="F30" s="27">
        <f t="shared" si="10"/>
        <v>1</v>
      </c>
      <c r="G30" s="29">
        <f t="shared" si="3"/>
        <v>1</v>
      </c>
      <c r="H30">
        <f t="shared" si="4"/>
        <v>1</v>
      </c>
      <c r="I30" s="3">
        <f t="shared" si="11"/>
        <v>0</v>
      </c>
      <c r="J30" s="4">
        <f t="shared" si="5"/>
        <v>0</v>
      </c>
      <c r="L30" s="15" t="s">
        <v>179</v>
      </c>
      <c r="M30" s="19">
        <v>0</v>
      </c>
      <c r="N30" s="13">
        <f t="shared" si="6"/>
        <v>1</v>
      </c>
      <c r="O30">
        <f t="shared" si="7"/>
        <v>1</v>
      </c>
      <c r="S30" t="s">
        <v>300</v>
      </c>
      <c r="T30">
        <f t="shared" si="8"/>
        <v>1</v>
      </c>
    </row>
    <row r="31" spans="1:21">
      <c r="A31" s="15" t="s">
        <v>28</v>
      </c>
      <c r="B31" s="16">
        <v>1395</v>
      </c>
      <c r="C31" s="3"/>
      <c r="D31" s="3" t="str">
        <f t="shared" si="9"/>
        <v>Equal</v>
      </c>
      <c r="E31" s="27">
        <f t="shared" si="2"/>
        <v>1</v>
      </c>
      <c r="F31" s="27">
        <f t="shared" si="10"/>
        <v>1</v>
      </c>
      <c r="G31" s="29">
        <f t="shared" si="3"/>
        <v>1</v>
      </c>
      <c r="H31">
        <f t="shared" si="4"/>
        <v>1</v>
      </c>
      <c r="I31" s="3">
        <f t="shared" si="11"/>
        <v>0</v>
      </c>
      <c r="J31" s="4">
        <f t="shared" si="5"/>
        <v>0</v>
      </c>
      <c r="L31" s="15" t="s">
        <v>180</v>
      </c>
      <c r="M31" s="19" t="s">
        <v>335</v>
      </c>
      <c r="N31" s="13">
        <f t="shared" si="6"/>
        <v>0</v>
      </c>
      <c r="O31">
        <f t="shared" si="7"/>
        <v>0</v>
      </c>
      <c r="S31" t="s">
        <v>300</v>
      </c>
      <c r="T31">
        <f t="shared" si="8"/>
        <v>1</v>
      </c>
    </row>
    <row r="32" spans="1:21">
      <c r="A32" s="15" t="s">
        <v>29</v>
      </c>
      <c r="B32" s="16">
        <v>94</v>
      </c>
      <c r="C32" s="3"/>
      <c r="D32" s="3" t="str">
        <f t="shared" si="9"/>
        <v>NotEqual</v>
      </c>
      <c r="E32" s="27">
        <f t="shared" si="2"/>
        <v>1</v>
      </c>
      <c r="F32" s="27">
        <f t="shared" si="10"/>
        <v>1</v>
      </c>
      <c r="G32" s="29">
        <f t="shared" si="3"/>
        <v>1</v>
      </c>
      <c r="H32">
        <f t="shared" si="4"/>
        <v>1</v>
      </c>
      <c r="I32" s="3">
        <f t="shared" si="11"/>
        <v>0</v>
      </c>
      <c r="J32" s="4">
        <f t="shared" si="5"/>
        <v>0</v>
      </c>
      <c r="L32" s="15" t="s">
        <v>370</v>
      </c>
      <c r="M32" s="19" t="s">
        <v>299</v>
      </c>
      <c r="N32" s="13">
        <f t="shared" si="6"/>
        <v>0</v>
      </c>
      <c r="O32">
        <f t="shared" si="7"/>
        <v>1</v>
      </c>
      <c r="S32" t="s">
        <v>300</v>
      </c>
      <c r="T32">
        <f t="shared" si="8"/>
        <v>1</v>
      </c>
    </row>
    <row r="33" spans="1:21">
      <c r="A33" s="15" t="s">
        <v>30</v>
      </c>
      <c r="B33" s="16">
        <v>2084</v>
      </c>
      <c r="C33" s="3"/>
      <c r="D33" s="3" t="str">
        <f t="shared" si="9"/>
        <v>Plus</v>
      </c>
      <c r="E33" s="27">
        <f t="shared" si="2"/>
        <v>1</v>
      </c>
      <c r="F33" s="27">
        <f t="shared" si="10"/>
        <v>1</v>
      </c>
      <c r="G33" s="29">
        <f t="shared" si="3"/>
        <v>1</v>
      </c>
      <c r="H33">
        <f t="shared" si="4"/>
        <v>1</v>
      </c>
      <c r="I33" s="3">
        <f t="shared" si="11"/>
        <v>0</v>
      </c>
      <c r="J33" s="4">
        <f t="shared" si="5"/>
        <v>0</v>
      </c>
      <c r="L33" s="15" t="s">
        <v>181</v>
      </c>
      <c r="M33" s="19">
        <v>0</v>
      </c>
      <c r="N33" s="13">
        <f t="shared" si="6"/>
        <v>1</v>
      </c>
      <c r="O33">
        <f t="shared" si="7"/>
        <v>0</v>
      </c>
      <c r="S33" t="s">
        <v>300</v>
      </c>
      <c r="T33">
        <f t="shared" si="8"/>
        <v>1</v>
      </c>
    </row>
    <row r="34" spans="1:21">
      <c r="A34" s="15" t="s">
        <v>31</v>
      </c>
      <c r="B34" s="16">
        <v>1852</v>
      </c>
      <c r="C34" s="3"/>
      <c r="D34" s="3" t="str">
        <f t="shared" si="9"/>
        <v>Minus</v>
      </c>
      <c r="E34" s="27">
        <f t="shared" si="2"/>
        <v>1</v>
      </c>
      <c r="F34" s="27">
        <f t="shared" si="10"/>
        <v>1</v>
      </c>
      <c r="G34" s="29">
        <f t="shared" si="3"/>
        <v>1</v>
      </c>
      <c r="H34">
        <f t="shared" si="4"/>
        <v>1</v>
      </c>
      <c r="I34" s="3">
        <f t="shared" si="11"/>
        <v>0</v>
      </c>
      <c r="J34" s="4">
        <f t="shared" si="5"/>
        <v>0</v>
      </c>
      <c r="L34" s="15" t="s">
        <v>373</v>
      </c>
      <c r="M34" s="19" t="s">
        <v>299</v>
      </c>
      <c r="N34" s="13">
        <f t="shared" si="6"/>
        <v>0</v>
      </c>
      <c r="O34">
        <f t="shared" si="7"/>
        <v>1</v>
      </c>
      <c r="S34" t="s">
        <v>301</v>
      </c>
      <c r="T34">
        <f t="shared" si="8"/>
        <v>1</v>
      </c>
    </row>
    <row r="35" spans="1:21">
      <c r="A35" s="15" t="s">
        <v>32</v>
      </c>
      <c r="B35" s="16">
        <v>88</v>
      </c>
      <c r="C35" s="3"/>
      <c r="D35" s="3" t="str">
        <f t="shared" si="9"/>
        <v>Or</v>
      </c>
      <c r="E35" s="27">
        <f t="shared" si="2"/>
        <v>1</v>
      </c>
      <c r="F35" s="27">
        <f t="shared" si="10"/>
        <v>1</v>
      </c>
      <c r="G35" s="29">
        <f t="shared" si="3"/>
        <v>1</v>
      </c>
      <c r="H35">
        <f t="shared" si="4"/>
        <v>1</v>
      </c>
      <c r="I35" s="3">
        <f t="shared" si="11"/>
        <v>0</v>
      </c>
      <c r="J35" s="4">
        <f t="shared" si="5"/>
        <v>0</v>
      </c>
      <c r="L35" s="15" t="s">
        <v>374</v>
      </c>
      <c r="M35" s="19" t="s">
        <v>299</v>
      </c>
      <c r="N35" s="13">
        <f t="shared" si="6"/>
        <v>0</v>
      </c>
      <c r="O35">
        <f t="shared" si="7"/>
        <v>1</v>
      </c>
      <c r="S35" t="s">
        <v>301</v>
      </c>
      <c r="T35">
        <f t="shared" si="8"/>
        <v>1</v>
      </c>
    </row>
    <row r="36" spans="1:21">
      <c r="A36" s="15" t="s">
        <v>33</v>
      </c>
      <c r="B36" s="16">
        <v>920</v>
      </c>
      <c r="C36" s="3"/>
      <c r="D36" s="3" t="str">
        <f t="shared" si="9"/>
        <v>Multiply</v>
      </c>
      <c r="E36" s="27">
        <f t="shared" si="2"/>
        <v>1</v>
      </c>
      <c r="F36" s="27">
        <f t="shared" si="10"/>
        <v>1</v>
      </c>
      <c r="G36" s="29">
        <f t="shared" si="3"/>
        <v>1</v>
      </c>
      <c r="H36">
        <f t="shared" si="4"/>
        <v>1</v>
      </c>
      <c r="I36" s="3">
        <f t="shared" si="11"/>
        <v>0</v>
      </c>
      <c r="J36" s="4">
        <f t="shared" si="5"/>
        <v>0</v>
      </c>
      <c r="L36" s="15" t="s">
        <v>182</v>
      </c>
      <c r="M36" s="19">
        <v>0</v>
      </c>
      <c r="N36" s="13">
        <f t="shared" si="6"/>
        <v>1</v>
      </c>
      <c r="O36">
        <f t="shared" si="7"/>
        <v>1</v>
      </c>
      <c r="S36" t="s">
        <v>301</v>
      </c>
      <c r="T36">
        <f t="shared" si="8"/>
        <v>1</v>
      </c>
    </row>
    <row r="37" spans="1:21">
      <c r="A37" s="15" t="s">
        <v>34</v>
      </c>
      <c r="B37" s="16">
        <v>1088</v>
      </c>
      <c r="C37" s="3"/>
      <c r="D37" s="3" t="str">
        <f t="shared" si="9"/>
        <v>Divide</v>
      </c>
      <c r="E37" s="27">
        <f t="shared" si="2"/>
        <v>1</v>
      </c>
      <c r="F37" s="27">
        <f t="shared" si="10"/>
        <v>1</v>
      </c>
      <c r="G37" s="29">
        <f t="shared" si="3"/>
        <v>1</v>
      </c>
      <c r="H37">
        <f t="shared" si="4"/>
        <v>1</v>
      </c>
      <c r="I37" s="3">
        <f t="shared" si="11"/>
        <v>0</v>
      </c>
      <c r="J37" s="4">
        <f t="shared" si="5"/>
        <v>0</v>
      </c>
      <c r="L37" s="20" t="s">
        <v>300</v>
      </c>
      <c r="M37" s="19">
        <v>0</v>
      </c>
      <c r="N37" s="13">
        <f t="shared" si="6"/>
        <v>1</v>
      </c>
      <c r="O37">
        <f t="shared" si="7"/>
        <v>1</v>
      </c>
      <c r="S37" t="s">
        <v>301</v>
      </c>
      <c r="T37">
        <f t="shared" si="8"/>
        <v>1</v>
      </c>
    </row>
    <row r="38" spans="1:21">
      <c r="A38" s="15" t="s">
        <v>35</v>
      </c>
      <c r="B38" s="16">
        <v>34</v>
      </c>
      <c r="C38" s="3"/>
      <c r="D38" s="3" t="str">
        <f t="shared" si="9"/>
        <v>And</v>
      </c>
      <c r="E38" s="27">
        <f t="shared" si="2"/>
        <v>1</v>
      </c>
      <c r="F38" s="27">
        <f t="shared" si="10"/>
        <v>1</v>
      </c>
      <c r="G38" s="29">
        <f t="shared" si="3"/>
        <v>1</v>
      </c>
      <c r="H38">
        <f t="shared" si="4"/>
        <v>1</v>
      </c>
      <c r="I38" s="3">
        <f t="shared" si="11"/>
        <v>0</v>
      </c>
      <c r="J38" s="4">
        <f t="shared" si="5"/>
        <v>0</v>
      </c>
      <c r="L38" s="15" t="s">
        <v>301</v>
      </c>
      <c r="M38" s="19">
        <v>0</v>
      </c>
      <c r="N38" s="13">
        <f t="shared" si="6"/>
        <v>1</v>
      </c>
      <c r="O38">
        <f t="shared" si="7"/>
        <v>1</v>
      </c>
      <c r="S38" t="s">
        <v>301</v>
      </c>
      <c r="T38">
        <f t="shared" si="8"/>
        <v>1</v>
      </c>
    </row>
    <row r="39" spans="1:21">
      <c r="A39" s="15" t="s">
        <v>36</v>
      </c>
      <c r="B39" s="16">
        <v>13</v>
      </c>
      <c r="C39" s="3"/>
      <c r="D39" s="3" t="str">
        <f t="shared" si="9"/>
        <v>Power</v>
      </c>
      <c r="E39" s="27">
        <f t="shared" si="2"/>
        <v>1</v>
      </c>
      <c r="F39" s="27">
        <f t="shared" si="10"/>
        <v>1</v>
      </c>
      <c r="G39" s="29">
        <f t="shared" si="3"/>
        <v>1</v>
      </c>
      <c r="H39">
        <f t="shared" si="4"/>
        <v>1</v>
      </c>
      <c r="I39" s="3">
        <f t="shared" si="11"/>
        <v>0</v>
      </c>
      <c r="J39" s="4">
        <f t="shared" si="5"/>
        <v>0</v>
      </c>
      <c r="L39" s="15" t="s">
        <v>302</v>
      </c>
      <c r="M39" s="19">
        <v>0</v>
      </c>
      <c r="N39" s="13">
        <f t="shared" si="6"/>
        <v>1</v>
      </c>
      <c r="O39">
        <f t="shared" si="7"/>
        <v>1</v>
      </c>
      <c r="S39" t="s">
        <v>301</v>
      </c>
      <c r="T39">
        <f t="shared" si="8"/>
        <v>1</v>
      </c>
    </row>
    <row r="40" spans="1:21">
      <c r="A40" s="15" t="s">
        <v>37</v>
      </c>
      <c r="B40" s="16">
        <v>0</v>
      </c>
      <c r="C40" s="3"/>
      <c r="D40" s="3" t="str">
        <f t="shared" si="9"/>
        <v>LN</v>
      </c>
      <c r="E40" s="27">
        <f t="shared" si="2"/>
        <v>0</v>
      </c>
      <c r="F40" s="27">
        <f t="shared" si="10"/>
        <v>1</v>
      </c>
      <c r="G40" s="29">
        <f t="shared" si="3"/>
        <v>1</v>
      </c>
      <c r="H40">
        <f t="shared" si="4"/>
        <v>0</v>
      </c>
      <c r="I40" s="3">
        <f t="shared" si="11"/>
        <v>0</v>
      </c>
      <c r="J40" s="4">
        <f t="shared" si="5"/>
        <v>0</v>
      </c>
      <c r="L40" s="15" t="s">
        <v>183</v>
      </c>
      <c r="M40" s="19">
        <v>0</v>
      </c>
      <c r="N40" s="13">
        <f t="shared" si="6"/>
        <v>1</v>
      </c>
      <c r="O40">
        <f t="shared" si="7"/>
        <v>1</v>
      </c>
      <c r="S40" t="s">
        <v>302</v>
      </c>
      <c r="T40">
        <f t="shared" si="8"/>
        <v>1</v>
      </c>
    </row>
    <row r="41" spans="1:21">
      <c r="A41" s="15" t="s">
        <v>38</v>
      </c>
      <c r="B41" s="16">
        <v>0</v>
      </c>
      <c r="C41" s="3"/>
      <c r="D41" s="3" t="str">
        <f t="shared" si="9"/>
        <v>EXP</v>
      </c>
      <c r="E41" s="27">
        <f t="shared" si="2"/>
        <v>0</v>
      </c>
      <c r="F41" s="27">
        <f t="shared" si="10"/>
        <v>1</v>
      </c>
      <c r="G41" s="29">
        <f t="shared" si="3"/>
        <v>1</v>
      </c>
      <c r="H41">
        <f t="shared" si="4"/>
        <v>0</v>
      </c>
      <c r="I41" s="3">
        <f t="shared" si="11"/>
        <v>0</v>
      </c>
      <c r="J41" s="4">
        <f t="shared" si="5"/>
        <v>0</v>
      </c>
      <c r="L41" s="15" t="s">
        <v>184</v>
      </c>
      <c r="M41" s="19" t="s">
        <v>299</v>
      </c>
      <c r="N41" s="13">
        <f t="shared" si="6"/>
        <v>0</v>
      </c>
      <c r="O41">
        <f t="shared" si="7"/>
        <v>0</v>
      </c>
      <c r="S41" t="s">
        <v>302</v>
      </c>
      <c r="T41">
        <f t="shared" si="8"/>
        <v>1</v>
      </c>
    </row>
    <row r="42" spans="1:21">
      <c r="A42" s="15" t="s">
        <v>39</v>
      </c>
      <c r="B42" s="16">
        <v>0</v>
      </c>
      <c r="C42" s="3"/>
      <c r="D42" s="3" t="str">
        <f t="shared" si="9"/>
        <v>UnaryPlus</v>
      </c>
      <c r="E42" s="27">
        <f t="shared" si="2"/>
        <v>0</v>
      </c>
      <c r="F42" s="27">
        <f t="shared" si="10"/>
        <v>0</v>
      </c>
      <c r="G42" s="29">
        <f t="shared" si="3"/>
        <v>0</v>
      </c>
      <c r="H42">
        <f t="shared" si="4"/>
        <v>0</v>
      </c>
      <c r="I42" s="3">
        <f t="shared" si="11"/>
        <v>0</v>
      </c>
      <c r="J42" s="4">
        <f t="shared" si="5"/>
        <v>0</v>
      </c>
      <c r="L42" s="15" t="b">
        <v>0</v>
      </c>
      <c r="M42" s="19">
        <v>0</v>
      </c>
      <c r="N42" s="13">
        <f t="shared" si="6"/>
        <v>1</v>
      </c>
      <c r="O42">
        <f t="shared" si="7"/>
        <v>0</v>
      </c>
      <c r="S42" t="s">
        <v>183</v>
      </c>
      <c r="T42">
        <f t="shared" si="8"/>
        <v>1</v>
      </c>
    </row>
    <row r="43" spans="1:21">
      <c r="A43" s="15" t="s">
        <v>40</v>
      </c>
      <c r="B43" s="16">
        <v>2499</v>
      </c>
      <c r="C43" s="3"/>
      <c r="D43" s="3" t="str">
        <f t="shared" si="9"/>
        <v>UnaryMinus</v>
      </c>
      <c r="E43" s="27">
        <f t="shared" si="2"/>
        <v>1</v>
      </c>
      <c r="F43" s="27">
        <f t="shared" si="10"/>
        <v>0</v>
      </c>
      <c r="G43" s="29">
        <f t="shared" si="3"/>
        <v>0</v>
      </c>
      <c r="H43">
        <f t="shared" si="4"/>
        <v>1</v>
      </c>
      <c r="I43" s="3">
        <f t="shared" si="11"/>
        <v>1</v>
      </c>
      <c r="J43" s="4">
        <f t="shared" si="5"/>
        <v>1</v>
      </c>
      <c r="L43" s="15" t="s">
        <v>185</v>
      </c>
      <c r="M43" s="19" t="s">
        <v>335</v>
      </c>
      <c r="N43" s="13">
        <f t="shared" si="6"/>
        <v>0</v>
      </c>
      <c r="O43">
        <f t="shared" si="7"/>
        <v>0</v>
      </c>
      <c r="S43" t="s">
        <v>183</v>
      </c>
      <c r="T43">
        <f t="shared" si="8"/>
        <v>1</v>
      </c>
    </row>
    <row r="44" spans="1:21">
      <c r="A44" s="15" t="s">
        <v>41</v>
      </c>
      <c r="B44" s="16">
        <v>1724</v>
      </c>
      <c r="C44" s="3"/>
      <c r="D44" s="3" t="str">
        <f t="shared" si="9"/>
        <v>VSum</v>
      </c>
      <c r="E44" s="27">
        <f t="shared" si="2"/>
        <v>1</v>
      </c>
      <c r="F44" s="27">
        <f t="shared" si="10"/>
        <v>1</v>
      </c>
      <c r="G44" s="29">
        <f t="shared" si="3"/>
        <v>1</v>
      </c>
      <c r="H44">
        <f t="shared" si="4"/>
        <v>1</v>
      </c>
      <c r="I44" s="3">
        <f t="shared" si="11"/>
        <v>0</v>
      </c>
      <c r="J44" s="4">
        <f t="shared" si="5"/>
        <v>0</v>
      </c>
      <c r="L44" s="15" t="s">
        <v>186</v>
      </c>
      <c r="M44" s="19" t="s">
        <v>299</v>
      </c>
      <c r="N44" s="13">
        <f t="shared" si="6"/>
        <v>0</v>
      </c>
      <c r="O44">
        <f t="shared" si="7"/>
        <v>1</v>
      </c>
      <c r="S44" t="s">
        <v>186</v>
      </c>
      <c r="T44">
        <f t="shared" si="8"/>
        <v>1</v>
      </c>
    </row>
    <row r="45" spans="1:21">
      <c r="A45" s="15" t="s">
        <v>42</v>
      </c>
      <c r="B45" s="16">
        <v>1225</v>
      </c>
      <c r="C45" s="3"/>
      <c r="D45" s="3" t="str">
        <f t="shared" si="9"/>
        <v>If</v>
      </c>
      <c r="E45" s="27">
        <f t="shared" si="2"/>
        <v>1</v>
      </c>
      <c r="F45" s="27">
        <f t="shared" si="10"/>
        <v>1</v>
      </c>
      <c r="G45" s="29">
        <f t="shared" si="3"/>
        <v>1</v>
      </c>
      <c r="H45">
        <f t="shared" si="4"/>
        <v>1</v>
      </c>
      <c r="I45" s="3">
        <f t="shared" si="11"/>
        <v>0</v>
      </c>
      <c r="J45" s="4">
        <f t="shared" si="5"/>
        <v>0</v>
      </c>
      <c r="L45" s="15" t="s">
        <v>187</v>
      </c>
      <c r="M45" s="19" t="s">
        <v>299</v>
      </c>
      <c r="N45" s="13">
        <f t="shared" si="6"/>
        <v>0</v>
      </c>
      <c r="O45">
        <f t="shared" si="7"/>
        <v>1</v>
      </c>
      <c r="S45" t="s">
        <v>186</v>
      </c>
      <c r="T45">
        <f t="shared" si="8"/>
        <v>1</v>
      </c>
    </row>
    <row r="46" spans="1:21">
      <c r="A46" s="15" t="s">
        <v>43</v>
      </c>
      <c r="B46" s="16">
        <v>448</v>
      </c>
      <c r="C46" s="3"/>
      <c r="D46" s="3" t="str">
        <f t="shared" si="9"/>
        <v>Max</v>
      </c>
      <c r="E46" s="27">
        <f t="shared" si="2"/>
        <v>1</v>
      </c>
      <c r="F46" s="27">
        <f t="shared" si="10"/>
        <v>1</v>
      </c>
      <c r="G46" s="29">
        <f t="shared" si="3"/>
        <v>1</v>
      </c>
      <c r="H46">
        <f t="shared" si="4"/>
        <v>1</v>
      </c>
      <c r="I46" s="3">
        <f t="shared" si="11"/>
        <v>0</v>
      </c>
      <c r="J46" s="4">
        <f t="shared" si="5"/>
        <v>0</v>
      </c>
      <c r="L46" s="15" t="s">
        <v>188</v>
      </c>
      <c r="M46" s="19">
        <v>0</v>
      </c>
      <c r="N46" s="13">
        <f t="shared" si="6"/>
        <v>1</v>
      </c>
      <c r="O46">
        <f t="shared" si="7"/>
        <v>1</v>
      </c>
      <c r="S46" t="s">
        <v>187</v>
      </c>
      <c r="T46">
        <f t="shared" si="8"/>
        <v>1</v>
      </c>
      <c r="U46" t="s">
        <v>516</v>
      </c>
    </row>
    <row r="47" spans="1:21">
      <c r="A47" s="15" t="s">
        <v>44</v>
      </c>
      <c r="B47" s="16">
        <v>159</v>
      </c>
      <c r="C47" s="3"/>
      <c r="D47" s="3" t="str">
        <f t="shared" si="9"/>
        <v>Min</v>
      </c>
      <c r="E47" s="27">
        <f t="shared" si="2"/>
        <v>1</v>
      </c>
      <c r="F47" s="27">
        <f t="shared" si="10"/>
        <v>1</v>
      </c>
      <c r="G47" s="29">
        <f t="shared" si="3"/>
        <v>1</v>
      </c>
      <c r="H47">
        <f t="shared" si="4"/>
        <v>1</v>
      </c>
      <c r="I47" s="3">
        <f t="shared" si="11"/>
        <v>0</v>
      </c>
      <c r="J47" s="4">
        <f t="shared" si="5"/>
        <v>0</v>
      </c>
      <c r="L47" s="15" t="s">
        <v>189</v>
      </c>
      <c r="M47" s="19" t="s">
        <v>335</v>
      </c>
      <c r="N47" s="13">
        <f t="shared" si="6"/>
        <v>0</v>
      </c>
      <c r="O47">
        <f t="shared" si="7"/>
        <v>0</v>
      </c>
      <c r="S47" t="s">
        <v>187</v>
      </c>
      <c r="T47">
        <f t="shared" si="8"/>
        <v>1</v>
      </c>
      <c r="U47" t="s">
        <v>516</v>
      </c>
    </row>
    <row r="48" spans="1:21">
      <c r="A48" s="15" t="s">
        <v>45</v>
      </c>
      <c r="B48" s="16">
        <v>0</v>
      </c>
      <c r="C48" s="3"/>
      <c r="D48" s="3" t="str">
        <f t="shared" si="9"/>
        <v>MinMax</v>
      </c>
      <c r="E48" s="27">
        <f t="shared" si="2"/>
        <v>0</v>
      </c>
      <c r="F48" s="27">
        <f t="shared" si="10"/>
        <v>1</v>
      </c>
      <c r="G48" s="29">
        <f t="shared" si="3"/>
        <v>1</v>
      </c>
      <c r="H48">
        <f t="shared" si="4"/>
        <v>0</v>
      </c>
      <c r="I48" s="3">
        <f t="shared" si="11"/>
        <v>0</v>
      </c>
      <c r="J48" s="4">
        <f t="shared" si="5"/>
        <v>0</v>
      </c>
      <c r="L48" s="15" t="s">
        <v>190</v>
      </c>
      <c r="M48" s="19" t="s">
        <v>335</v>
      </c>
      <c r="N48" s="13">
        <f t="shared" si="6"/>
        <v>0</v>
      </c>
      <c r="O48">
        <f t="shared" si="7"/>
        <v>0</v>
      </c>
      <c r="S48" t="s">
        <v>188</v>
      </c>
      <c r="T48">
        <f t="shared" si="8"/>
        <v>1</v>
      </c>
    </row>
    <row r="49" spans="1:20">
      <c r="A49" s="15" t="s">
        <v>46</v>
      </c>
      <c r="B49" s="16">
        <v>706</v>
      </c>
      <c r="C49" s="3"/>
      <c r="D49" s="3" t="str">
        <f t="shared" si="9"/>
        <v>OnError</v>
      </c>
      <c r="E49" s="27">
        <f t="shared" si="2"/>
        <v>1</v>
      </c>
      <c r="F49" s="27">
        <f t="shared" si="10"/>
        <v>1</v>
      </c>
      <c r="G49" s="29">
        <f t="shared" si="3"/>
        <v>1</v>
      </c>
      <c r="H49">
        <f t="shared" si="4"/>
        <v>1</v>
      </c>
      <c r="I49" s="3">
        <f t="shared" si="11"/>
        <v>0</v>
      </c>
      <c r="J49" s="4">
        <f t="shared" si="5"/>
        <v>0</v>
      </c>
      <c r="L49" s="15" t="s">
        <v>191</v>
      </c>
      <c r="M49" s="19">
        <v>0</v>
      </c>
      <c r="N49" s="13">
        <f t="shared" si="6"/>
        <v>1</v>
      </c>
      <c r="O49">
        <f t="shared" si="7"/>
        <v>1</v>
      </c>
      <c r="S49" t="s">
        <v>195</v>
      </c>
      <c r="T49">
        <f t="shared" si="8"/>
        <v>1</v>
      </c>
    </row>
    <row r="50" spans="1:20">
      <c r="A50" s="15" t="s">
        <v>47</v>
      </c>
      <c r="B50" s="16">
        <v>10</v>
      </c>
      <c r="C50" s="3"/>
      <c r="D50" s="3" t="str">
        <f t="shared" si="9"/>
        <v>OnNA</v>
      </c>
      <c r="E50" s="27">
        <f t="shared" si="2"/>
        <v>1</v>
      </c>
      <c r="F50" s="27">
        <f t="shared" si="10"/>
        <v>1</v>
      </c>
      <c r="G50" s="29">
        <f t="shared" si="3"/>
        <v>1</v>
      </c>
      <c r="H50">
        <f t="shared" si="4"/>
        <v>1</v>
      </c>
      <c r="I50" s="3">
        <f t="shared" si="11"/>
        <v>0</v>
      </c>
      <c r="J50" s="4">
        <f t="shared" si="5"/>
        <v>0</v>
      </c>
      <c r="L50" s="15" t="s">
        <v>192</v>
      </c>
      <c r="M50" s="19">
        <v>0</v>
      </c>
      <c r="N50" s="13">
        <f t="shared" si="6"/>
        <v>1</v>
      </c>
      <c r="O50">
        <f t="shared" si="7"/>
        <v>1</v>
      </c>
      <c r="S50" t="s">
        <v>399</v>
      </c>
      <c r="T50">
        <f t="shared" si="8"/>
        <v>1</v>
      </c>
    </row>
    <row r="51" spans="1:20">
      <c r="A51" s="15" t="s">
        <v>48</v>
      </c>
      <c r="B51" s="16">
        <v>50</v>
      </c>
      <c r="C51" s="3"/>
      <c r="D51" s="3" t="str">
        <f t="shared" si="9"/>
        <v>OnNeg</v>
      </c>
      <c r="E51" s="27">
        <f t="shared" si="2"/>
        <v>1</v>
      </c>
      <c r="F51" s="27">
        <f t="shared" si="10"/>
        <v>1</v>
      </c>
      <c r="G51" s="29">
        <f t="shared" si="3"/>
        <v>1</v>
      </c>
      <c r="H51">
        <f t="shared" si="4"/>
        <v>1</v>
      </c>
      <c r="I51" s="3">
        <f t="shared" si="11"/>
        <v>0</v>
      </c>
      <c r="J51" s="4">
        <f t="shared" si="5"/>
        <v>0</v>
      </c>
      <c r="L51" s="15" t="s">
        <v>193</v>
      </c>
      <c r="M51" s="19" t="s">
        <v>335</v>
      </c>
      <c r="N51" s="13">
        <f t="shared" si="6"/>
        <v>0</v>
      </c>
      <c r="O51">
        <f t="shared" si="7"/>
        <v>0</v>
      </c>
      <c r="S51" t="s">
        <v>399</v>
      </c>
      <c r="T51">
        <f t="shared" si="8"/>
        <v>1</v>
      </c>
    </row>
    <row r="52" spans="1:20">
      <c r="A52" s="15" t="s">
        <v>49</v>
      </c>
      <c r="B52" s="16">
        <v>0</v>
      </c>
      <c r="C52" s="3"/>
      <c r="D52" s="3" t="str">
        <f t="shared" si="9"/>
        <v>OnNotPos</v>
      </c>
      <c r="E52" s="27">
        <f t="shared" si="2"/>
        <v>0</v>
      </c>
      <c r="F52" s="27">
        <f t="shared" si="10"/>
        <v>1</v>
      </c>
      <c r="G52" s="29">
        <f t="shared" si="3"/>
        <v>1</v>
      </c>
      <c r="H52">
        <f t="shared" si="4"/>
        <v>0</v>
      </c>
      <c r="I52" s="3">
        <f t="shared" si="11"/>
        <v>0</v>
      </c>
      <c r="J52" s="4">
        <f t="shared" si="5"/>
        <v>0</v>
      </c>
      <c r="L52" s="15" t="s">
        <v>500</v>
      </c>
      <c r="M52" s="19" t="s">
        <v>299</v>
      </c>
      <c r="N52" s="13">
        <f t="shared" si="6"/>
        <v>0</v>
      </c>
      <c r="O52">
        <f t="shared" si="7"/>
        <v>1</v>
      </c>
      <c r="S52" t="s">
        <v>197</v>
      </c>
      <c r="T52">
        <f t="shared" si="8"/>
        <v>1</v>
      </c>
    </row>
    <row r="53" spans="1:20">
      <c r="A53" s="15" t="s">
        <v>50</v>
      </c>
      <c r="B53" s="16">
        <v>820</v>
      </c>
      <c r="C53" s="3"/>
      <c r="D53" s="3" t="str">
        <f t="shared" si="9"/>
        <v>OnZero</v>
      </c>
      <c r="E53" s="27">
        <f t="shared" si="2"/>
        <v>1</v>
      </c>
      <c r="F53" s="27">
        <f t="shared" si="10"/>
        <v>1</v>
      </c>
      <c r="G53" s="29">
        <f t="shared" si="3"/>
        <v>1</v>
      </c>
      <c r="H53">
        <f t="shared" si="4"/>
        <v>1</v>
      </c>
      <c r="I53" s="3">
        <f t="shared" si="11"/>
        <v>0</v>
      </c>
      <c r="J53" s="4">
        <f t="shared" si="5"/>
        <v>0</v>
      </c>
      <c r="L53" s="15" t="s">
        <v>194</v>
      </c>
      <c r="M53" s="19">
        <v>0</v>
      </c>
      <c r="N53" s="13">
        <f t="shared" si="6"/>
        <v>1</v>
      </c>
      <c r="O53">
        <f t="shared" si="7"/>
        <v>1</v>
      </c>
      <c r="S53" t="s">
        <v>197</v>
      </c>
      <c r="T53">
        <f t="shared" si="8"/>
        <v>1</v>
      </c>
    </row>
    <row r="54" spans="1:20">
      <c r="A54" s="15" t="s">
        <v>51</v>
      </c>
      <c r="B54" s="16">
        <v>0</v>
      </c>
      <c r="C54" s="3"/>
      <c r="D54" s="3" t="str">
        <f t="shared" si="9"/>
        <v>OnZeroOrNA</v>
      </c>
      <c r="E54" s="27">
        <f t="shared" si="2"/>
        <v>0</v>
      </c>
      <c r="F54" s="27">
        <f t="shared" si="10"/>
        <v>1</v>
      </c>
      <c r="G54" s="29">
        <f t="shared" si="3"/>
        <v>1</v>
      </c>
      <c r="H54">
        <f t="shared" si="4"/>
        <v>0</v>
      </c>
      <c r="I54" s="3">
        <f t="shared" si="11"/>
        <v>0</v>
      </c>
      <c r="J54" s="4">
        <f t="shared" si="5"/>
        <v>0</v>
      </c>
      <c r="L54" s="15" t="s">
        <v>195</v>
      </c>
      <c r="M54" s="19">
        <v>0</v>
      </c>
      <c r="N54" s="13">
        <f t="shared" si="6"/>
        <v>1</v>
      </c>
      <c r="O54">
        <f t="shared" si="7"/>
        <v>1</v>
      </c>
      <c r="S54" t="s">
        <v>197</v>
      </c>
      <c r="T54">
        <f t="shared" si="8"/>
        <v>1</v>
      </c>
    </row>
    <row r="55" spans="1:20">
      <c r="A55" s="15" t="s">
        <v>52</v>
      </c>
      <c r="B55" s="16">
        <v>16</v>
      </c>
      <c r="C55" s="3"/>
      <c r="D55" s="3" t="str">
        <f t="shared" si="9"/>
        <v>OnERorNA</v>
      </c>
      <c r="E55" s="27">
        <f t="shared" si="2"/>
        <v>1</v>
      </c>
      <c r="F55" s="27">
        <f t="shared" si="10"/>
        <v>1</v>
      </c>
      <c r="G55" s="29">
        <f t="shared" si="3"/>
        <v>1</v>
      </c>
      <c r="H55">
        <f t="shared" si="4"/>
        <v>1</v>
      </c>
      <c r="I55" s="3">
        <f t="shared" si="11"/>
        <v>0</v>
      </c>
      <c r="J55" s="4">
        <f t="shared" si="5"/>
        <v>0</v>
      </c>
      <c r="L55" s="15" t="s">
        <v>196</v>
      </c>
      <c r="M55" s="19">
        <v>0</v>
      </c>
      <c r="N55" s="13">
        <f t="shared" si="6"/>
        <v>1</v>
      </c>
      <c r="O55">
        <f t="shared" si="7"/>
        <v>1</v>
      </c>
      <c r="S55" t="s">
        <v>199</v>
      </c>
      <c r="T55">
        <f t="shared" si="8"/>
        <v>1</v>
      </c>
    </row>
    <row r="56" spans="1:20">
      <c r="A56" s="15" t="s">
        <v>53</v>
      </c>
      <c r="B56" s="16">
        <v>0</v>
      </c>
      <c r="C56" s="3"/>
      <c r="D56" s="3" t="str">
        <f t="shared" si="9"/>
        <v>IsValue</v>
      </c>
      <c r="E56" s="27">
        <f t="shared" si="2"/>
        <v>0</v>
      </c>
      <c r="F56" s="27">
        <f t="shared" si="10"/>
        <v>1</v>
      </c>
      <c r="G56" s="29">
        <f t="shared" si="3"/>
        <v>1</v>
      </c>
      <c r="H56">
        <f t="shared" si="4"/>
        <v>0</v>
      </c>
      <c r="I56" s="3">
        <f t="shared" si="11"/>
        <v>0</v>
      </c>
      <c r="J56" s="4">
        <f t="shared" si="5"/>
        <v>0</v>
      </c>
      <c r="L56" s="15" t="s">
        <v>399</v>
      </c>
      <c r="M56" s="19" t="s">
        <v>299</v>
      </c>
      <c r="N56" s="13">
        <f t="shared" si="6"/>
        <v>0</v>
      </c>
      <c r="O56">
        <f t="shared" si="7"/>
        <v>1</v>
      </c>
      <c r="S56" t="s">
        <v>199</v>
      </c>
      <c r="T56">
        <f t="shared" si="8"/>
        <v>1</v>
      </c>
    </row>
    <row r="57" spans="1:20">
      <c r="A57" s="15" t="s">
        <v>54</v>
      </c>
      <c r="B57" s="16">
        <v>0</v>
      </c>
      <c r="C57" s="3"/>
      <c r="D57" s="3" t="str">
        <f t="shared" si="9"/>
        <v>OnNoValue</v>
      </c>
      <c r="E57" s="27">
        <f t="shared" si="2"/>
        <v>0</v>
      </c>
      <c r="F57" s="27">
        <f t="shared" si="10"/>
        <v>1</v>
      </c>
      <c r="G57" s="29">
        <f t="shared" si="3"/>
        <v>0</v>
      </c>
      <c r="H57">
        <f t="shared" si="4"/>
        <v>0</v>
      </c>
      <c r="I57" s="3">
        <f t="shared" si="11"/>
        <v>0</v>
      </c>
      <c r="J57" s="4">
        <f t="shared" si="5"/>
        <v>0</v>
      </c>
      <c r="L57" s="15" t="s">
        <v>197</v>
      </c>
      <c r="M57" s="19">
        <v>0</v>
      </c>
      <c r="N57" s="13">
        <f t="shared" si="6"/>
        <v>1</v>
      </c>
      <c r="O57">
        <f t="shared" si="7"/>
        <v>1</v>
      </c>
      <c r="S57" t="s">
        <v>200</v>
      </c>
      <c r="T57">
        <f t="shared" si="8"/>
        <v>1</v>
      </c>
    </row>
    <row r="58" spans="1:20">
      <c r="A58" s="15" t="s">
        <v>55</v>
      </c>
      <c r="B58" s="16">
        <v>494</v>
      </c>
      <c r="C58" s="3"/>
      <c r="D58" s="3" t="str">
        <f t="shared" si="9"/>
        <v>TsY</v>
      </c>
      <c r="E58" s="27">
        <f t="shared" si="2"/>
        <v>1</v>
      </c>
      <c r="F58" s="27">
        <f t="shared" si="10"/>
        <v>1</v>
      </c>
      <c r="G58" s="29">
        <f t="shared" si="3"/>
        <v>1</v>
      </c>
      <c r="H58">
        <f t="shared" si="4"/>
        <v>1</v>
      </c>
      <c r="I58" s="3">
        <f t="shared" si="11"/>
        <v>0</v>
      </c>
      <c r="J58" s="4">
        <f t="shared" si="5"/>
        <v>0</v>
      </c>
      <c r="L58" s="15" t="s">
        <v>198</v>
      </c>
      <c r="M58" s="19" t="s">
        <v>299</v>
      </c>
      <c r="N58" s="13">
        <f t="shared" si="6"/>
        <v>0</v>
      </c>
      <c r="O58">
        <f t="shared" si="7"/>
        <v>0</v>
      </c>
      <c r="S58" t="s">
        <v>200</v>
      </c>
      <c r="T58">
        <f t="shared" si="8"/>
        <v>1</v>
      </c>
    </row>
    <row r="59" spans="1:20">
      <c r="A59" s="15" t="s">
        <v>56</v>
      </c>
      <c r="B59" s="16">
        <v>38</v>
      </c>
      <c r="C59" s="3"/>
      <c r="D59" s="3" t="str">
        <f t="shared" si="9"/>
        <v>ExpandLevel</v>
      </c>
      <c r="E59" s="27">
        <f t="shared" si="2"/>
        <v>1</v>
      </c>
      <c r="F59" s="27">
        <f t="shared" si="10"/>
        <v>1</v>
      </c>
      <c r="G59" s="29">
        <f t="shared" si="3"/>
        <v>1</v>
      </c>
      <c r="H59">
        <f t="shared" si="4"/>
        <v>1</v>
      </c>
      <c r="I59" s="3">
        <f t="shared" si="11"/>
        <v>0</v>
      </c>
      <c r="J59" s="4">
        <f t="shared" si="5"/>
        <v>0</v>
      </c>
      <c r="L59" s="15" t="s">
        <v>199</v>
      </c>
      <c r="M59" s="19">
        <v>0</v>
      </c>
      <c r="N59" s="13">
        <f t="shared" si="6"/>
        <v>1</v>
      </c>
      <c r="O59">
        <f t="shared" si="7"/>
        <v>1</v>
      </c>
      <c r="S59" t="s">
        <v>202</v>
      </c>
      <c r="T59">
        <f t="shared" si="8"/>
        <v>1</v>
      </c>
    </row>
    <row r="60" spans="1:20">
      <c r="A60" s="15" t="s">
        <v>57</v>
      </c>
      <c r="B60" s="16">
        <v>24</v>
      </c>
      <c r="C60" s="3"/>
      <c r="D60" s="3" t="str">
        <f t="shared" si="9"/>
        <v>ExpandGrowth</v>
      </c>
      <c r="E60" s="27">
        <f t="shared" si="2"/>
        <v>1</v>
      </c>
      <c r="F60" s="27">
        <f t="shared" si="10"/>
        <v>1</v>
      </c>
      <c r="G60" s="29">
        <f t="shared" si="3"/>
        <v>1</v>
      </c>
      <c r="H60">
        <f t="shared" si="4"/>
        <v>1</v>
      </c>
      <c r="I60" s="3">
        <f t="shared" si="11"/>
        <v>0</v>
      </c>
      <c r="J60" s="4">
        <f t="shared" si="5"/>
        <v>0</v>
      </c>
      <c r="L60" s="15" t="s">
        <v>200</v>
      </c>
      <c r="M60" s="19">
        <v>0</v>
      </c>
      <c r="N60" s="13">
        <f t="shared" si="6"/>
        <v>1</v>
      </c>
      <c r="O60">
        <f t="shared" si="7"/>
        <v>1</v>
      </c>
      <c r="S60" t="s">
        <v>203</v>
      </c>
      <c r="T60">
        <f t="shared" si="8"/>
        <v>1</v>
      </c>
    </row>
    <row r="61" spans="1:20">
      <c r="A61" s="15" t="s">
        <v>58</v>
      </c>
      <c r="B61" s="16">
        <v>44</v>
      </c>
      <c r="C61" s="3"/>
      <c r="D61" s="3" t="str">
        <f t="shared" si="9"/>
        <v>ExpandFraction</v>
      </c>
      <c r="E61" s="27">
        <f t="shared" si="2"/>
        <v>1</v>
      </c>
      <c r="F61" s="27">
        <f t="shared" si="10"/>
        <v>1</v>
      </c>
      <c r="G61" s="29">
        <f t="shared" si="3"/>
        <v>1</v>
      </c>
      <c r="H61">
        <f t="shared" si="4"/>
        <v>1</v>
      </c>
      <c r="I61" s="3">
        <f t="shared" si="11"/>
        <v>0</v>
      </c>
      <c r="J61" s="4">
        <f t="shared" si="5"/>
        <v>0</v>
      </c>
      <c r="L61" s="15" t="s">
        <v>201</v>
      </c>
      <c r="M61" s="19">
        <v>0</v>
      </c>
      <c r="N61" s="13">
        <f t="shared" si="6"/>
        <v>1</v>
      </c>
      <c r="O61">
        <f t="shared" si="7"/>
        <v>1</v>
      </c>
      <c r="S61" t="s">
        <v>203</v>
      </c>
      <c r="T61">
        <f t="shared" si="8"/>
        <v>1</v>
      </c>
    </row>
    <row r="62" spans="1:20">
      <c r="A62" s="15" t="s">
        <v>59</v>
      </c>
      <c r="B62" s="16">
        <v>0</v>
      </c>
      <c r="C62" s="3"/>
      <c r="D62" s="3" t="str">
        <f t="shared" si="9"/>
        <v>TupleSum</v>
      </c>
      <c r="E62" s="27">
        <f t="shared" si="2"/>
        <v>0</v>
      </c>
      <c r="F62" s="27">
        <f t="shared" si="10"/>
        <v>0</v>
      </c>
      <c r="G62" s="29">
        <f t="shared" si="3"/>
        <v>0</v>
      </c>
      <c r="H62">
        <f t="shared" si="4"/>
        <v>0</v>
      </c>
      <c r="I62" s="3">
        <f t="shared" si="11"/>
        <v>0</v>
      </c>
      <c r="J62" s="4">
        <f t="shared" si="5"/>
        <v>0</v>
      </c>
      <c r="L62" s="15" t="s">
        <v>202</v>
      </c>
      <c r="M62" s="19">
        <v>0</v>
      </c>
      <c r="N62" s="13">
        <f t="shared" si="6"/>
        <v>1</v>
      </c>
      <c r="O62">
        <f t="shared" si="7"/>
        <v>1</v>
      </c>
      <c r="S62" t="s">
        <v>204</v>
      </c>
      <c r="T62">
        <f t="shared" si="8"/>
        <v>1</v>
      </c>
    </row>
    <row r="63" spans="1:20">
      <c r="A63" s="15" t="s">
        <v>60</v>
      </c>
      <c r="B63" s="16">
        <v>278</v>
      </c>
      <c r="C63" s="3"/>
      <c r="D63" s="3" t="str">
        <f t="shared" si="9"/>
        <v>DataEntered</v>
      </c>
      <c r="E63" s="27">
        <f t="shared" si="2"/>
        <v>1</v>
      </c>
      <c r="F63" s="27">
        <f t="shared" si="10"/>
        <v>1</v>
      </c>
      <c r="G63" s="29">
        <f t="shared" si="3"/>
        <v>1</v>
      </c>
      <c r="H63">
        <f t="shared" si="4"/>
        <v>1</v>
      </c>
      <c r="I63" s="3">
        <f t="shared" si="11"/>
        <v>0</v>
      </c>
      <c r="J63" s="4">
        <f t="shared" si="5"/>
        <v>0</v>
      </c>
      <c r="L63" s="15" t="s">
        <v>203</v>
      </c>
      <c r="M63" s="19">
        <v>0</v>
      </c>
      <c r="N63" s="13">
        <f t="shared" si="6"/>
        <v>1</v>
      </c>
      <c r="O63">
        <f t="shared" si="7"/>
        <v>1</v>
      </c>
      <c r="S63" t="s">
        <v>204</v>
      </c>
      <c r="T63">
        <f t="shared" si="8"/>
        <v>1</v>
      </c>
    </row>
    <row r="64" spans="1:20">
      <c r="A64" s="15" t="s">
        <v>61</v>
      </c>
      <c r="B64" s="16">
        <v>70</v>
      </c>
      <c r="C64" s="3"/>
      <c r="D64" s="3" t="str">
        <f t="shared" si="9"/>
        <v>ScaleFactor</v>
      </c>
      <c r="E64" s="27">
        <f t="shared" si="2"/>
        <v>1</v>
      </c>
      <c r="F64" s="27">
        <f t="shared" si="10"/>
        <v>1</v>
      </c>
      <c r="G64" s="29">
        <f t="shared" si="3"/>
        <v>1</v>
      </c>
      <c r="H64">
        <f t="shared" si="4"/>
        <v>1</v>
      </c>
      <c r="I64" s="3">
        <f t="shared" si="11"/>
        <v>0</v>
      </c>
      <c r="J64" s="4">
        <f t="shared" si="5"/>
        <v>0</v>
      </c>
      <c r="L64" s="15" t="s">
        <v>204</v>
      </c>
      <c r="M64" s="19">
        <v>0</v>
      </c>
      <c r="N64" s="13">
        <f t="shared" si="6"/>
        <v>1</v>
      </c>
      <c r="O64">
        <f t="shared" si="7"/>
        <v>1</v>
      </c>
      <c r="S64" t="s">
        <v>205</v>
      </c>
      <c r="T64">
        <f t="shared" si="8"/>
        <v>1</v>
      </c>
    </row>
    <row r="65" spans="1:21">
      <c r="A65" s="15" t="s">
        <v>62</v>
      </c>
      <c r="B65" s="16">
        <v>11</v>
      </c>
      <c r="C65" s="3"/>
      <c r="D65" s="3" t="str">
        <f t="shared" si="9"/>
        <v>ViewScaleFactor</v>
      </c>
      <c r="E65" s="27">
        <f t="shared" si="2"/>
        <v>1</v>
      </c>
      <c r="F65" s="27">
        <f t="shared" si="10"/>
        <v>1</v>
      </c>
      <c r="G65" s="29">
        <f t="shared" si="3"/>
        <v>1</v>
      </c>
      <c r="H65">
        <f t="shared" si="4"/>
        <v>1</v>
      </c>
      <c r="I65" s="3">
        <f t="shared" si="11"/>
        <v>0</v>
      </c>
      <c r="J65" s="4">
        <f t="shared" si="5"/>
        <v>0</v>
      </c>
      <c r="L65" s="15" t="s">
        <v>205</v>
      </c>
      <c r="M65" s="19">
        <v>0</v>
      </c>
      <c r="N65" s="13">
        <f t="shared" si="6"/>
        <v>1</v>
      </c>
      <c r="O65">
        <f t="shared" si="7"/>
        <v>1</v>
      </c>
      <c r="S65" t="s">
        <v>205</v>
      </c>
      <c r="T65">
        <f t="shared" si="8"/>
        <v>1</v>
      </c>
    </row>
    <row r="66" spans="1:21">
      <c r="A66" s="15" t="s">
        <v>63</v>
      </c>
      <c r="B66" s="16">
        <v>0</v>
      </c>
      <c r="C66" s="3"/>
      <c r="D66" s="3" t="str">
        <f t="shared" si="9"/>
        <v>CreationDate</v>
      </c>
      <c r="E66" s="27">
        <f t="shared" si="2"/>
        <v>0</v>
      </c>
      <c r="F66" s="27">
        <f t="shared" si="10"/>
        <v>0</v>
      </c>
      <c r="G66" s="29">
        <f t="shared" si="3"/>
        <v>0</v>
      </c>
      <c r="H66">
        <f t="shared" si="4"/>
        <v>0</v>
      </c>
      <c r="I66" s="3">
        <f t="shared" si="11"/>
        <v>0</v>
      </c>
      <c r="J66" s="4">
        <f t="shared" si="5"/>
        <v>0</v>
      </c>
      <c r="L66" s="15" t="s">
        <v>206</v>
      </c>
      <c r="M66" s="19" t="s">
        <v>299</v>
      </c>
      <c r="N66" s="13">
        <f t="shared" si="6"/>
        <v>0</v>
      </c>
      <c r="O66">
        <f t="shared" si="7"/>
        <v>1</v>
      </c>
      <c r="S66" t="s">
        <v>206</v>
      </c>
      <c r="T66">
        <f t="shared" si="8"/>
        <v>1</v>
      </c>
      <c r="U66" t="s">
        <v>514</v>
      </c>
    </row>
    <row r="67" spans="1:21">
      <c r="A67" s="15" t="s">
        <v>64</v>
      </c>
      <c r="B67" s="16">
        <v>0</v>
      </c>
      <c r="C67" s="3"/>
      <c r="D67" s="3" t="str">
        <f t="shared" si="9"/>
        <v>UpdateDate</v>
      </c>
      <c r="E67" s="27">
        <f t="shared" si="2"/>
        <v>0</v>
      </c>
      <c r="F67" s="27">
        <f t="shared" si="10"/>
        <v>1</v>
      </c>
      <c r="G67" s="29">
        <f t="shared" si="3"/>
        <v>0</v>
      </c>
      <c r="H67">
        <f t="shared" si="4"/>
        <v>0</v>
      </c>
      <c r="I67" s="3">
        <f t="shared" si="11"/>
        <v>0</v>
      </c>
      <c r="J67" s="4">
        <f t="shared" si="5"/>
        <v>0</v>
      </c>
      <c r="L67" s="15" t="s">
        <v>207</v>
      </c>
      <c r="M67" s="19" t="s">
        <v>299</v>
      </c>
      <c r="N67" s="13">
        <f t="shared" si="6"/>
        <v>0</v>
      </c>
      <c r="O67">
        <f t="shared" si="7"/>
        <v>1</v>
      </c>
      <c r="S67" t="s">
        <v>206</v>
      </c>
      <c r="T67">
        <f t="shared" si="8"/>
        <v>1</v>
      </c>
      <c r="U67" t="s">
        <v>514</v>
      </c>
    </row>
    <row r="68" spans="1:21">
      <c r="A68" s="15" t="s">
        <v>65</v>
      </c>
      <c r="B68" s="16">
        <v>138</v>
      </c>
      <c r="C68" s="3"/>
      <c r="D68" s="3" t="str">
        <f t="shared" si="9"/>
        <v>GetT</v>
      </c>
      <c r="E68" s="27">
        <f t="shared" si="2"/>
        <v>1</v>
      </c>
      <c r="F68" s="27">
        <f t="shared" si="10"/>
        <v>1</v>
      </c>
      <c r="G68" s="29">
        <f t="shared" si="3"/>
        <v>1</v>
      </c>
      <c r="H68">
        <f t="shared" si="4"/>
        <v>1</v>
      </c>
      <c r="I68" s="3">
        <f t="shared" si="11"/>
        <v>0</v>
      </c>
      <c r="J68" s="4">
        <f t="shared" si="5"/>
        <v>0</v>
      </c>
      <c r="L68" s="15" t="s">
        <v>208</v>
      </c>
      <c r="M68" s="19" t="s">
        <v>299</v>
      </c>
      <c r="N68" s="13">
        <f t="shared" si="6"/>
        <v>0</v>
      </c>
      <c r="O68">
        <f t="shared" si="7"/>
        <v>0</v>
      </c>
      <c r="S68" t="s">
        <v>207</v>
      </c>
      <c r="T68">
        <f t="shared" si="8"/>
        <v>1</v>
      </c>
    </row>
    <row r="69" spans="1:21">
      <c r="A69" s="15" t="s">
        <v>66</v>
      </c>
      <c r="B69" s="16">
        <v>8</v>
      </c>
      <c r="C69" s="3"/>
      <c r="D69" s="3" t="str">
        <f t="shared" si="9"/>
        <v>LastTinPeriod</v>
      </c>
      <c r="E69" s="27">
        <f t="shared" si="2"/>
        <v>1</v>
      </c>
      <c r="F69" s="27">
        <f t="shared" si="10"/>
        <v>1</v>
      </c>
      <c r="G69" s="29">
        <f t="shared" si="3"/>
        <v>1</v>
      </c>
      <c r="H69">
        <f t="shared" si="4"/>
        <v>1</v>
      </c>
      <c r="I69" s="3">
        <f t="shared" si="11"/>
        <v>0</v>
      </c>
      <c r="J69" s="4">
        <f t="shared" si="5"/>
        <v>0</v>
      </c>
      <c r="L69" s="15" t="s">
        <v>209</v>
      </c>
      <c r="M69" s="19">
        <v>0</v>
      </c>
      <c r="N69" s="13">
        <f t="shared" si="6"/>
        <v>1</v>
      </c>
      <c r="O69">
        <f t="shared" si="7"/>
        <v>1</v>
      </c>
      <c r="S69" t="s">
        <v>207</v>
      </c>
      <c r="T69">
        <f t="shared" si="8"/>
        <v>1</v>
      </c>
    </row>
    <row r="70" spans="1:21">
      <c r="A70" s="15" t="s">
        <v>67</v>
      </c>
      <c r="B70" s="16">
        <v>4</v>
      </c>
      <c r="C70" s="3"/>
      <c r="D70" s="3" t="str">
        <f t="shared" si="9"/>
        <v>LastTinFormulaSet</v>
      </c>
      <c r="E70" s="27">
        <f t="shared" si="2"/>
        <v>1</v>
      </c>
      <c r="F70" s="27">
        <f t="shared" si="10"/>
        <v>1</v>
      </c>
      <c r="G70" s="29">
        <f t="shared" si="3"/>
        <v>1</v>
      </c>
      <c r="H70">
        <f t="shared" si="4"/>
        <v>1</v>
      </c>
      <c r="I70" s="3">
        <f t="shared" si="11"/>
        <v>0</v>
      </c>
      <c r="J70" s="4">
        <f t="shared" si="5"/>
        <v>0</v>
      </c>
      <c r="L70" s="15" t="s">
        <v>416</v>
      </c>
      <c r="M70" s="19" t="s">
        <v>299</v>
      </c>
      <c r="N70" s="13">
        <f t="shared" si="6"/>
        <v>0</v>
      </c>
      <c r="O70">
        <f t="shared" si="7"/>
        <v>1</v>
      </c>
      <c r="S70" t="s">
        <v>209</v>
      </c>
      <c r="T70">
        <f t="shared" si="8"/>
        <v>1</v>
      </c>
    </row>
    <row r="71" spans="1:21">
      <c r="A71" s="15" t="s">
        <v>68</v>
      </c>
      <c r="B71" s="16">
        <v>0</v>
      </c>
      <c r="C71" s="3"/>
      <c r="D71" s="3" t="str">
        <f t="shared" si="9"/>
        <v>LastPeriod</v>
      </c>
      <c r="E71" s="27">
        <f t="shared" si="2"/>
        <v>0</v>
      </c>
      <c r="F71" s="27">
        <f t="shared" si="10"/>
        <v>1</v>
      </c>
      <c r="G71" s="29">
        <f t="shared" si="3"/>
        <v>0</v>
      </c>
      <c r="H71">
        <f t="shared" si="4"/>
        <v>0</v>
      </c>
      <c r="I71" s="3">
        <f t="shared" si="11"/>
        <v>0</v>
      </c>
      <c r="J71" s="4">
        <f t="shared" si="5"/>
        <v>0</v>
      </c>
      <c r="L71" s="15" t="s">
        <v>419</v>
      </c>
      <c r="M71" s="19" t="s">
        <v>299</v>
      </c>
      <c r="N71" s="13">
        <f t="shared" si="6"/>
        <v>0</v>
      </c>
      <c r="O71">
        <f t="shared" si="7"/>
        <v>1</v>
      </c>
      <c r="S71" t="s">
        <v>415</v>
      </c>
      <c r="T71">
        <f t="shared" si="8"/>
        <v>1</v>
      </c>
    </row>
    <row r="72" spans="1:21">
      <c r="A72" s="15" t="s">
        <v>69</v>
      </c>
      <c r="B72" s="16">
        <v>0</v>
      </c>
      <c r="C72" s="3"/>
      <c r="D72" s="3" t="str">
        <f t="shared" si="9"/>
        <v>Sheet</v>
      </c>
      <c r="E72" s="27">
        <f t="shared" ref="E72:E135" si="12">IF(B72&gt;0,1,0)</f>
        <v>0</v>
      </c>
      <c r="F72" s="27">
        <f t="shared" si="10"/>
        <v>1</v>
      </c>
      <c r="G72" s="29">
        <f t="shared" ref="G72:G135" si="13">IF(ISNA(VLOOKUP(D72,$L$7:$N$200,3,FALSE)),0,VLOOKUP(D72,$L$7:$N$200,3,FALSE))</f>
        <v>0</v>
      </c>
      <c r="H72">
        <f t="shared" ref="H72:H135" si="14">IF(B72&gt;0,1,)</f>
        <v>0</v>
      </c>
      <c r="I72" s="3">
        <f t="shared" si="11"/>
        <v>0</v>
      </c>
      <c r="J72" s="4">
        <f t="shared" ref="J72:J135" si="15">IF(E72=1,IF(G72=0,1,),0)</f>
        <v>0</v>
      </c>
      <c r="L72" s="15" t="s">
        <v>210</v>
      </c>
      <c r="M72" s="19" t="s">
        <v>299</v>
      </c>
      <c r="N72" s="13">
        <f t="shared" ref="N72:N135" si="16">IF(M72=0,1,0)</f>
        <v>0</v>
      </c>
      <c r="O72">
        <f t="shared" ref="O72:O135" si="17">IF(ISNA(VLOOKUP(L72,$S$7:$S$217,1,FALSE)),0,1)</f>
        <v>0</v>
      </c>
      <c r="S72" t="s">
        <v>416</v>
      </c>
      <c r="T72">
        <f t="shared" ref="T72:T135" si="18">IF(ISNA(VLOOKUP(S72,$L$7:$L$217,1,FALSE)),0,1)</f>
        <v>1</v>
      </c>
    </row>
    <row r="73" spans="1:21">
      <c r="A73" s="15" t="s">
        <v>70</v>
      </c>
      <c r="B73" s="16">
        <v>0</v>
      </c>
      <c r="C73" s="3"/>
      <c r="D73" s="3" t="str">
        <f t="shared" ref="D73:D136" si="19">MID(A73,3,100)</f>
        <v>LastSheet</v>
      </c>
      <c r="E73" s="27">
        <f t="shared" si="12"/>
        <v>0</v>
      </c>
      <c r="F73" s="27">
        <f t="shared" ref="F73:F136" si="20">IF(ISNA(VLOOKUP(D73,$L$7:$N$200,1,FALSE)),0,1)</f>
        <v>1</v>
      </c>
      <c r="G73" s="29">
        <f t="shared" si="13"/>
        <v>0</v>
      </c>
      <c r="H73">
        <f t="shared" si="14"/>
        <v>0</v>
      </c>
      <c r="I73" s="3">
        <f t="shared" ref="I73:I136" si="21">IF(E73=1,IF(F73=0,1,),0)</f>
        <v>0</v>
      </c>
      <c r="J73" s="4">
        <f t="shared" si="15"/>
        <v>0</v>
      </c>
      <c r="L73" s="15" t="s">
        <v>211</v>
      </c>
      <c r="M73" s="19">
        <v>0</v>
      </c>
      <c r="N73" s="13">
        <f t="shared" si="16"/>
        <v>1</v>
      </c>
      <c r="O73">
        <f t="shared" si="17"/>
        <v>1</v>
      </c>
      <c r="S73" t="s">
        <v>416</v>
      </c>
      <c r="T73">
        <f t="shared" si="18"/>
        <v>1</v>
      </c>
    </row>
    <row r="74" spans="1:21">
      <c r="A74" s="15" t="s">
        <v>71</v>
      </c>
      <c r="B74" s="16">
        <v>0</v>
      </c>
      <c r="C74" s="3"/>
      <c r="D74" s="3" t="str">
        <f t="shared" si="19"/>
        <v>MaxT</v>
      </c>
      <c r="E74" s="27">
        <f t="shared" si="12"/>
        <v>0</v>
      </c>
      <c r="F74" s="27">
        <f t="shared" si="20"/>
        <v>1</v>
      </c>
      <c r="G74" s="29">
        <f t="shared" si="13"/>
        <v>1</v>
      </c>
      <c r="H74">
        <f t="shared" si="14"/>
        <v>0</v>
      </c>
      <c r="I74" s="3">
        <f t="shared" si="21"/>
        <v>0</v>
      </c>
      <c r="J74" s="4">
        <f t="shared" si="15"/>
        <v>0</v>
      </c>
      <c r="L74" s="15" t="s">
        <v>415</v>
      </c>
      <c r="M74" s="19" t="s">
        <v>299</v>
      </c>
      <c r="N74" s="13">
        <f t="shared" si="16"/>
        <v>0</v>
      </c>
      <c r="O74">
        <f t="shared" si="17"/>
        <v>1</v>
      </c>
      <c r="S74" t="s">
        <v>419</v>
      </c>
      <c r="T74">
        <f t="shared" si="18"/>
        <v>1</v>
      </c>
    </row>
    <row r="75" spans="1:21">
      <c r="A75" s="15" t="s">
        <v>72</v>
      </c>
      <c r="B75" s="16">
        <v>0</v>
      </c>
      <c r="C75" s="3"/>
      <c r="D75" s="3" t="str">
        <f t="shared" si="19"/>
        <v>FirstValidT</v>
      </c>
      <c r="E75" s="27">
        <f t="shared" si="12"/>
        <v>0</v>
      </c>
      <c r="F75" s="27">
        <f t="shared" si="20"/>
        <v>0</v>
      </c>
      <c r="G75" s="29">
        <f t="shared" si="13"/>
        <v>0</v>
      </c>
      <c r="H75">
        <f t="shared" si="14"/>
        <v>0</v>
      </c>
      <c r="I75" s="3">
        <f t="shared" si="21"/>
        <v>0</v>
      </c>
      <c r="J75" s="4">
        <f t="shared" si="15"/>
        <v>0</v>
      </c>
      <c r="L75" s="15" t="s">
        <v>213</v>
      </c>
      <c r="M75" s="19" t="s">
        <v>299</v>
      </c>
      <c r="N75" s="13">
        <f t="shared" si="16"/>
        <v>0</v>
      </c>
      <c r="O75">
        <f t="shared" si="17"/>
        <v>0</v>
      </c>
      <c r="S75" t="s">
        <v>211</v>
      </c>
      <c r="T75">
        <f t="shared" si="18"/>
        <v>1</v>
      </c>
    </row>
    <row r="76" spans="1:21">
      <c r="A76" s="15" t="s">
        <v>73</v>
      </c>
      <c r="B76" s="16">
        <v>4</v>
      </c>
      <c r="C76" s="3"/>
      <c r="D76" s="3" t="str">
        <f t="shared" si="19"/>
        <v>YearInT</v>
      </c>
      <c r="E76" s="27">
        <f t="shared" si="12"/>
        <v>1</v>
      </c>
      <c r="F76" s="27">
        <f t="shared" si="20"/>
        <v>1</v>
      </c>
      <c r="G76" s="29">
        <f t="shared" si="13"/>
        <v>1</v>
      </c>
      <c r="H76">
        <f t="shared" si="14"/>
        <v>1</v>
      </c>
      <c r="I76" s="3">
        <f t="shared" si="21"/>
        <v>0</v>
      </c>
      <c r="J76" s="4">
        <f t="shared" si="15"/>
        <v>0</v>
      </c>
      <c r="L76" s="15" t="s">
        <v>214</v>
      </c>
      <c r="M76" s="19">
        <v>0</v>
      </c>
      <c r="N76" s="13">
        <f t="shared" si="16"/>
        <v>1</v>
      </c>
      <c r="O76">
        <f t="shared" si="17"/>
        <v>1</v>
      </c>
      <c r="S76" t="s">
        <v>214</v>
      </c>
      <c r="T76">
        <f t="shared" si="18"/>
        <v>1</v>
      </c>
    </row>
    <row r="77" spans="1:21">
      <c r="A77" s="15" t="s">
        <v>74</v>
      </c>
      <c r="B77" s="16">
        <v>0</v>
      </c>
      <c r="C77" s="3"/>
      <c r="D77" s="3" t="str">
        <f t="shared" si="19"/>
        <v>UltYearNum</v>
      </c>
      <c r="E77" s="27">
        <f t="shared" si="12"/>
        <v>0</v>
      </c>
      <c r="F77" s="27">
        <f t="shared" si="20"/>
        <v>1</v>
      </c>
      <c r="G77" s="29">
        <f t="shared" si="13"/>
        <v>1</v>
      </c>
      <c r="H77">
        <f t="shared" si="14"/>
        <v>0</v>
      </c>
      <c r="I77" s="3">
        <f t="shared" si="21"/>
        <v>0</v>
      </c>
      <c r="J77" s="4">
        <f t="shared" si="15"/>
        <v>0</v>
      </c>
      <c r="L77" s="15" t="s">
        <v>420</v>
      </c>
      <c r="M77" s="19" t="s">
        <v>299</v>
      </c>
      <c r="N77" s="13">
        <f t="shared" si="16"/>
        <v>0</v>
      </c>
      <c r="O77">
        <f t="shared" si="17"/>
        <v>1</v>
      </c>
      <c r="S77" t="s">
        <v>214</v>
      </c>
      <c r="T77">
        <f t="shared" si="18"/>
        <v>1</v>
      </c>
    </row>
    <row r="78" spans="1:21">
      <c r="A78" s="15" t="s">
        <v>75</v>
      </c>
      <c r="B78" s="16">
        <v>0</v>
      </c>
      <c r="C78" s="3"/>
      <c r="D78" s="3" t="str">
        <f t="shared" si="19"/>
        <v>MidYearNum</v>
      </c>
      <c r="E78" s="27">
        <f t="shared" si="12"/>
        <v>0</v>
      </c>
      <c r="F78" s="27">
        <f t="shared" si="20"/>
        <v>1</v>
      </c>
      <c r="G78" s="29">
        <f t="shared" si="13"/>
        <v>1</v>
      </c>
      <c r="H78">
        <f t="shared" si="14"/>
        <v>0</v>
      </c>
      <c r="I78" s="3">
        <f t="shared" si="21"/>
        <v>0</v>
      </c>
      <c r="J78" s="4">
        <f t="shared" si="15"/>
        <v>0</v>
      </c>
      <c r="L78" s="15" t="s">
        <v>215</v>
      </c>
      <c r="M78" s="19" t="s">
        <v>299</v>
      </c>
      <c r="N78" s="13">
        <f t="shared" si="16"/>
        <v>0</v>
      </c>
      <c r="O78">
        <f t="shared" si="17"/>
        <v>0</v>
      </c>
      <c r="S78" t="s">
        <v>420</v>
      </c>
      <c r="T78">
        <f t="shared" si="18"/>
        <v>1</v>
      </c>
    </row>
    <row r="79" spans="1:21">
      <c r="A79" s="15" t="s">
        <v>76</v>
      </c>
      <c r="B79" s="16">
        <v>0</v>
      </c>
      <c r="C79" s="3"/>
      <c r="D79" s="3" t="str">
        <f t="shared" si="19"/>
        <v>YearNumToDate</v>
      </c>
      <c r="E79" s="27">
        <f t="shared" si="12"/>
        <v>0</v>
      </c>
      <c r="F79" s="27">
        <f t="shared" si="20"/>
        <v>1</v>
      </c>
      <c r="G79" s="29">
        <f t="shared" si="13"/>
        <v>0</v>
      </c>
      <c r="H79">
        <f t="shared" si="14"/>
        <v>0</v>
      </c>
      <c r="I79" s="3">
        <f t="shared" si="21"/>
        <v>0</v>
      </c>
      <c r="J79" s="4">
        <f t="shared" si="15"/>
        <v>0</v>
      </c>
      <c r="L79" s="15" t="s">
        <v>216</v>
      </c>
      <c r="M79" s="19" t="s">
        <v>299</v>
      </c>
      <c r="N79" s="13">
        <f t="shared" si="16"/>
        <v>0</v>
      </c>
      <c r="O79">
        <f t="shared" si="17"/>
        <v>0</v>
      </c>
      <c r="S79" t="s">
        <v>304</v>
      </c>
      <c r="T79">
        <f t="shared" si="18"/>
        <v>1</v>
      </c>
    </row>
    <row r="80" spans="1:21">
      <c r="A80" s="15" t="s">
        <v>77</v>
      </c>
      <c r="B80" s="16">
        <v>0</v>
      </c>
      <c r="C80" s="3"/>
      <c r="D80" s="3" t="str">
        <f t="shared" si="19"/>
        <v>DateToYearNum</v>
      </c>
      <c r="E80" s="27">
        <f t="shared" si="12"/>
        <v>0</v>
      </c>
      <c r="F80" s="27">
        <f t="shared" si="20"/>
        <v>1</v>
      </c>
      <c r="G80" s="29">
        <f t="shared" si="13"/>
        <v>1</v>
      </c>
      <c r="H80">
        <f t="shared" si="14"/>
        <v>0</v>
      </c>
      <c r="I80" s="3">
        <f t="shared" si="21"/>
        <v>0</v>
      </c>
      <c r="J80" s="4">
        <f t="shared" si="15"/>
        <v>0</v>
      </c>
      <c r="L80" s="15" t="s">
        <v>303</v>
      </c>
      <c r="M80" s="19">
        <v>0</v>
      </c>
      <c r="N80" s="13">
        <f t="shared" si="16"/>
        <v>1</v>
      </c>
      <c r="O80">
        <f t="shared" si="17"/>
        <v>1</v>
      </c>
      <c r="S80" t="s">
        <v>304</v>
      </c>
      <c r="T80">
        <f t="shared" si="18"/>
        <v>1</v>
      </c>
    </row>
    <row r="81" spans="1:20">
      <c r="A81" s="15" t="s">
        <v>78</v>
      </c>
      <c r="B81" s="16">
        <v>0</v>
      </c>
      <c r="C81" s="3"/>
      <c r="D81" s="3" t="str">
        <f t="shared" si="19"/>
        <v>Now</v>
      </c>
      <c r="E81" s="27">
        <f t="shared" si="12"/>
        <v>0</v>
      </c>
      <c r="F81" s="27">
        <f t="shared" si="20"/>
        <v>1</v>
      </c>
      <c r="G81" s="29">
        <f t="shared" si="13"/>
        <v>0</v>
      </c>
      <c r="H81">
        <f t="shared" si="14"/>
        <v>0</v>
      </c>
      <c r="I81" s="3">
        <f t="shared" si="21"/>
        <v>0</v>
      </c>
      <c r="J81" s="4">
        <f t="shared" si="15"/>
        <v>0</v>
      </c>
      <c r="L81" s="15" t="s">
        <v>336</v>
      </c>
      <c r="M81" s="19">
        <v>0</v>
      </c>
      <c r="N81" s="13">
        <f t="shared" si="16"/>
        <v>1</v>
      </c>
      <c r="O81">
        <f t="shared" si="17"/>
        <v>1</v>
      </c>
      <c r="S81" t="s">
        <v>219</v>
      </c>
      <c r="T81">
        <f t="shared" si="18"/>
        <v>1</v>
      </c>
    </row>
    <row r="82" spans="1:20">
      <c r="A82" s="15" t="s">
        <v>79</v>
      </c>
      <c r="B82" s="16">
        <v>0</v>
      </c>
      <c r="C82" s="3"/>
      <c r="D82" s="3" t="str">
        <f t="shared" si="19"/>
        <v>YearToT</v>
      </c>
      <c r="E82" s="27">
        <f t="shared" si="12"/>
        <v>0</v>
      </c>
      <c r="F82" s="27">
        <f t="shared" si="20"/>
        <v>1</v>
      </c>
      <c r="G82" s="29">
        <f t="shared" si="13"/>
        <v>1</v>
      </c>
      <c r="H82">
        <f t="shared" si="14"/>
        <v>0</v>
      </c>
      <c r="I82" s="3">
        <f t="shared" si="21"/>
        <v>0</v>
      </c>
      <c r="J82" s="4">
        <f t="shared" si="15"/>
        <v>0</v>
      </c>
      <c r="L82" s="15" t="s">
        <v>217</v>
      </c>
      <c r="M82" s="19" t="s">
        <v>335</v>
      </c>
      <c r="N82" s="13">
        <f t="shared" si="16"/>
        <v>0</v>
      </c>
      <c r="O82">
        <f t="shared" si="17"/>
        <v>0</v>
      </c>
      <c r="S82" t="s">
        <v>422</v>
      </c>
      <c r="T82">
        <f t="shared" si="18"/>
        <v>1</v>
      </c>
    </row>
    <row r="83" spans="1:20">
      <c r="A83" s="15" t="s">
        <v>80</v>
      </c>
      <c r="B83" s="16">
        <v>0</v>
      </c>
      <c r="C83" s="3"/>
      <c r="D83" s="3" t="str">
        <f t="shared" si="19"/>
        <v>DateToT</v>
      </c>
      <c r="E83" s="27">
        <f t="shared" si="12"/>
        <v>0</v>
      </c>
      <c r="F83" s="27">
        <f t="shared" si="20"/>
        <v>1</v>
      </c>
      <c r="G83" s="29">
        <f t="shared" si="13"/>
        <v>0</v>
      </c>
      <c r="H83">
        <f t="shared" si="14"/>
        <v>0</v>
      </c>
      <c r="I83" s="3">
        <f t="shared" si="21"/>
        <v>0</v>
      </c>
      <c r="J83" s="4">
        <f t="shared" si="15"/>
        <v>0</v>
      </c>
      <c r="L83" s="15" t="s">
        <v>507</v>
      </c>
      <c r="M83" s="19" t="s">
        <v>299</v>
      </c>
      <c r="N83" s="13">
        <f t="shared" si="16"/>
        <v>0</v>
      </c>
      <c r="O83">
        <f t="shared" si="17"/>
        <v>1</v>
      </c>
      <c r="S83" t="s">
        <v>212</v>
      </c>
      <c r="T83">
        <f t="shared" si="18"/>
        <v>1</v>
      </c>
    </row>
    <row r="84" spans="1:20">
      <c r="A84" s="15" t="s">
        <v>81</v>
      </c>
      <c r="B84" s="16">
        <v>0</v>
      </c>
      <c r="C84" s="3"/>
      <c r="D84" s="3" t="str">
        <f t="shared" si="19"/>
        <v>TinPYTT</v>
      </c>
      <c r="E84" s="27">
        <f t="shared" si="12"/>
        <v>0</v>
      </c>
      <c r="F84" s="27">
        <f t="shared" si="20"/>
        <v>1</v>
      </c>
      <c r="G84" s="29">
        <f t="shared" si="13"/>
        <v>0</v>
      </c>
      <c r="H84">
        <f t="shared" si="14"/>
        <v>0</v>
      </c>
      <c r="I84" s="3">
        <f t="shared" si="21"/>
        <v>0</v>
      </c>
      <c r="J84" s="4">
        <f t="shared" si="15"/>
        <v>0</v>
      </c>
      <c r="L84" s="15" t="s">
        <v>304</v>
      </c>
      <c r="M84" s="19" t="s">
        <v>299</v>
      </c>
      <c r="N84" s="13">
        <f t="shared" si="16"/>
        <v>0</v>
      </c>
      <c r="O84">
        <f t="shared" si="17"/>
        <v>1</v>
      </c>
      <c r="S84" t="s">
        <v>423</v>
      </c>
      <c r="T84">
        <f t="shared" si="18"/>
        <v>1</v>
      </c>
    </row>
    <row r="85" spans="1:20">
      <c r="A85" s="15" t="s">
        <v>82</v>
      </c>
      <c r="B85" s="16">
        <v>22</v>
      </c>
      <c r="C85" s="3"/>
      <c r="D85" s="3" t="str">
        <f t="shared" si="19"/>
        <v>FirstValueT</v>
      </c>
      <c r="E85" s="27">
        <f t="shared" si="12"/>
        <v>1</v>
      </c>
      <c r="F85" s="27">
        <f t="shared" si="20"/>
        <v>1</v>
      </c>
      <c r="G85" s="29">
        <f t="shared" si="13"/>
        <v>1</v>
      </c>
      <c r="H85">
        <f t="shared" si="14"/>
        <v>1</v>
      </c>
      <c r="I85" s="3">
        <f t="shared" si="21"/>
        <v>0</v>
      </c>
      <c r="J85" s="4">
        <f t="shared" si="15"/>
        <v>0</v>
      </c>
      <c r="L85" s="15" t="s">
        <v>218</v>
      </c>
      <c r="M85" s="19">
        <v>0</v>
      </c>
      <c r="N85" s="13">
        <f t="shared" si="16"/>
        <v>1</v>
      </c>
      <c r="O85">
        <f t="shared" si="17"/>
        <v>1</v>
      </c>
      <c r="S85" t="s">
        <v>428</v>
      </c>
      <c r="T85">
        <f t="shared" si="18"/>
        <v>1</v>
      </c>
    </row>
    <row r="86" spans="1:20">
      <c r="A86" s="15" t="s">
        <v>83</v>
      </c>
      <c r="B86" s="16">
        <v>0</v>
      </c>
      <c r="C86" s="3"/>
      <c r="D86" s="3" t="str">
        <f t="shared" si="19"/>
        <v>LastValueT</v>
      </c>
      <c r="E86" s="27">
        <f t="shared" si="12"/>
        <v>0</v>
      </c>
      <c r="F86" s="27">
        <f t="shared" si="20"/>
        <v>1</v>
      </c>
      <c r="G86" s="29">
        <f t="shared" si="13"/>
        <v>1</v>
      </c>
      <c r="H86">
        <f t="shared" si="14"/>
        <v>0</v>
      </c>
      <c r="I86" s="3">
        <f t="shared" si="21"/>
        <v>0</v>
      </c>
      <c r="J86" s="4">
        <f t="shared" si="15"/>
        <v>0</v>
      </c>
      <c r="L86" s="15" t="s">
        <v>219</v>
      </c>
      <c r="M86" s="19">
        <v>0</v>
      </c>
      <c r="N86" s="13">
        <f t="shared" si="16"/>
        <v>1</v>
      </c>
      <c r="O86">
        <f t="shared" si="17"/>
        <v>1</v>
      </c>
      <c r="S86" t="s">
        <v>428</v>
      </c>
      <c r="T86">
        <f t="shared" si="18"/>
        <v>1</v>
      </c>
    </row>
    <row r="87" spans="1:20">
      <c r="A87" s="15" t="s">
        <v>84</v>
      </c>
      <c r="B87" s="16">
        <v>0</v>
      </c>
      <c r="C87" s="3"/>
      <c r="D87" s="3" t="str">
        <f t="shared" si="19"/>
        <v>MinValueT</v>
      </c>
      <c r="E87" s="27">
        <f t="shared" si="12"/>
        <v>0</v>
      </c>
      <c r="F87" s="27">
        <f t="shared" si="20"/>
        <v>1</v>
      </c>
      <c r="G87" s="29">
        <f t="shared" si="13"/>
        <v>0</v>
      </c>
      <c r="H87">
        <f t="shared" si="14"/>
        <v>0</v>
      </c>
      <c r="I87" s="3">
        <f t="shared" si="21"/>
        <v>0</v>
      </c>
      <c r="J87" s="4">
        <f t="shared" si="15"/>
        <v>0</v>
      </c>
      <c r="L87" s="15" t="s">
        <v>422</v>
      </c>
      <c r="M87" s="19" t="s">
        <v>299</v>
      </c>
      <c r="N87" s="13">
        <f t="shared" si="16"/>
        <v>0</v>
      </c>
      <c r="O87">
        <f t="shared" si="17"/>
        <v>1</v>
      </c>
      <c r="S87" t="s">
        <v>428</v>
      </c>
      <c r="T87">
        <f t="shared" si="18"/>
        <v>1</v>
      </c>
    </row>
    <row r="88" spans="1:20">
      <c r="A88" s="15" t="s">
        <v>85</v>
      </c>
      <c r="B88" s="16">
        <v>0</v>
      </c>
      <c r="C88" s="3"/>
      <c r="D88" s="3" t="str">
        <f t="shared" si="19"/>
        <v>MaxValueT</v>
      </c>
      <c r="E88" s="27">
        <f t="shared" si="12"/>
        <v>0</v>
      </c>
      <c r="F88" s="27">
        <f t="shared" si="20"/>
        <v>1</v>
      </c>
      <c r="G88" s="29">
        <f t="shared" si="13"/>
        <v>0</v>
      </c>
      <c r="H88">
        <f t="shared" si="14"/>
        <v>0</v>
      </c>
      <c r="I88" s="3">
        <f t="shared" si="21"/>
        <v>0</v>
      </c>
      <c r="J88" s="4">
        <f t="shared" si="15"/>
        <v>0</v>
      </c>
      <c r="L88" s="15" t="s">
        <v>212</v>
      </c>
      <c r="M88" s="19">
        <v>0</v>
      </c>
      <c r="N88" s="13">
        <f t="shared" si="16"/>
        <v>1</v>
      </c>
      <c r="O88">
        <f t="shared" si="17"/>
        <v>1</v>
      </c>
      <c r="S88" t="s">
        <v>428</v>
      </c>
      <c r="T88">
        <f t="shared" si="18"/>
        <v>1</v>
      </c>
    </row>
    <row r="89" spans="1:20">
      <c r="A89" s="15" t="s">
        <v>86</v>
      </c>
      <c r="B89" s="16">
        <v>0</v>
      </c>
      <c r="C89" s="3"/>
      <c r="D89" s="3" t="str">
        <f t="shared" si="19"/>
        <v>FindValueT</v>
      </c>
      <c r="E89" s="27">
        <f t="shared" si="12"/>
        <v>0</v>
      </c>
      <c r="F89" s="27">
        <f t="shared" si="20"/>
        <v>1</v>
      </c>
      <c r="G89" s="29">
        <f t="shared" si="13"/>
        <v>0</v>
      </c>
      <c r="H89">
        <f t="shared" si="14"/>
        <v>0</v>
      </c>
      <c r="I89" s="3">
        <f t="shared" si="21"/>
        <v>0</v>
      </c>
      <c r="J89" s="4">
        <f t="shared" si="15"/>
        <v>0</v>
      </c>
      <c r="L89" s="15" t="s">
        <v>423</v>
      </c>
      <c r="M89" s="19" t="s">
        <v>299</v>
      </c>
      <c r="N89" s="13">
        <f t="shared" si="16"/>
        <v>0</v>
      </c>
      <c r="O89">
        <f t="shared" si="17"/>
        <v>1</v>
      </c>
      <c r="S89" t="s">
        <v>431</v>
      </c>
      <c r="T89">
        <f t="shared" si="18"/>
        <v>1</v>
      </c>
    </row>
    <row r="90" spans="1:20">
      <c r="A90" s="15" t="s">
        <v>87</v>
      </c>
      <c r="B90" s="16">
        <v>43</v>
      </c>
      <c r="C90" s="3"/>
      <c r="D90" s="3" t="str">
        <f t="shared" si="19"/>
        <v>Abs</v>
      </c>
      <c r="E90" s="27">
        <f t="shared" si="12"/>
        <v>1</v>
      </c>
      <c r="F90" s="27">
        <f t="shared" si="20"/>
        <v>1</v>
      </c>
      <c r="G90" s="29">
        <f t="shared" si="13"/>
        <v>1</v>
      </c>
      <c r="H90">
        <f t="shared" si="14"/>
        <v>1</v>
      </c>
      <c r="I90" s="3">
        <f t="shared" si="21"/>
        <v>0</v>
      </c>
      <c r="J90" s="4">
        <f t="shared" si="15"/>
        <v>0</v>
      </c>
      <c r="L90" s="15" t="s">
        <v>220</v>
      </c>
      <c r="M90" s="19">
        <v>0</v>
      </c>
      <c r="N90" s="13">
        <f t="shared" si="16"/>
        <v>1</v>
      </c>
      <c r="O90">
        <f t="shared" si="17"/>
        <v>1</v>
      </c>
      <c r="S90" t="s">
        <v>431</v>
      </c>
      <c r="T90">
        <f t="shared" si="18"/>
        <v>1</v>
      </c>
    </row>
    <row r="91" spans="1:20">
      <c r="A91" s="15" t="s">
        <v>88</v>
      </c>
      <c r="B91" s="16">
        <v>11</v>
      </c>
      <c r="C91" s="3"/>
      <c r="D91" s="3" t="str">
        <f t="shared" si="19"/>
        <v>Decimals</v>
      </c>
      <c r="E91" s="27">
        <f t="shared" si="12"/>
        <v>1</v>
      </c>
      <c r="F91" s="27">
        <f t="shared" si="20"/>
        <v>1</v>
      </c>
      <c r="G91" s="29">
        <f t="shared" si="13"/>
        <v>1</v>
      </c>
      <c r="H91">
        <f t="shared" si="14"/>
        <v>1</v>
      </c>
      <c r="I91" s="3">
        <f t="shared" si="21"/>
        <v>0</v>
      </c>
      <c r="J91" s="4">
        <f t="shared" si="15"/>
        <v>0</v>
      </c>
      <c r="L91" s="15" t="s">
        <v>221</v>
      </c>
      <c r="M91" s="19" t="s">
        <v>299</v>
      </c>
      <c r="N91" s="13">
        <f t="shared" si="16"/>
        <v>0</v>
      </c>
      <c r="O91">
        <f t="shared" si="17"/>
        <v>0</v>
      </c>
      <c r="S91" t="s">
        <v>432</v>
      </c>
      <c r="T91">
        <f t="shared" si="18"/>
        <v>1</v>
      </c>
    </row>
    <row r="92" spans="1:20">
      <c r="A92" s="15" t="s">
        <v>89</v>
      </c>
      <c r="B92" s="16">
        <v>6</v>
      </c>
      <c r="C92" s="3"/>
      <c r="D92" s="3" t="str">
        <f t="shared" si="19"/>
        <v>Round</v>
      </c>
      <c r="E92" s="27">
        <f t="shared" si="12"/>
        <v>1</v>
      </c>
      <c r="F92" s="27">
        <f t="shared" si="20"/>
        <v>1</v>
      </c>
      <c r="G92" s="29">
        <f t="shared" si="13"/>
        <v>1</v>
      </c>
      <c r="H92">
        <f t="shared" si="14"/>
        <v>1</v>
      </c>
      <c r="I92" s="3">
        <f t="shared" si="21"/>
        <v>0</v>
      </c>
      <c r="J92" s="4">
        <f t="shared" si="15"/>
        <v>0</v>
      </c>
      <c r="L92" s="15" t="s">
        <v>305</v>
      </c>
      <c r="M92" s="19">
        <v>0</v>
      </c>
      <c r="N92" s="13">
        <f t="shared" si="16"/>
        <v>1</v>
      </c>
      <c r="O92">
        <f t="shared" si="17"/>
        <v>1</v>
      </c>
      <c r="S92" t="s">
        <v>432</v>
      </c>
      <c r="T92">
        <f t="shared" si="18"/>
        <v>1</v>
      </c>
    </row>
    <row r="93" spans="1:20">
      <c r="A93" s="15" t="s">
        <v>90</v>
      </c>
      <c r="B93" s="16">
        <v>0</v>
      </c>
      <c r="C93" s="3"/>
      <c r="D93" s="3" t="str">
        <f t="shared" si="19"/>
        <v>RoundUp</v>
      </c>
      <c r="E93" s="27">
        <f t="shared" si="12"/>
        <v>0</v>
      </c>
      <c r="F93" s="27">
        <f t="shared" si="20"/>
        <v>1</v>
      </c>
      <c r="G93" s="29">
        <f t="shared" si="13"/>
        <v>1</v>
      </c>
      <c r="H93">
        <f t="shared" si="14"/>
        <v>0</v>
      </c>
      <c r="I93" s="3">
        <f t="shared" si="21"/>
        <v>0</v>
      </c>
      <c r="J93" s="4">
        <f t="shared" si="15"/>
        <v>0</v>
      </c>
      <c r="L93" s="15" t="s">
        <v>222</v>
      </c>
      <c r="M93" s="19" t="s">
        <v>299</v>
      </c>
      <c r="N93" s="13">
        <f t="shared" si="16"/>
        <v>0</v>
      </c>
      <c r="O93">
        <f t="shared" si="17"/>
        <v>1</v>
      </c>
      <c r="S93" t="s">
        <v>436</v>
      </c>
      <c r="T93">
        <f t="shared" si="18"/>
        <v>1</v>
      </c>
    </row>
    <row r="94" spans="1:20">
      <c r="A94" s="15" t="s">
        <v>91</v>
      </c>
      <c r="B94" s="16">
        <v>4</v>
      </c>
      <c r="C94" s="3"/>
      <c r="D94" s="3" t="str">
        <f t="shared" si="19"/>
        <v>Mod</v>
      </c>
      <c r="E94" s="27">
        <f t="shared" si="12"/>
        <v>1</v>
      </c>
      <c r="F94" s="27">
        <f t="shared" si="20"/>
        <v>1</v>
      </c>
      <c r="G94" s="29">
        <f t="shared" si="13"/>
        <v>1</v>
      </c>
      <c r="H94">
        <f t="shared" si="14"/>
        <v>1</v>
      </c>
      <c r="I94" s="3">
        <f t="shared" si="21"/>
        <v>0</v>
      </c>
      <c r="J94" s="4">
        <f t="shared" si="15"/>
        <v>0</v>
      </c>
      <c r="L94" s="15" t="s">
        <v>223</v>
      </c>
      <c r="M94" s="19" t="s">
        <v>299</v>
      </c>
      <c r="N94" s="13">
        <f t="shared" si="16"/>
        <v>0</v>
      </c>
      <c r="O94">
        <f t="shared" si="17"/>
        <v>0</v>
      </c>
      <c r="S94" t="s">
        <v>337</v>
      </c>
      <c r="T94">
        <f t="shared" si="18"/>
        <v>1</v>
      </c>
    </row>
    <row r="95" spans="1:20">
      <c r="A95" s="15" t="s">
        <v>92</v>
      </c>
      <c r="B95" s="16">
        <v>0</v>
      </c>
      <c r="C95" s="3"/>
      <c r="D95" s="3" t="str">
        <f t="shared" si="19"/>
        <v>Set</v>
      </c>
      <c r="E95" s="27">
        <f t="shared" si="12"/>
        <v>0</v>
      </c>
      <c r="F95" s="27">
        <f t="shared" si="20"/>
        <v>1</v>
      </c>
      <c r="G95" s="29">
        <f t="shared" si="13"/>
        <v>0</v>
      </c>
      <c r="H95">
        <f t="shared" si="14"/>
        <v>0</v>
      </c>
      <c r="I95" s="3">
        <f t="shared" si="21"/>
        <v>0</v>
      </c>
      <c r="J95" s="4">
        <f t="shared" si="15"/>
        <v>0</v>
      </c>
      <c r="L95" s="15" t="s">
        <v>224</v>
      </c>
      <c r="M95" s="19">
        <v>0</v>
      </c>
      <c r="N95" s="13">
        <f t="shared" si="16"/>
        <v>1</v>
      </c>
      <c r="O95">
        <f t="shared" si="17"/>
        <v>1</v>
      </c>
      <c r="S95" t="s">
        <v>337</v>
      </c>
      <c r="T95">
        <f t="shared" si="18"/>
        <v>1</v>
      </c>
    </row>
    <row r="96" spans="1:20">
      <c r="A96" s="15" t="s">
        <v>93</v>
      </c>
      <c r="B96" s="16">
        <v>144</v>
      </c>
      <c r="C96" s="3"/>
      <c r="D96" s="3" t="str">
        <f t="shared" si="19"/>
        <v>Not</v>
      </c>
      <c r="E96" s="27">
        <f t="shared" si="12"/>
        <v>1</v>
      </c>
      <c r="F96" s="27">
        <f t="shared" si="20"/>
        <v>1</v>
      </c>
      <c r="G96" s="29">
        <f t="shared" si="13"/>
        <v>1</v>
      </c>
      <c r="H96">
        <f t="shared" si="14"/>
        <v>1</v>
      </c>
      <c r="I96" s="3">
        <f t="shared" si="21"/>
        <v>0</v>
      </c>
      <c r="J96" s="4">
        <f t="shared" si="15"/>
        <v>0</v>
      </c>
      <c r="L96" s="15" t="s">
        <v>225</v>
      </c>
      <c r="M96" s="19">
        <v>0</v>
      </c>
      <c r="N96" s="13">
        <f t="shared" si="16"/>
        <v>1</v>
      </c>
      <c r="O96">
        <f t="shared" si="17"/>
        <v>1</v>
      </c>
      <c r="S96" t="s">
        <v>337</v>
      </c>
      <c r="T96">
        <f t="shared" si="18"/>
        <v>1</v>
      </c>
    </row>
    <row r="97" spans="1:20">
      <c r="A97" s="15" t="s">
        <v>94</v>
      </c>
      <c r="B97" s="16">
        <v>4</v>
      </c>
      <c r="C97" s="3"/>
      <c r="D97" s="3" t="str">
        <f t="shared" si="19"/>
        <v>FormulaSetInT</v>
      </c>
      <c r="E97" s="27">
        <f t="shared" si="12"/>
        <v>1</v>
      </c>
      <c r="F97" s="27">
        <f t="shared" si="20"/>
        <v>1</v>
      </c>
      <c r="G97" s="29">
        <f t="shared" si="13"/>
        <v>1</v>
      </c>
      <c r="H97">
        <f t="shared" si="14"/>
        <v>1</v>
      </c>
      <c r="I97" s="3">
        <f t="shared" si="21"/>
        <v>0</v>
      </c>
      <c r="J97" s="4">
        <f t="shared" si="15"/>
        <v>0</v>
      </c>
      <c r="L97" s="15" t="s">
        <v>226</v>
      </c>
      <c r="M97" s="19">
        <v>0</v>
      </c>
      <c r="N97" s="13">
        <f t="shared" si="16"/>
        <v>1</v>
      </c>
      <c r="O97">
        <f t="shared" si="17"/>
        <v>1</v>
      </c>
      <c r="S97" t="s">
        <v>231</v>
      </c>
      <c r="T97">
        <f t="shared" si="18"/>
        <v>1</v>
      </c>
    </row>
    <row r="98" spans="1:20">
      <c r="A98" s="15" t="s">
        <v>95</v>
      </c>
      <c r="B98" s="16">
        <v>19</v>
      </c>
      <c r="C98" s="3"/>
      <c r="D98" s="3" t="str">
        <f t="shared" si="19"/>
        <v>PeriodInT</v>
      </c>
      <c r="E98" s="27">
        <f t="shared" si="12"/>
        <v>1</v>
      </c>
      <c r="F98" s="27">
        <f t="shared" si="20"/>
        <v>1</v>
      </c>
      <c r="G98" s="29">
        <f t="shared" si="13"/>
        <v>1</v>
      </c>
      <c r="H98">
        <f t="shared" si="14"/>
        <v>1</v>
      </c>
      <c r="I98" s="3">
        <f t="shared" si="21"/>
        <v>0</v>
      </c>
      <c r="J98" s="4">
        <f t="shared" si="15"/>
        <v>0</v>
      </c>
      <c r="L98" s="15" t="s">
        <v>227</v>
      </c>
      <c r="M98" s="19" t="s">
        <v>299</v>
      </c>
      <c r="N98" s="13">
        <f t="shared" si="16"/>
        <v>0</v>
      </c>
      <c r="O98">
        <f t="shared" si="17"/>
        <v>1</v>
      </c>
      <c r="S98" t="s">
        <v>438</v>
      </c>
      <c r="T98">
        <f t="shared" si="18"/>
        <v>1</v>
      </c>
    </row>
    <row r="99" spans="1:20">
      <c r="A99" s="15" t="s">
        <v>96</v>
      </c>
      <c r="B99" s="16">
        <v>0</v>
      </c>
      <c r="C99" s="3"/>
      <c r="D99" s="3" t="str">
        <f t="shared" si="19"/>
        <v>BnkMasterPeriod</v>
      </c>
      <c r="E99" s="27">
        <f t="shared" si="12"/>
        <v>0</v>
      </c>
      <c r="F99" s="27">
        <f t="shared" si="20"/>
        <v>0</v>
      </c>
      <c r="G99" s="29">
        <f t="shared" si="13"/>
        <v>0</v>
      </c>
      <c r="H99">
        <f t="shared" si="14"/>
        <v>0</v>
      </c>
      <c r="I99" s="3">
        <f t="shared" si="21"/>
        <v>0</v>
      </c>
      <c r="J99" s="4">
        <f t="shared" si="15"/>
        <v>0</v>
      </c>
      <c r="L99" s="15" t="s">
        <v>228</v>
      </c>
      <c r="M99" s="19">
        <v>0</v>
      </c>
      <c r="N99" s="13">
        <f t="shared" si="16"/>
        <v>1</v>
      </c>
      <c r="O99">
        <f t="shared" si="17"/>
        <v>1</v>
      </c>
      <c r="S99" t="s">
        <v>236</v>
      </c>
      <c r="T99">
        <f t="shared" si="18"/>
        <v>1</v>
      </c>
    </row>
    <row r="100" spans="1:20">
      <c r="A100" s="15" t="s">
        <v>97</v>
      </c>
      <c r="B100" s="16">
        <v>30</v>
      </c>
      <c r="C100" s="3"/>
      <c r="D100" s="3" t="str">
        <f t="shared" si="19"/>
        <v>FirstTinPeriod</v>
      </c>
      <c r="E100" s="27">
        <f t="shared" si="12"/>
        <v>1</v>
      </c>
      <c r="F100" s="27">
        <f t="shared" si="20"/>
        <v>1</v>
      </c>
      <c r="G100" s="29">
        <f t="shared" si="13"/>
        <v>1</v>
      </c>
      <c r="H100">
        <f t="shared" si="14"/>
        <v>1</v>
      </c>
      <c r="I100" s="3">
        <f t="shared" si="21"/>
        <v>0</v>
      </c>
      <c r="J100" s="4">
        <f t="shared" si="15"/>
        <v>0</v>
      </c>
      <c r="L100" s="15" t="s">
        <v>229</v>
      </c>
      <c r="M100" s="19" t="s">
        <v>335</v>
      </c>
      <c r="N100" s="13">
        <f t="shared" si="16"/>
        <v>0</v>
      </c>
      <c r="O100">
        <f t="shared" si="17"/>
        <v>0</v>
      </c>
      <c r="S100" t="s">
        <v>237</v>
      </c>
      <c r="T100">
        <f t="shared" si="18"/>
        <v>1</v>
      </c>
    </row>
    <row r="101" spans="1:20">
      <c r="A101" s="15" t="s">
        <v>98</v>
      </c>
      <c r="B101" s="16">
        <v>48</v>
      </c>
      <c r="C101" s="3"/>
      <c r="D101" s="3" t="str">
        <f t="shared" si="19"/>
        <v>FirstTinFormulaSet</v>
      </c>
      <c r="E101" s="27">
        <f t="shared" si="12"/>
        <v>1</v>
      </c>
      <c r="F101" s="27">
        <f t="shared" si="20"/>
        <v>1</v>
      </c>
      <c r="G101" s="29">
        <f t="shared" si="13"/>
        <v>1</v>
      </c>
      <c r="H101">
        <f t="shared" si="14"/>
        <v>1</v>
      </c>
      <c r="I101" s="3">
        <f t="shared" si="21"/>
        <v>0</v>
      </c>
      <c r="J101" s="4">
        <f t="shared" si="15"/>
        <v>0</v>
      </c>
      <c r="L101" s="15" t="s">
        <v>230</v>
      </c>
      <c r="M101" s="19" t="s">
        <v>335</v>
      </c>
      <c r="N101" s="13">
        <f t="shared" si="16"/>
        <v>0</v>
      </c>
      <c r="O101">
        <f t="shared" si="17"/>
        <v>0</v>
      </c>
      <c r="S101" t="s">
        <v>238</v>
      </c>
      <c r="T101">
        <f t="shared" si="18"/>
        <v>1</v>
      </c>
    </row>
    <row r="102" spans="1:20">
      <c r="A102" s="15" t="s">
        <v>99</v>
      </c>
      <c r="B102" s="16">
        <v>4</v>
      </c>
      <c r="C102" s="3"/>
      <c r="D102" s="3" t="str">
        <f t="shared" si="19"/>
        <v>FirstTinYear</v>
      </c>
      <c r="E102" s="27">
        <f t="shared" si="12"/>
        <v>1</v>
      </c>
      <c r="F102" s="27">
        <f t="shared" si="20"/>
        <v>1</v>
      </c>
      <c r="G102" s="29">
        <f t="shared" si="13"/>
        <v>1</v>
      </c>
      <c r="H102">
        <f t="shared" si="14"/>
        <v>1</v>
      </c>
      <c r="I102" s="3">
        <f t="shared" si="21"/>
        <v>0</v>
      </c>
      <c r="J102" s="4">
        <f t="shared" si="15"/>
        <v>0</v>
      </c>
      <c r="L102" s="15" t="s">
        <v>337</v>
      </c>
      <c r="M102" s="19">
        <v>0</v>
      </c>
      <c r="N102" s="13">
        <f t="shared" si="16"/>
        <v>1</v>
      </c>
      <c r="O102">
        <f t="shared" si="17"/>
        <v>1</v>
      </c>
      <c r="S102" t="s">
        <v>238</v>
      </c>
      <c r="T102">
        <f t="shared" si="18"/>
        <v>1</v>
      </c>
    </row>
    <row r="103" spans="1:20">
      <c r="A103" s="15" t="s">
        <v>100</v>
      </c>
      <c r="B103" s="16">
        <v>0</v>
      </c>
      <c r="C103" s="3"/>
      <c r="D103" s="3" t="str">
        <f t="shared" si="19"/>
        <v>FirstTinSheet</v>
      </c>
      <c r="E103" s="27">
        <f t="shared" si="12"/>
        <v>0</v>
      </c>
      <c r="F103" s="27">
        <f t="shared" si="20"/>
        <v>1</v>
      </c>
      <c r="G103" s="29">
        <f t="shared" si="13"/>
        <v>0</v>
      </c>
      <c r="H103">
        <f t="shared" si="14"/>
        <v>0</v>
      </c>
      <c r="I103" s="3">
        <f t="shared" si="21"/>
        <v>0</v>
      </c>
      <c r="J103" s="4">
        <f t="shared" si="15"/>
        <v>0</v>
      </c>
      <c r="L103" s="15" t="s">
        <v>231</v>
      </c>
      <c r="M103" s="19">
        <v>0</v>
      </c>
      <c r="N103" s="13">
        <f t="shared" si="16"/>
        <v>1</v>
      </c>
      <c r="O103">
        <f t="shared" si="17"/>
        <v>1</v>
      </c>
      <c r="S103" t="s">
        <v>238</v>
      </c>
      <c r="T103">
        <f t="shared" si="18"/>
        <v>1</v>
      </c>
    </row>
    <row r="104" spans="1:20">
      <c r="A104" s="15" t="s">
        <v>101</v>
      </c>
      <c r="B104" s="16">
        <v>0</v>
      </c>
      <c r="C104" s="3"/>
      <c r="D104" s="3" t="str">
        <f t="shared" si="19"/>
        <v>LastTinSheet</v>
      </c>
      <c r="E104" s="27">
        <f t="shared" si="12"/>
        <v>0</v>
      </c>
      <c r="F104" s="27">
        <f t="shared" si="20"/>
        <v>1</v>
      </c>
      <c r="G104" s="29">
        <f t="shared" si="13"/>
        <v>0</v>
      </c>
      <c r="H104">
        <f t="shared" si="14"/>
        <v>0</v>
      </c>
      <c r="I104" s="3">
        <f t="shared" si="21"/>
        <v>0</v>
      </c>
      <c r="J104" s="4">
        <f t="shared" si="15"/>
        <v>0</v>
      </c>
      <c r="L104" s="15" t="s">
        <v>232</v>
      </c>
      <c r="M104" s="19">
        <v>0</v>
      </c>
      <c r="N104" s="13">
        <f t="shared" si="16"/>
        <v>1</v>
      </c>
      <c r="O104">
        <f t="shared" si="17"/>
        <v>0</v>
      </c>
      <c r="S104" t="s">
        <v>238</v>
      </c>
      <c r="T104">
        <f t="shared" si="18"/>
        <v>1</v>
      </c>
    </row>
    <row r="105" spans="1:20">
      <c r="A105" s="15" t="s">
        <v>102</v>
      </c>
      <c r="B105" s="16">
        <v>0</v>
      </c>
      <c r="C105" s="3"/>
      <c r="D105" s="3" t="str">
        <f t="shared" si="19"/>
        <v>PeriodInSheet</v>
      </c>
      <c r="E105" s="27">
        <f t="shared" si="12"/>
        <v>0</v>
      </c>
      <c r="F105" s="27">
        <f t="shared" si="20"/>
        <v>1</v>
      </c>
      <c r="G105" s="29">
        <f t="shared" si="13"/>
        <v>0</v>
      </c>
      <c r="H105">
        <f t="shared" si="14"/>
        <v>0</v>
      </c>
      <c r="I105" s="3">
        <f t="shared" si="21"/>
        <v>0</v>
      </c>
      <c r="J105" s="4">
        <f t="shared" si="15"/>
        <v>0</v>
      </c>
      <c r="L105" s="15" t="s">
        <v>438</v>
      </c>
      <c r="M105" s="19" t="s">
        <v>299</v>
      </c>
      <c r="N105" s="13">
        <f t="shared" si="16"/>
        <v>0</v>
      </c>
      <c r="O105">
        <f t="shared" si="17"/>
        <v>1</v>
      </c>
      <c r="S105" t="s">
        <v>239</v>
      </c>
      <c r="T105">
        <f t="shared" si="18"/>
        <v>1</v>
      </c>
    </row>
    <row r="106" spans="1:20">
      <c r="A106" s="15" t="s">
        <v>103</v>
      </c>
      <c r="B106" s="16">
        <v>0</v>
      </c>
      <c r="C106" s="3"/>
      <c r="D106" s="3" t="str">
        <f t="shared" si="19"/>
        <v>FirstSheetWithPeriod</v>
      </c>
      <c r="E106" s="27">
        <f t="shared" si="12"/>
        <v>0</v>
      </c>
      <c r="F106" s="27">
        <f t="shared" si="20"/>
        <v>1</v>
      </c>
      <c r="G106" s="29">
        <f t="shared" si="13"/>
        <v>0</v>
      </c>
      <c r="H106">
        <f t="shared" si="14"/>
        <v>0</v>
      </c>
      <c r="I106" s="3">
        <f t="shared" si="21"/>
        <v>0</v>
      </c>
      <c r="J106" s="4">
        <f t="shared" si="15"/>
        <v>0</v>
      </c>
      <c r="L106" s="15" t="s">
        <v>233</v>
      </c>
      <c r="M106" s="19">
        <v>0</v>
      </c>
      <c r="N106" s="13">
        <f t="shared" si="16"/>
        <v>1</v>
      </c>
      <c r="O106">
        <f t="shared" si="17"/>
        <v>0</v>
      </c>
      <c r="S106" t="s">
        <v>239</v>
      </c>
      <c r="T106">
        <f t="shared" si="18"/>
        <v>1</v>
      </c>
    </row>
    <row r="107" spans="1:20">
      <c r="A107" s="15" t="s">
        <v>104</v>
      </c>
      <c r="B107" s="16">
        <v>0</v>
      </c>
      <c r="C107" s="3"/>
      <c r="D107" s="3" t="str">
        <f t="shared" si="19"/>
        <v>FirstSheetWithT</v>
      </c>
      <c r="E107" s="27">
        <f t="shared" si="12"/>
        <v>0</v>
      </c>
      <c r="F107" s="27">
        <f t="shared" si="20"/>
        <v>1</v>
      </c>
      <c r="G107" s="29">
        <f t="shared" si="13"/>
        <v>0</v>
      </c>
      <c r="H107">
        <f t="shared" si="14"/>
        <v>0</v>
      </c>
      <c r="I107" s="3">
        <f t="shared" si="21"/>
        <v>0</v>
      </c>
      <c r="J107" s="4">
        <f t="shared" si="15"/>
        <v>0</v>
      </c>
      <c r="L107" s="15" t="s">
        <v>234</v>
      </c>
      <c r="M107" s="19" t="s">
        <v>299</v>
      </c>
      <c r="N107" s="13">
        <f t="shared" si="16"/>
        <v>0</v>
      </c>
      <c r="O107">
        <f t="shared" si="17"/>
        <v>0</v>
      </c>
      <c r="S107" t="s">
        <v>242</v>
      </c>
      <c r="T107">
        <f t="shared" si="18"/>
        <v>1</v>
      </c>
    </row>
    <row r="108" spans="1:20">
      <c r="A108" s="15" t="s">
        <v>105</v>
      </c>
      <c r="B108" s="16">
        <v>0</v>
      </c>
      <c r="C108" s="3"/>
      <c r="D108" s="3" t="str">
        <f t="shared" si="19"/>
        <v>TIsVisibleInSheet</v>
      </c>
      <c r="E108" s="27">
        <f t="shared" si="12"/>
        <v>0</v>
      </c>
      <c r="F108" s="27">
        <f t="shared" si="20"/>
        <v>0</v>
      </c>
      <c r="G108" s="29">
        <f t="shared" si="13"/>
        <v>0</v>
      </c>
      <c r="H108">
        <f t="shared" si="14"/>
        <v>0</v>
      </c>
      <c r="I108" s="3">
        <f t="shared" si="21"/>
        <v>0</v>
      </c>
      <c r="J108" s="4">
        <f t="shared" si="15"/>
        <v>0</v>
      </c>
      <c r="L108" s="15" t="s">
        <v>235</v>
      </c>
      <c r="M108" s="19" t="s">
        <v>299</v>
      </c>
      <c r="N108" s="13">
        <f t="shared" si="16"/>
        <v>0</v>
      </c>
      <c r="O108">
        <f t="shared" si="17"/>
        <v>0</v>
      </c>
      <c r="S108" t="s">
        <v>243</v>
      </c>
      <c r="T108">
        <f t="shared" si="18"/>
        <v>1</v>
      </c>
    </row>
    <row r="109" spans="1:20">
      <c r="A109" s="15" t="s">
        <v>106</v>
      </c>
      <c r="B109" s="16">
        <v>0</v>
      </c>
      <c r="C109" s="3"/>
      <c r="D109" s="3" t="str">
        <f t="shared" si="19"/>
        <v>EnteredValueFoundInT</v>
      </c>
      <c r="E109" s="27">
        <f t="shared" si="12"/>
        <v>0</v>
      </c>
      <c r="F109" s="27">
        <f t="shared" si="20"/>
        <v>1</v>
      </c>
      <c r="G109" s="29">
        <f t="shared" si="13"/>
        <v>0</v>
      </c>
      <c r="H109">
        <f t="shared" si="14"/>
        <v>0</v>
      </c>
      <c r="I109" s="3">
        <f t="shared" si="21"/>
        <v>0</v>
      </c>
      <c r="J109" s="4">
        <f t="shared" si="15"/>
        <v>0</v>
      </c>
      <c r="L109" s="15" t="s">
        <v>236</v>
      </c>
      <c r="M109" s="19">
        <v>0</v>
      </c>
      <c r="N109" s="13">
        <f t="shared" si="16"/>
        <v>1</v>
      </c>
      <c r="O109">
        <f t="shared" si="17"/>
        <v>1</v>
      </c>
      <c r="S109" t="s">
        <v>334</v>
      </c>
      <c r="T109">
        <f t="shared" si="18"/>
        <v>1</v>
      </c>
    </row>
    <row r="110" spans="1:20">
      <c r="A110" s="15" t="s">
        <v>107</v>
      </c>
      <c r="B110" s="16">
        <v>0</v>
      </c>
      <c r="C110" s="3"/>
      <c r="D110" s="3" t="str">
        <f t="shared" si="19"/>
        <v>LastTinYear</v>
      </c>
      <c r="E110" s="27">
        <f t="shared" si="12"/>
        <v>0</v>
      </c>
      <c r="F110" s="27">
        <f t="shared" si="20"/>
        <v>1</v>
      </c>
      <c r="G110" s="29">
        <f t="shared" si="13"/>
        <v>0</v>
      </c>
      <c r="H110">
        <f t="shared" si="14"/>
        <v>0</v>
      </c>
      <c r="I110" s="3">
        <f t="shared" si="21"/>
        <v>0</v>
      </c>
      <c r="J110" s="4">
        <f t="shared" si="15"/>
        <v>0</v>
      </c>
      <c r="L110" s="15" t="s">
        <v>237</v>
      </c>
      <c r="M110" s="19" t="s">
        <v>299</v>
      </c>
      <c r="N110" s="13">
        <f t="shared" si="16"/>
        <v>0</v>
      </c>
      <c r="O110">
        <f t="shared" si="17"/>
        <v>1</v>
      </c>
      <c r="S110" t="s">
        <v>244</v>
      </c>
      <c r="T110">
        <f t="shared" si="18"/>
        <v>1</v>
      </c>
    </row>
    <row r="111" spans="1:20">
      <c r="A111" s="15" t="s">
        <v>108</v>
      </c>
      <c r="B111" s="16">
        <v>0</v>
      </c>
      <c r="C111" s="3"/>
      <c r="D111" s="3" t="str">
        <f t="shared" si="19"/>
        <v>CumNormal</v>
      </c>
      <c r="E111" s="27">
        <f t="shared" si="12"/>
        <v>0</v>
      </c>
      <c r="F111" s="27">
        <f t="shared" si="20"/>
        <v>1</v>
      </c>
      <c r="G111" s="29">
        <f t="shared" si="13"/>
        <v>1</v>
      </c>
      <c r="H111">
        <f t="shared" si="14"/>
        <v>0</v>
      </c>
      <c r="I111" s="3">
        <f t="shared" si="21"/>
        <v>0</v>
      </c>
      <c r="J111" s="4">
        <f t="shared" si="15"/>
        <v>0</v>
      </c>
      <c r="L111" s="15" t="s">
        <v>238</v>
      </c>
      <c r="M111" s="19">
        <v>0</v>
      </c>
      <c r="N111" s="13">
        <f t="shared" si="16"/>
        <v>1</v>
      </c>
      <c r="O111">
        <f t="shared" si="17"/>
        <v>1</v>
      </c>
      <c r="S111" t="s">
        <v>245</v>
      </c>
      <c r="T111">
        <f t="shared" si="18"/>
        <v>1</v>
      </c>
    </row>
    <row r="112" spans="1:20">
      <c r="A112" s="15" t="s">
        <v>109</v>
      </c>
      <c r="B112" s="16">
        <v>0</v>
      </c>
      <c r="C112" s="3"/>
      <c r="D112" s="3" t="str">
        <f t="shared" si="19"/>
        <v>InvNormal</v>
      </c>
      <c r="E112" s="27">
        <f t="shared" si="12"/>
        <v>0</v>
      </c>
      <c r="F112" s="27">
        <f t="shared" si="20"/>
        <v>1</v>
      </c>
      <c r="G112" s="29">
        <f t="shared" si="13"/>
        <v>0</v>
      </c>
      <c r="H112">
        <f t="shared" si="14"/>
        <v>0</v>
      </c>
      <c r="I112" s="3">
        <f t="shared" si="21"/>
        <v>0</v>
      </c>
      <c r="J112" s="4">
        <f t="shared" si="15"/>
        <v>0</v>
      </c>
      <c r="L112" s="15" t="s">
        <v>239</v>
      </c>
      <c r="M112" s="19" t="s">
        <v>299</v>
      </c>
      <c r="N112" s="13">
        <f t="shared" si="16"/>
        <v>0</v>
      </c>
      <c r="O112">
        <f t="shared" si="17"/>
        <v>1</v>
      </c>
      <c r="S112" t="s">
        <v>247</v>
      </c>
      <c r="T112">
        <f t="shared" si="18"/>
        <v>1</v>
      </c>
    </row>
    <row r="113" spans="1:21">
      <c r="A113" s="15" t="s">
        <v>110</v>
      </c>
      <c r="B113" s="16">
        <v>52</v>
      </c>
      <c r="C113" s="3"/>
      <c r="D113" s="3" t="str">
        <f t="shared" si="19"/>
        <v>HSum</v>
      </c>
      <c r="E113" s="27">
        <f t="shared" si="12"/>
        <v>1</v>
      </c>
      <c r="F113" s="27">
        <f t="shared" si="20"/>
        <v>1</v>
      </c>
      <c r="G113" s="29">
        <f t="shared" si="13"/>
        <v>1</v>
      </c>
      <c r="H113">
        <f t="shared" si="14"/>
        <v>1</v>
      </c>
      <c r="I113" s="3">
        <f t="shared" si="21"/>
        <v>0</v>
      </c>
      <c r="J113" s="4">
        <f t="shared" si="15"/>
        <v>0</v>
      </c>
      <c r="L113" s="15" t="s">
        <v>240</v>
      </c>
      <c r="M113" s="19">
        <v>0</v>
      </c>
      <c r="N113" s="13">
        <f t="shared" si="16"/>
        <v>1</v>
      </c>
      <c r="O113">
        <f t="shared" si="17"/>
        <v>0</v>
      </c>
      <c r="S113" t="s">
        <v>248</v>
      </c>
      <c r="T113">
        <f t="shared" si="18"/>
        <v>1</v>
      </c>
    </row>
    <row r="114" spans="1:21">
      <c r="A114" s="15" t="s">
        <v>111</v>
      </c>
      <c r="B114" s="16">
        <v>0</v>
      </c>
      <c r="C114" s="3"/>
      <c r="D114" s="3" t="str">
        <f t="shared" si="19"/>
        <v>HAvg</v>
      </c>
      <c r="E114" s="27">
        <f t="shared" si="12"/>
        <v>0</v>
      </c>
      <c r="F114" s="27">
        <f t="shared" si="20"/>
        <v>1</v>
      </c>
      <c r="G114" s="29">
        <f t="shared" si="13"/>
        <v>1</v>
      </c>
      <c r="H114">
        <f t="shared" si="14"/>
        <v>0</v>
      </c>
      <c r="I114" s="3">
        <f t="shared" si="21"/>
        <v>0</v>
      </c>
      <c r="J114" s="4">
        <f t="shared" si="15"/>
        <v>0</v>
      </c>
      <c r="L114" s="15" t="s">
        <v>241</v>
      </c>
      <c r="M114" s="19">
        <v>0</v>
      </c>
      <c r="N114" s="13">
        <f t="shared" si="16"/>
        <v>1</v>
      </c>
      <c r="O114">
        <f t="shared" si="17"/>
        <v>0</v>
      </c>
      <c r="S114" t="s">
        <v>249</v>
      </c>
      <c r="T114">
        <f t="shared" si="18"/>
        <v>1</v>
      </c>
    </row>
    <row r="115" spans="1:21">
      <c r="A115" s="15" t="s">
        <v>112</v>
      </c>
      <c r="B115" s="16">
        <v>0</v>
      </c>
      <c r="C115" s="3"/>
      <c r="D115" s="3" t="str">
        <f t="shared" si="19"/>
        <v>HOvr</v>
      </c>
      <c r="E115" s="27">
        <f t="shared" si="12"/>
        <v>0</v>
      </c>
      <c r="F115" s="27">
        <f t="shared" si="20"/>
        <v>1</v>
      </c>
      <c r="G115" s="29">
        <f t="shared" si="13"/>
        <v>1</v>
      </c>
      <c r="H115">
        <f t="shared" si="14"/>
        <v>0</v>
      </c>
      <c r="I115" s="3">
        <f t="shared" si="21"/>
        <v>0</v>
      </c>
      <c r="J115" s="4">
        <f t="shared" si="15"/>
        <v>0</v>
      </c>
      <c r="L115" s="15" t="s">
        <v>242</v>
      </c>
      <c r="M115" s="19">
        <v>0</v>
      </c>
      <c r="N115" s="13">
        <f t="shared" si="16"/>
        <v>1</v>
      </c>
      <c r="O115">
        <f t="shared" si="17"/>
        <v>1</v>
      </c>
      <c r="S115" t="s">
        <v>256</v>
      </c>
      <c r="T115">
        <f t="shared" si="18"/>
        <v>1</v>
      </c>
    </row>
    <row r="116" spans="1:21">
      <c r="A116" s="15" t="s">
        <v>113</v>
      </c>
      <c r="B116" s="16">
        <v>0</v>
      </c>
      <c r="C116" s="3"/>
      <c r="D116" s="3" t="str">
        <f t="shared" si="19"/>
        <v>HYearOvr</v>
      </c>
      <c r="E116" s="27">
        <f t="shared" si="12"/>
        <v>0</v>
      </c>
      <c r="F116" s="27">
        <f t="shared" si="20"/>
        <v>1</v>
      </c>
      <c r="G116" s="29">
        <f t="shared" si="13"/>
        <v>0</v>
      </c>
      <c r="H116">
        <f t="shared" si="14"/>
        <v>0</v>
      </c>
      <c r="I116" s="3">
        <f t="shared" si="21"/>
        <v>0</v>
      </c>
      <c r="J116" s="4">
        <f t="shared" si="15"/>
        <v>0</v>
      </c>
      <c r="L116" s="15" t="s">
        <v>334</v>
      </c>
      <c r="M116" s="19">
        <v>0</v>
      </c>
      <c r="N116" s="13">
        <f t="shared" si="16"/>
        <v>1</v>
      </c>
      <c r="O116">
        <f t="shared" si="17"/>
        <v>1</v>
      </c>
      <c r="S116" t="s">
        <v>253</v>
      </c>
      <c r="T116">
        <f t="shared" si="18"/>
        <v>1</v>
      </c>
    </row>
    <row r="117" spans="1:21">
      <c r="A117" s="15" t="s">
        <v>114</v>
      </c>
      <c r="B117" s="16">
        <v>0</v>
      </c>
      <c r="C117" s="3"/>
      <c r="D117" s="3" t="str">
        <f t="shared" si="19"/>
        <v>HValues</v>
      </c>
      <c r="E117" s="27">
        <f t="shared" si="12"/>
        <v>0</v>
      </c>
      <c r="F117" s="27">
        <f t="shared" si="20"/>
        <v>1</v>
      </c>
      <c r="G117" s="29">
        <f t="shared" si="13"/>
        <v>0</v>
      </c>
      <c r="H117">
        <f t="shared" si="14"/>
        <v>0</v>
      </c>
      <c r="I117" s="3">
        <f t="shared" si="21"/>
        <v>0</v>
      </c>
      <c r="J117" s="4">
        <f t="shared" si="15"/>
        <v>0</v>
      </c>
      <c r="L117" s="15" t="s">
        <v>243</v>
      </c>
      <c r="M117" s="19">
        <v>0</v>
      </c>
      <c r="N117" s="13">
        <f t="shared" si="16"/>
        <v>1</v>
      </c>
      <c r="O117">
        <f t="shared" si="17"/>
        <v>1</v>
      </c>
      <c r="S117" t="s">
        <v>258</v>
      </c>
      <c r="T117">
        <f t="shared" si="18"/>
        <v>1</v>
      </c>
    </row>
    <row r="118" spans="1:21">
      <c r="A118" s="15" t="s">
        <v>115</v>
      </c>
      <c r="B118" s="16">
        <v>0</v>
      </c>
      <c r="C118" s="3"/>
      <c r="D118" s="3" t="str">
        <f t="shared" si="19"/>
        <v>HYearValues</v>
      </c>
      <c r="E118" s="27">
        <f t="shared" si="12"/>
        <v>0</v>
      </c>
      <c r="F118" s="27">
        <f t="shared" si="20"/>
        <v>1</v>
      </c>
      <c r="G118" s="29">
        <f t="shared" si="13"/>
        <v>0</v>
      </c>
      <c r="H118">
        <f t="shared" si="14"/>
        <v>0</v>
      </c>
      <c r="I118" s="3">
        <f t="shared" si="21"/>
        <v>0</v>
      </c>
      <c r="J118" s="4">
        <f t="shared" si="15"/>
        <v>0</v>
      </c>
      <c r="L118" s="15" t="s">
        <v>244</v>
      </c>
      <c r="M118" s="19">
        <v>0</v>
      </c>
      <c r="N118" s="13">
        <f t="shared" si="16"/>
        <v>1</v>
      </c>
      <c r="O118">
        <f t="shared" si="17"/>
        <v>1</v>
      </c>
      <c r="S118" t="s">
        <v>258</v>
      </c>
      <c r="T118">
        <f t="shared" si="18"/>
        <v>1</v>
      </c>
    </row>
    <row r="119" spans="1:21">
      <c r="A119" s="15" t="s">
        <v>116</v>
      </c>
      <c r="B119" s="16">
        <v>0</v>
      </c>
      <c r="C119" s="3"/>
      <c r="D119" s="3" t="str">
        <f t="shared" si="19"/>
        <v>SettedValue</v>
      </c>
      <c r="E119" s="27">
        <f t="shared" si="12"/>
        <v>0</v>
      </c>
      <c r="F119" s="27">
        <f t="shared" si="20"/>
        <v>0</v>
      </c>
      <c r="G119" s="29">
        <f t="shared" si="13"/>
        <v>0</v>
      </c>
      <c r="H119">
        <f t="shared" si="14"/>
        <v>0</v>
      </c>
      <c r="I119" s="3">
        <f t="shared" si="21"/>
        <v>0</v>
      </c>
      <c r="J119" s="4">
        <f t="shared" si="15"/>
        <v>0</v>
      </c>
      <c r="L119" s="15" t="s">
        <v>245</v>
      </c>
      <c r="M119" s="19">
        <v>0</v>
      </c>
      <c r="N119" s="13">
        <f t="shared" si="16"/>
        <v>1</v>
      </c>
      <c r="O119">
        <f t="shared" si="17"/>
        <v>1</v>
      </c>
      <c r="S119" t="s">
        <v>258</v>
      </c>
      <c r="T119">
        <f t="shared" si="18"/>
        <v>1</v>
      </c>
    </row>
    <row r="120" spans="1:21">
      <c r="A120" s="15" t="s">
        <v>117</v>
      </c>
      <c r="B120" s="16">
        <v>24</v>
      </c>
      <c r="C120" s="3"/>
      <c r="D120" s="3" t="str">
        <f t="shared" si="19"/>
        <v>GetPoint</v>
      </c>
      <c r="E120" s="27">
        <f t="shared" si="12"/>
        <v>1</v>
      </c>
      <c r="F120" s="27">
        <f t="shared" si="20"/>
        <v>1</v>
      </c>
      <c r="G120" s="29">
        <f t="shared" si="13"/>
        <v>1</v>
      </c>
      <c r="H120">
        <f t="shared" si="14"/>
        <v>1</v>
      </c>
      <c r="I120" s="3">
        <f t="shared" si="21"/>
        <v>0</v>
      </c>
      <c r="J120" s="4">
        <f t="shared" si="15"/>
        <v>0</v>
      </c>
      <c r="L120" s="15" t="s">
        <v>246</v>
      </c>
      <c r="M120" s="19" t="s">
        <v>299</v>
      </c>
      <c r="N120" s="13">
        <f t="shared" si="16"/>
        <v>0</v>
      </c>
      <c r="O120">
        <f t="shared" si="17"/>
        <v>0</v>
      </c>
      <c r="S120" t="s">
        <v>260</v>
      </c>
      <c r="T120">
        <f t="shared" si="18"/>
        <v>1</v>
      </c>
      <c r="U120" t="s">
        <v>514</v>
      </c>
    </row>
    <row r="121" spans="1:21">
      <c r="A121" s="15" t="s">
        <v>118</v>
      </c>
      <c r="B121" s="16">
        <v>86</v>
      </c>
      <c r="C121" s="3"/>
      <c r="D121" s="3" t="str">
        <f t="shared" si="19"/>
        <v>GetFrac</v>
      </c>
      <c r="E121" s="27">
        <f t="shared" si="12"/>
        <v>1</v>
      </c>
      <c r="F121" s="27">
        <f t="shared" si="20"/>
        <v>1</v>
      </c>
      <c r="G121" s="29">
        <f t="shared" si="13"/>
        <v>1</v>
      </c>
      <c r="H121">
        <f t="shared" si="14"/>
        <v>1</v>
      </c>
      <c r="I121" s="3">
        <f t="shared" si="21"/>
        <v>0</v>
      </c>
      <c r="J121" s="4">
        <f t="shared" si="15"/>
        <v>0</v>
      </c>
      <c r="L121" s="15" t="s">
        <v>247</v>
      </c>
      <c r="M121" s="19">
        <v>0</v>
      </c>
      <c r="N121" s="13">
        <f t="shared" si="16"/>
        <v>1</v>
      </c>
      <c r="O121">
        <f t="shared" si="17"/>
        <v>1</v>
      </c>
      <c r="S121" t="s">
        <v>338</v>
      </c>
      <c r="T121">
        <f t="shared" si="18"/>
        <v>1</v>
      </c>
    </row>
    <row r="122" spans="1:21">
      <c r="A122" s="15" t="s">
        <v>119</v>
      </c>
      <c r="B122" s="16">
        <v>262</v>
      </c>
      <c r="C122" s="3"/>
      <c r="D122" s="3" t="str">
        <f t="shared" si="19"/>
        <v>T</v>
      </c>
      <c r="E122" s="27">
        <f t="shared" si="12"/>
        <v>1</v>
      </c>
      <c r="F122" s="27">
        <f t="shared" si="20"/>
        <v>1</v>
      </c>
      <c r="G122" s="29">
        <f t="shared" si="13"/>
        <v>1</v>
      </c>
      <c r="H122">
        <f t="shared" si="14"/>
        <v>1</v>
      </c>
      <c r="I122" s="3">
        <f t="shared" si="21"/>
        <v>0</v>
      </c>
      <c r="J122" s="4">
        <f t="shared" si="15"/>
        <v>0</v>
      </c>
      <c r="L122" s="15" t="s">
        <v>248</v>
      </c>
      <c r="M122" s="19">
        <v>0</v>
      </c>
      <c r="N122" s="13">
        <f t="shared" si="16"/>
        <v>1</v>
      </c>
      <c r="O122">
        <f t="shared" si="17"/>
        <v>1</v>
      </c>
      <c r="S122" t="s">
        <v>455</v>
      </c>
      <c r="T122">
        <f t="shared" si="18"/>
        <v>0</v>
      </c>
    </row>
    <row r="123" spans="1:21">
      <c r="A123" s="15" t="s">
        <v>120</v>
      </c>
      <c r="B123" s="16">
        <v>22</v>
      </c>
      <c r="C123" s="3"/>
      <c r="D123" s="3" t="str">
        <f t="shared" si="19"/>
        <v>LastDateInT</v>
      </c>
      <c r="E123" s="27">
        <f t="shared" si="12"/>
        <v>1</v>
      </c>
      <c r="F123" s="27">
        <f t="shared" si="20"/>
        <v>1</v>
      </c>
      <c r="G123" s="29">
        <f t="shared" si="13"/>
        <v>1</v>
      </c>
      <c r="H123">
        <f t="shared" si="14"/>
        <v>1</v>
      </c>
      <c r="I123" s="3">
        <f t="shared" si="21"/>
        <v>0</v>
      </c>
      <c r="J123" s="4">
        <f t="shared" si="15"/>
        <v>0</v>
      </c>
      <c r="L123" s="15" t="s">
        <v>249</v>
      </c>
      <c r="M123" s="19">
        <v>0</v>
      </c>
      <c r="N123" s="13">
        <f t="shared" si="16"/>
        <v>1</v>
      </c>
      <c r="O123">
        <f t="shared" si="17"/>
        <v>1</v>
      </c>
      <c r="S123" t="s">
        <v>455</v>
      </c>
      <c r="T123">
        <f t="shared" si="18"/>
        <v>0</v>
      </c>
    </row>
    <row r="124" spans="1:21">
      <c r="A124" s="15" t="s">
        <v>121</v>
      </c>
      <c r="B124" s="16">
        <v>0</v>
      </c>
      <c r="C124" s="3"/>
      <c r="D124" s="3" t="str">
        <f t="shared" si="19"/>
        <v>MidDateInT</v>
      </c>
      <c r="E124" s="27">
        <f t="shared" si="12"/>
        <v>0</v>
      </c>
      <c r="F124" s="27">
        <f t="shared" si="20"/>
        <v>1</v>
      </c>
      <c r="G124" s="29">
        <f t="shared" si="13"/>
        <v>0</v>
      </c>
      <c r="H124">
        <f t="shared" si="14"/>
        <v>0</v>
      </c>
      <c r="I124" s="3">
        <f t="shared" si="21"/>
        <v>0</v>
      </c>
      <c r="J124" s="4">
        <f t="shared" si="15"/>
        <v>0</v>
      </c>
      <c r="L124" s="15" t="s">
        <v>250</v>
      </c>
      <c r="M124" s="19" t="s">
        <v>299</v>
      </c>
      <c r="N124" s="13">
        <f t="shared" si="16"/>
        <v>0</v>
      </c>
      <c r="O124">
        <f t="shared" si="17"/>
        <v>0</v>
      </c>
      <c r="S124" t="s">
        <v>263</v>
      </c>
      <c r="T124">
        <f t="shared" si="18"/>
        <v>1</v>
      </c>
    </row>
    <row r="125" spans="1:21">
      <c r="A125" s="15" t="s">
        <v>122</v>
      </c>
      <c r="B125" s="16">
        <v>0</v>
      </c>
      <c r="C125" s="3"/>
      <c r="D125" s="3" t="str">
        <f t="shared" si="19"/>
        <v>FirstDateInT</v>
      </c>
      <c r="E125" s="27">
        <f t="shared" si="12"/>
        <v>0</v>
      </c>
      <c r="F125" s="27">
        <f t="shared" si="20"/>
        <v>1</v>
      </c>
      <c r="G125" s="29">
        <f t="shared" si="13"/>
        <v>0</v>
      </c>
      <c r="H125">
        <f t="shared" si="14"/>
        <v>0</v>
      </c>
      <c r="I125" s="3">
        <f t="shared" si="21"/>
        <v>0</v>
      </c>
      <c r="J125" s="4">
        <f t="shared" si="15"/>
        <v>0</v>
      </c>
      <c r="L125" s="15" t="s">
        <v>251</v>
      </c>
      <c r="M125" s="19">
        <v>0</v>
      </c>
      <c r="N125" s="13">
        <f t="shared" si="16"/>
        <v>1</v>
      </c>
      <c r="O125">
        <f t="shared" si="17"/>
        <v>0</v>
      </c>
      <c r="S125" t="s">
        <v>263</v>
      </c>
      <c r="T125">
        <f t="shared" si="18"/>
        <v>1</v>
      </c>
    </row>
    <row r="126" spans="1:21">
      <c r="A126" s="15" t="s">
        <v>123</v>
      </c>
      <c r="B126" s="16">
        <v>0</v>
      </c>
      <c r="C126" s="3"/>
      <c r="D126" s="3" t="str">
        <f t="shared" si="19"/>
        <v>DMYtoDate</v>
      </c>
      <c r="E126" s="27">
        <f t="shared" si="12"/>
        <v>0</v>
      </c>
      <c r="F126" s="27">
        <f t="shared" si="20"/>
        <v>1</v>
      </c>
      <c r="G126" s="29">
        <f t="shared" si="13"/>
        <v>1</v>
      </c>
      <c r="H126">
        <f t="shared" si="14"/>
        <v>0</v>
      </c>
      <c r="I126" s="3">
        <f t="shared" si="21"/>
        <v>0</v>
      </c>
      <c r="J126" s="4">
        <f t="shared" si="15"/>
        <v>0</v>
      </c>
      <c r="L126" s="15" t="s">
        <v>252</v>
      </c>
      <c r="M126" s="19">
        <v>0</v>
      </c>
      <c r="N126" s="13">
        <f t="shared" si="16"/>
        <v>1</v>
      </c>
      <c r="O126">
        <f t="shared" si="17"/>
        <v>0</v>
      </c>
      <c r="S126" t="s">
        <v>264</v>
      </c>
      <c r="T126">
        <f t="shared" si="18"/>
        <v>1</v>
      </c>
    </row>
    <row r="127" spans="1:21">
      <c r="A127" s="15" t="s">
        <v>124</v>
      </c>
      <c r="B127" s="16">
        <v>0</v>
      </c>
      <c r="C127" s="3"/>
      <c r="D127" s="3" t="str">
        <f t="shared" si="19"/>
        <v>AddMonth</v>
      </c>
      <c r="E127" s="27">
        <f t="shared" si="12"/>
        <v>0</v>
      </c>
      <c r="F127" s="27">
        <f t="shared" si="20"/>
        <v>1</v>
      </c>
      <c r="G127" s="29">
        <f t="shared" si="13"/>
        <v>1</v>
      </c>
      <c r="H127">
        <f t="shared" si="14"/>
        <v>0</v>
      </c>
      <c r="I127" s="3">
        <f t="shared" si="21"/>
        <v>0</v>
      </c>
      <c r="J127" s="4">
        <f t="shared" si="15"/>
        <v>0</v>
      </c>
      <c r="L127" s="15" t="s">
        <v>253</v>
      </c>
      <c r="M127" s="19">
        <v>0</v>
      </c>
      <c r="N127" s="13">
        <f t="shared" si="16"/>
        <v>1</v>
      </c>
      <c r="O127">
        <f t="shared" si="17"/>
        <v>1</v>
      </c>
      <c r="S127" t="s">
        <v>264</v>
      </c>
      <c r="T127">
        <f t="shared" si="18"/>
        <v>1</v>
      </c>
    </row>
    <row r="128" spans="1:21">
      <c r="A128" s="15" t="s">
        <v>125</v>
      </c>
      <c r="B128" s="16">
        <v>0</v>
      </c>
      <c r="C128" s="3"/>
      <c r="D128" s="3" t="str">
        <f t="shared" si="19"/>
        <v>DateToDay</v>
      </c>
      <c r="E128" s="27">
        <f t="shared" si="12"/>
        <v>0</v>
      </c>
      <c r="F128" s="27">
        <f t="shared" si="20"/>
        <v>1</v>
      </c>
      <c r="G128" s="29">
        <f t="shared" si="13"/>
        <v>0</v>
      </c>
      <c r="H128">
        <f t="shared" si="14"/>
        <v>0</v>
      </c>
      <c r="I128" s="3">
        <f t="shared" si="21"/>
        <v>0</v>
      </c>
      <c r="J128" s="4">
        <f t="shared" si="15"/>
        <v>0</v>
      </c>
      <c r="L128" s="15" t="s">
        <v>254</v>
      </c>
      <c r="M128" s="19" t="s">
        <v>335</v>
      </c>
      <c r="N128" s="13">
        <f t="shared" si="16"/>
        <v>0</v>
      </c>
      <c r="O128">
        <f t="shared" si="17"/>
        <v>1</v>
      </c>
      <c r="S128" t="s">
        <v>265</v>
      </c>
      <c r="T128">
        <f t="shared" si="18"/>
        <v>1</v>
      </c>
    </row>
    <row r="129" spans="1:21">
      <c r="A129" s="15" t="s">
        <v>126</v>
      </c>
      <c r="B129" s="16">
        <v>12</v>
      </c>
      <c r="C129" s="3"/>
      <c r="D129" s="3" t="str">
        <f t="shared" si="19"/>
        <v>DateToYear</v>
      </c>
      <c r="E129" s="27">
        <f t="shared" si="12"/>
        <v>1</v>
      </c>
      <c r="F129" s="27">
        <f t="shared" si="20"/>
        <v>1</v>
      </c>
      <c r="G129" s="29">
        <f t="shared" si="13"/>
        <v>1</v>
      </c>
      <c r="H129">
        <f t="shared" si="14"/>
        <v>1</v>
      </c>
      <c r="I129" s="3">
        <f t="shared" si="21"/>
        <v>0</v>
      </c>
      <c r="J129" s="4">
        <f t="shared" si="15"/>
        <v>0</v>
      </c>
      <c r="L129" s="15" t="s">
        <v>255</v>
      </c>
      <c r="M129" s="19">
        <v>0</v>
      </c>
      <c r="N129" s="13">
        <f t="shared" si="16"/>
        <v>1</v>
      </c>
      <c r="O129">
        <f t="shared" si="17"/>
        <v>1</v>
      </c>
      <c r="S129" t="s">
        <v>273</v>
      </c>
      <c r="T129">
        <f t="shared" si="18"/>
        <v>1</v>
      </c>
    </row>
    <row r="130" spans="1:21">
      <c r="A130" s="15" t="s">
        <v>127</v>
      </c>
      <c r="B130" s="16">
        <v>10</v>
      </c>
      <c r="C130" s="3"/>
      <c r="D130" s="3" t="str">
        <f t="shared" si="19"/>
        <v>DateToMonth</v>
      </c>
      <c r="E130" s="27">
        <f t="shared" si="12"/>
        <v>1</v>
      </c>
      <c r="F130" s="27">
        <f t="shared" si="20"/>
        <v>1</v>
      </c>
      <c r="G130" s="29">
        <f t="shared" si="13"/>
        <v>1</v>
      </c>
      <c r="H130">
        <f t="shared" si="14"/>
        <v>1</v>
      </c>
      <c r="I130" s="3">
        <f t="shared" si="21"/>
        <v>0</v>
      </c>
      <c r="J130" s="4">
        <f t="shared" si="15"/>
        <v>0</v>
      </c>
      <c r="L130" s="15" t="s">
        <v>256</v>
      </c>
      <c r="M130" s="19" t="s">
        <v>299</v>
      </c>
      <c r="N130" s="13">
        <f t="shared" si="16"/>
        <v>0</v>
      </c>
      <c r="O130">
        <f t="shared" si="17"/>
        <v>1</v>
      </c>
      <c r="S130" t="s">
        <v>273</v>
      </c>
      <c r="T130">
        <f t="shared" si="18"/>
        <v>1</v>
      </c>
    </row>
    <row r="131" spans="1:21">
      <c r="A131" s="15" t="s">
        <v>128</v>
      </c>
      <c r="B131" s="16">
        <v>0</v>
      </c>
      <c r="C131" s="3"/>
      <c r="D131" s="3" t="str">
        <f t="shared" si="19"/>
        <v>LastDateInMonth</v>
      </c>
      <c r="E131" s="27">
        <f t="shared" si="12"/>
        <v>0</v>
      </c>
      <c r="F131" s="27">
        <f t="shared" si="20"/>
        <v>1</v>
      </c>
      <c r="G131" s="29">
        <f t="shared" si="13"/>
        <v>0</v>
      </c>
      <c r="H131">
        <f t="shared" si="14"/>
        <v>0</v>
      </c>
      <c r="I131" s="3">
        <f t="shared" si="21"/>
        <v>0</v>
      </c>
      <c r="J131" s="4">
        <f t="shared" si="15"/>
        <v>0</v>
      </c>
      <c r="L131" s="15" t="s">
        <v>257</v>
      </c>
      <c r="M131" s="19" t="s">
        <v>299</v>
      </c>
      <c r="N131" s="13">
        <f t="shared" si="16"/>
        <v>0</v>
      </c>
      <c r="O131">
        <f t="shared" si="17"/>
        <v>0</v>
      </c>
      <c r="S131" t="s">
        <v>274</v>
      </c>
      <c r="T131">
        <f t="shared" si="18"/>
        <v>1</v>
      </c>
      <c r="U131" t="s">
        <v>514</v>
      </c>
    </row>
    <row r="132" spans="1:21">
      <c r="A132" s="15" t="s">
        <v>129</v>
      </c>
      <c r="B132" s="16">
        <v>0</v>
      </c>
      <c r="C132" s="3"/>
      <c r="D132" s="3" t="str">
        <f t="shared" si="19"/>
        <v>Currency</v>
      </c>
      <c r="E132" s="27">
        <f t="shared" si="12"/>
        <v>0</v>
      </c>
      <c r="F132" s="27">
        <f t="shared" si="20"/>
        <v>0</v>
      </c>
      <c r="G132" s="29">
        <f t="shared" si="13"/>
        <v>0</v>
      </c>
      <c r="H132">
        <f t="shared" si="14"/>
        <v>0</v>
      </c>
      <c r="I132" s="3">
        <f t="shared" si="21"/>
        <v>0</v>
      </c>
      <c r="J132" s="4">
        <f t="shared" si="15"/>
        <v>0</v>
      </c>
      <c r="L132" s="15" t="s">
        <v>258</v>
      </c>
      <c r="M132" s="19">
        <v>0</v>
      </c>
      <c r="N132" s="13">
        <f t="shared" si="16"/>
        <v>1</v>
      </c>
      <c r="O132">
        <f t="shared" si="17"/>
        <v>1</v>
      </c>
      <c r="S132" t="s">
        <v>275</v>
      </c>
      <c r="T132">
        <f t="shared" si="18"/>
        <v>1</v>
      </c>
    </row>
    <row r="133" spans="1:21">
      <c r="A133" s="15" t="s">
        <v>130</v>
      </c>
      <c r="B133" s="16">
        <v>0</v>
      </c>
      <c r="C133" s="3"/>
      <c r="D133" s="3" t="str">
        <f t="shared" si="19"/>
        <v>SilentMode</v>
      </c>
      <c r="E133" s="27">
        <f t="shared" si="12"/>
        <v>0</v>
      </c>
      <c r="F133" s="27">
        <f t="shared" si="20"/>
        <v>1</v>
      </c>
      <c r="G133" s="29">
        <f t="shared" si="13"/>
        <v>0</v>
      </c>
      <c r="H133">
        <f t="shared" si="14"/>
        <v>0</v>
      </c>
      <c r="I133" s="3">
        <f t="shared" si="21"/>
        <v>0</v>
      </c>
      <c r="J133" s="4">
        <f t="shared" si="15"/>
        <v>0</v>
      </c>
      <c r="L133" s="15" t="s">
        <v>259</v>
      </c>
      <c r="M133" s="19">
        <v>0</v>
      </c>
      <c r="N133" s="13">
        <f t="shared" si="16"/>
        <v>1</v>
      </c>
      <c r="O133">
        <f t="shared" si="17"/>
        <v>0</v>
      </c>
      <c r="S133" t="s">
        <v>279</v>
      </c>
      <c r="T133">
        <f t="shared" si="18"/>
        <v>1</v>
      </c>
    </row>
    <row r="134" spans="1:21">
      <c r="A134" s="15" t="s">
        <v>131</v>
      </c>
      <c r="B134" s="16">
        <v>0</v>
      </c>
      <c r="C134" s="3"/>
      <c r="D134" s="3" t="str">
        <f t="shared" si="19"/>
        <v>Pmt</v>
      </c>
      <c r="E134" s="27">
        <f t="shared" si="12"/>
        <v>0</v>
      </c>
      <c r="F134" s="27">
        <f t="shared" si="20"/>
        <v>1</v>
      </c>
      <c r="G134" s="29">
        <f t="shared" si="13"/>
        <v>1</v>
      </c>
      <c r="H134">
        <f t="shared" si="14"/>
        <v>0</v>
      </c>
      <c r="I134" s="3">
        <f t="shared" si="21"/>
        <v>0</v>
      </c>
      <c r="J134" s="4">
        <f t="shared" si="15"/>
        <v>0</v>
      </c>
      <c r="L134" s="15" t="s">
        <v>260</v>
      </c>
      <c r="M134" s="19" t="s">
        <v>299</v>
      </c>
      <c r="N134" s="13">
        <f t="shared" si="16"/>
        <v>0</v>
      </c>
      <c r="O134">
        <f t="shared" si="17"/>
        <v>1</v>
      </c>
      <c r="S134" t="s">
        <v>281</v>
      </c>
      <c r="T134">
        <f t="shared" si="18"/>
        <v>1</v>
      </c>
    </row>
    <row r="135" spans="1:21">
      <c r="A135" s="15" t="s">
        <v>132</v>
      </c>
      <c r="B135" s="16">
        <v>0</v>
      </c>
      <c r="C135" s="3"/>
      <c r="D135" s="3" t="str">
        <f t="shared" si="19"/>
        <v>Rate</v>
      </c>
      <c r="E135" s="27">
        <f t="shared" si="12"/>
        <v>0</v>
      </c>
      <c r="F135" s="27">
        <f t="shared" si="20"/>
        <v>1</v>
      </c>
      <c r="G135" s="29">
        <f t="shared" si="13"/>
        <v>0</v>
      </c>
      <c r="H135">
        <f t="shared" si="14"/>
        <v>0</v>
      </c>
      <c r="I135" s="3">
        <f t="shared" si="21"/>
        <v>0</v>
      </c>
      <c r="J135" s="4">
        <f t="shared" si="15"/>
        <v>0</v>
      </c>
      <c r="L135" s="15" t="s">
        <v>261</v>
      </c>
      <c r="M135" s="19" t="s">
        <v>335</v>
      </c>
      <c r="N135" s="13">
        <f t="shared" si="16"/>
        <v>0</v>
      </c>
      <c r="O135">
        <f t="shared" si="17"/>
        <v>0</v>
      </c>
      <c r="S135" t="s">
        <v>282</v>
      </c>
      <c r="T135">
        <f t="shared" si="18"/>
        <v>1</v>
      </c>
    </row>
    <row r="136" spans="1:21">
      <c r="A136" s="15" t="s">
        <v>133</v>
      </c>
      <c r="B136" s="16">
        <v>0</v>
      </c>
      <c r="C136" s="3"/>
      <c r="D136" s="3" t="str">
        <f t="shared" si="19"/>
        <v>Npv</v>
      </c>
      <c r="E136" s="27">
        <f t="shared" ref="E136:E159" si="22">IF(B136&gt;0,1,0)</f>
        <v>0</v>
      </c>
      <c r="F136" s="27">
        <f t="shared" si="20"/>
        <v>1</v>
      </c>
      <c r="G136" s="29">
        <f t="shared" ref="G136:G159" si="23">IF(ISNA(VLOOKUP(D136,$L$7:$N$200,3,FALSE)),0,VLOOKUP(D136,$L$7:$N$200,3,FALSE))</f>
        <v>1</v>
      </c>
      <c r="H136">
        <f t="shared" ref="H136:H199" si="24">IF(B136&gt;0,1,)</f>
        <v>0</v>
      </c>
      <c r="I136" s="3">
        <f t="shared" si="21"/>
        <v>0</v>
      </c>
      <c r="J136" s="4">
        <f t="shared" ref="J136:J159" si="25">IF(E136=1,IF(G136=0,1,),0)</f>
        <v>0</v>
      </c>
      <c r="L136" s="15" t="s">
        <v>262</v>
      </c>
      <c r="M136" s="19" t="s">
        <v>335</v>
      </c>
      <c r="N136" s="13">
        <f t="shared" ref="N136:N157" si="26">IF(M136=0,1,0)</f>
        <v>0</v>
      </c>
      <c r="O136">
        <f t="shared" ref="O136:O157" si="27">IF(ISNA(VLOOKUP(L136,$S$7:$S$217,1,FALSE)),0,1)</f>
        <v>0</v>
      </c>
      <c r="S136" t="s">
        <v>464</v>
      </c>
      <c r="T136">
        <f t="shared" ref="T136:T199" si="28">IF(ISNA(VLOOKUP(S136,$L$7:$L$217,1,FALSE)),0,1)</f>
        <v>0</v>
      </c>
    </row>
    <row r="137" spans="1:21">
      <c r="A137" s="15" t="s">
        <v>134</v>
      </c>
      <c r="B137" s="16">
        <v>0</v>
      </c>
      <c r="C137" s="3"/>
      <c r="D137" s="3" t="str">
        <f t="shared" ref="D137:D159" si="29">MID(A137,3,100)</f>
        <v>Npv2</v>
      </c>
      <c r="E137" s="27">
        <f t="shared" si="22"/>
        <v>0</v>
      </c>
      <c r="F137" s="27">
        <f t="shared" ref="F137:F159" si="30">IF(ISNA(VLOOKUP(D137,$L$7:$N$200,1,FALSE)),0,1)</f>
        <v>1</v>
      </c>
      <c r="G137" s="29">
        <f t="shared" si="23"/>
        <v>0</v>
      </c>
      <c r="H137">
        <f t="shared" si="24"/>
        <v>0</v>
      </c>
      <c r="I137" s="3">
        <f t="shared" ref="I137:I159" si="31">IF(E137=1,IF(F137=0,1,),0)</f>
        <v>0</v>
      </c>
      <c r="J137" s="4">
        <f t="shared" si="25"/>
        <v>0</v>
      </c>
      <c r="L137" s="15" t="s">
        <v>338</v>
      </c>
      <c r="M137" s="19">
        <v>0</v>
      </c>
      <c r="N137" s="13">
        <f t="shared" si="26"/>
        <v>1</v>
      </c>
      <c r="O137">
        <f t="shared" si="27"/>
        <v>1</v>
      </c>
      <c r="S137" t="s">
        <v>286</v>
      </c>
      <c r="T137">
        <f t="shared" si="28"/>
        <v>1</v>
      </c>
    </row>
    <row r="138" spans="1:21">
      <c r="A138" s="15" t="s">
        <v>135</v>
      </c>
      <c r="B138" s="16">
        <v>0</v>
      </c>
      <c r="C138" s="3"/>
      <c r="D138" s="3" t="str">
        <f t="shared" si="29"/>
        <v>Irr</v>
      </c>
      <c r="E138" s="27">
        <f t="shared" si="22"/>
        <v>0</v>
      </c>
      <c r="F138" s="27">
        <f t="shared" si="30"/>
        <v>1</v>
      </c>
      <c r="G138" s="29">
        <f t="shared" si="23"/>
        <v>0</v>
      </c>
      <c r="H138">
        <f t="shared" si="24"/>
        <v>0</v>
      </c>
      <c r="I138" s="3">
        <f t="shared" si="31"/>
        <v>0</v>
      </c>
      <c r="J138" s="4">
        <f t="shared" si="25"/>
        <v>0</v>
      </c>
      <c r="L138" s="15" t="s">
        <v>263</v>
      </c>
      <c r="M138" s="19">
        <v>0</v>
      </c>
      <c r="N138" s="13">
        <f t="shared" si="26"/>
        <v>1</v>
      </c>
      <c r="O138">
        <f t="shared" si="27"/>
        <v>1</v>
      </c>
      <c r="S138" t="s">
        <v>286</v>
      </c>
      <c r="T138">
        <f t="shared" si="28"/>
        <v>1</v>
      </c>
    </row>
    <row r="139" spans="1:21">
      <c r="A139" s="15" t="s">
        <v>136</v>
      </c>
      <c r="B139" s="16">
        <v>87</v>
      </c>
      <c r="C139" s="3"/>
      <c r="D139" s="3" t="str">
        <f t="shared" si="29"/>
        <v>Mut</v>
      </c>
      <c r="E139" s="27">
        <f t="shared" si="22"/>
        <v>1</v>
      </c>
      <c r="F139" s="27">
        <f t="shared" si="30"/>
        <v>1</v>
      </c>
      <c r="G139" s="29">
        <f t="shared" si="23"/>
        <v>1</v>
      </c>
      <c r="H139">
        <f t="shared" si="24"/>
        <v>1</v>
      </c>
      <c r="I139" s="3">
        <f t="shared" si="31"/>
        <v>0</v>
      </c>
      <c r="J139" s="4">
        <f t="shared" si="25"/>
        <v>0</v>
      </c>
      <c r="L139" s="15" t="s">
        <v>264</v>
      </c>
      <c r="M139" s="19">
        <v>0</v>
      </c>
      <c r="N139" s="13">
        <f t="shared" si="26"/>
        <v>1</v>
      </c>
      <c r="O139">
        <f t="shared" si="27"/>
        <v>1</v>
      </c>
      <c r="S139" t="s">
        <v>465</v>
      </c>
      <c r="T139">
        <f t="shared" si="28"/>
        <v>0</v>
      </c>
    </row>
    <row r="140" spans="1:21">
      <c r="A140" s="15" t="s">
        <v>137</v>
      </c>
      <c r="B140" s="16">
        <v>35</v>
      </c>
      <c r="C140" s="3"/>
      <c r="D140" s="3" t="str">
        <f t="shared" si="29"/>
        <v>RelMut</v>
      </c>
      <c r="E140" s="27">
        <f t="shared" si="22"/>
        <v>1</v>
      </c>
      <c r="F140" s="27">
        <f t="shared" si="30"/>
        <v>1</v>
      </c>
      <c r="G140" s="29">
        <f t="shared" si="23"/>
        <v>1</v>
      </c>
      <c r="H140">
        <f t="shared" si="24"/>
        <v>1</v>
      </c>
      <c r="I140" s="3">
        <f t="shared" si="31"/>
        <v>0</v>
      </c>
      <c r="J140" s="4">
        <f t="shared" si="25"/>
        <v>0</v>
      </c>
      <c r="L140" s="15" t="s">
        <v>265</v>
      </c>
      <c r="M140" s="19">
        <v>0</v>
      </c>
      <c r="N140" s="13">
        <f t="shared" si="26"/>
        <v>1</v>
      </c>
      <c r="O140">
        <f t="shared" si="27"/>
        <v>1</v>
      </c>
      <c r="S140" t="s">
        <v>465</v>
      </c>
      <c r="T140">
        <f t="shared" si="28"/>
        <v>0</v>
      </c>
    </row>
    <row r="141" spans="1:21">
      <c r="A141" s="15" t="s">
        <v>138</v>
      </c>
      <c r="B141" s="16">
        <v>0</v>
      </c>
      <c r="C141" s="3"/>
      <c r="D141" s="3" t="str">
        <f t="shared" si="29"/>
        <v>GuessTerm</v>
      </c>
      <c r="E141" s="27">
        <f t="shared" si="22"/>
        <v>0</v>
      </c>
      <c r="F141" s="27">
        <f t="shared" si="30"/>
        <v>1</v>
      </c>
      <c r="G141" s="29">
        <f t="shared" si="23"/>
        <v>1</v>
      </c>
      <c r="H141">
        <f t="shared" si="24"/>
        <v>0</v>
      </c>
      <c r="I141" s="3">
        <f t="shared" si="31"/>
        <v>0</v>
      </c>
      <c r="J141" s="4">
        <f t="shared" si="25"/>
        <v>0</v>
      </c>
      <c r="L141" s="15" t="s">
        <v>266</v>
      </c>
      <c r="M141" s="19" t="s">
        <v>299</v>
      </c>
      <c r="N141" s="13">
        <f t="shared" si="26"/>
        <v>0</v>
      </c>
      <c r="O141">
        <f t="shared" si="27"/>
        <v>0</v>
      </c>
      <c r="S141" t="s">
        <v>469</v>
      </c>
      <c r="T141">
        <f t="shared" si="28"/>
        <v>0</v>
      </c>
    </row>
    <row r="142" spans="1:21">
      <c r="A142" s="15" t="s">
        <v>139</v>
      </c>
      <c r="B142" s="16">
        <v>76</v>
      </c>
      <c r="C142" s="3"/>
      <c r="D142" s="3" t="str">
        <f t="shared" si="29"/>
        <v>ExpandOriginalValue</v>
      </c>
      <c r="E142" s="27">
        <f t="shared" si="22"/>
        <v>1</v>
      </c>
      <c r="F142" s="27">
        <f t="shared" si="30"/>
        <v>1</v>
      </c>
      <c r="G142" s="29">
        <f t="shared" si="23"/>
        <v>1</v>
      </c>
      <c r="H142">
        <f t="shared" si="24"/>
        <v>1</v>
      </c>
      <c r="I142" s="3">
        <f t="shared" si="31"/>
        <v>0</v>
      </c>
      <c r="J142" s="4">
        <f t="shared" si="25"/>
        <v>0</v>
      </c>
      <c r="L142" s="20" t="s">
        <v>267</v>
      </c>
      <c r="M142" s="19" t="s">
        <v>299</v>
      </c>
      <c r="N142" s="13">
        <f t="shared" si="26"/>
        <v>0</v>
      </c>
      <c r="O142">
        <f t="shared" si="27"/>
        <v>0</v>
      </c>
      <c r="S142" t="s">
        <v>469</v>
      </c>
      <c r="T142">
        <f t="shared" si="28"/>
        <v>0</v>
      </c>
    </row>
    <row r="143" spans="1:21">
      <c r="A143" s="15" t="s">
        <v>140</v>
      </c>
      <c r="B143" s="16">
        <v>85</v>
      </c>
      <c r="C143" s="3"/>
      <c r="D143" s="3" t="str">
        <f t="shared" si="29"/>
        <v>MutCalc</v>
      </c>
      <c r="E143" s="27">
        <f t="shared" si="22"/>
        <v>1</v>
      </c>
      <c r="F143" s="27">
        <f t="shared" si="30"/>
        <v>1</v>
      </c>
      <c r="G143" s="29">
        <f t="shared" si="23"/>
        <v>1</v>
      </c>
      <c r="H143">
        <f t="shared" si="24"/>
        <v>1</v>
      </c>
      <c r="I143" s="3">
        <f t="shared" si="31"/>
        <v>0</v>
      </c>
      <c r="J143" s="4">
        <f t="shared" si="25"/>
        <v>0</v>
      </c>
      <c r="L143" s="15" t="s">
        <v>268</v>
      </c>
      <c r="M143" s="19" t="s">
        <v>299</v>
      </c>
      <c r="N143" s="13">
        <f t="shared" si="26"/>
        <v>0</v>
      </c>
      <c r="O143">
        <f t="shared" si="27"/>
        <v>0</v>
      </c>
      <c r="S143" t="s">
        <v>472</v>
      </c>
      <c r="T143">
        <f t="shared" si="28"/>
        <v>0</v>
      </c>
    </row>
    <row r="144" spans="1:21">
      <c r="A144" s="15" t="s">
        <v>141</v>
      </c>
      <c r="B144" s="16">
        <v>0</v>
      </c>
      <c r="C144" s="3"/>
      <c r="D144" s="3" t="str">
        <f t="shared" si="29"/>
        <v>PeriodIsVisible</v>
      </c>
      <c r="E144" s="27">
        <f t="shared" si="22"/>
        <v>0</v>
      </c>
      <c r="F144" s="27">
        <f t="shared" si="30"/>
        <v>1</v>
      </c>
      <c r="G144" s="29">
        <f t="shared" si="23"/>
        <v>0</v>
      </c>
      <c r="H144">
        <f t="shared" si="24"/>
        <v>0</v>
      </c>
      <c r="I144" s="3">
        <f t="shared" si="31"/>
        <v>0</v>
      </c>
      <c r="J144" s="4">
        <f t="shared" si="25"/>
        <v>0</v>
      </c>
      <c r="L144" s="15" t="s">
        <v>269</v>
      </c>
      <c r="M144" s="19" t="s">
        <v>335</v>
      </c>
      <c r="N144" s="13">
        <f t="shared" si="26"/>
        <v>0</v>
      </c>
      <c r="O144">
        <f t="shared" si="27"/>
        <v>0</v>
      </c>
      <c r="S144" t="s">
        <v>472</v>
      </c>
      <c r="T144">
        <f t="shared" si="28"/>
        <v>0</v>
      </c>
    </row>
    <row r="145" spans="1:20">
      <c r="A145" s="15" t="s">
        <v>142</v>
      </c>
      <c r="B145" s="16">
        <v>0</v>
      </c>
      <c r="C145" s="3"/>
      <c r="D145" s="3" t="str">
        <f t="shared" si="29"/>
        <v>OpRound</v>
      </c>
      <c r="E145" s="27">
        <f t="shared" si="22"/>
        <v>0</v>
      </c>
      <c r="F145" s="27">
        <f t="shared" si="30"/>
        <v>1</v>
      </c>
      <c r="G145" s="29">
        <f t="shared" si="23"/>
        <v>0</v>
      </c>
      <c r="H145">
        <f t="shared" si="24"/>
        <v>0</v>
      </c>
      <c r="I145" s="3">
        <f t="shared" si="31"/>
        <v>0</v>
      </c>
      <c r="J145" s="4">
        <f t="shared" si="25"/>
        <v>0</v>
      </c>
      <c r="L145" s="15" t="s">
        <v>270</v>
      </c>
      <c r="M145" s="19" t="s">
        <v>335</v>
      </c>
      <c r="N145" s="13">
        <f t="shared" si="26"/>
        <v>0</v>
      </c>
      <c r="O145">
        <f t="shared" si="27"/>
        <v>0</v>
      </c>
      <c r="S145" t="s">
        <v>473</v>
      </c>
      <c r="T145">
        <f t="shared" si="28"/>
        <v>0</v>
      </c>
    </row>
    <row r="146" spans="1:20">
      <c r="A146" s="15" t="s">
        <v>143</v>
      </c>
      <c r="B146" s="16">
        <v>318</v>
      </c>
      <c r="C146" s="3"/>
      <c r="D146" s="3" t="str">
        <f t="shared" si="29"/>
        <v>Case</v>
      </c>
      <c r="E146" s="27">
        <f t="shared" si="22"/>
        <v>1</v>
      </c>
      <c r="F146" s="27">
        <f t="shared" si="30"/>
        <v>1</v>
      </c>
      <c r="G146" s="29">
        <f t="shared" si="23"/>
        <v>1</v>
      </c>
      <c r="H146">
        <f t="shared" si="24"/>
        <v>1</v>
      </c>
      <c r="I146" s="3">
        <f t="shared" si="31"/>
        <v>0</v>
      </c>
      <c r="J146" s="4">
        <f t="shared" si="25"/>
        <v>0</v>
      </c>
      <c r="L146" s="15" t="s">
        <v>271</v>
      </c>
      <c r="M146" s="19" t="s">
        <v>335</v>
      </c>
      <c r="N146" s="13">
        <f t="shared" si="26"/>
        <v>0</v>
      </c>
      <c r="O146">
        <f t="shared" si="27"/>
        <v>0</v>
      </c>
      <c r="S146" t="s">
        <v>473</v>
      </c>
      <c r="T146">
        <f t="shared" si="28"/>
        <v>0</v>
      </c>
    </row>
    <row r="147" spans="1:20">
      <c r="A147" s="15" t="s">
        <v>144</v>
      </c>
      <c r="B147" s="16">
        <v>0</v>
      </c>
      <c r="C147" s="3"/>
      <c r="D147" s="3" t="str">
        <f t="shared" si="29"/>
        <v>MatrixLookup</v>
      </c>
      <c r="E147" s="27">
        <f t="shared" si="22"/>
        <v>0</v>
      </c>
      <c r="F147" s="27">
        <f t="shared" si="30"/>
        <v>1</v>
      </c>
      <c r="G147" s="29">
        <f t="shared" si="23"/>
        <v>0</v>
      </c>
      <c r="H147">
        <f t="shared" si="24"/>
        <v>0</v>
      </c>
      <c r="I147" s="3">
        <f t="shared" si="31"/>
        <v>0</v>
      </c>
      <c r="J147" s="4">
        <f t="shared" si="25"/>
        <v>0</v>
      </c>
      <c r="L147" s="15" t="s">
        <v>272</v>
      </c>
      <c r="M147" s="19" t="s">
        <v>335</v>
      </c>
      <c r="N147" s="13">
        <f t="shared" si="26"/>
        <v>0</v>
      </c>
      <c r="O147">
        <f t="shared" si="27"/>
        <v>0</v>
      </c>
      <c r="S147" t="s">
        <v>474</v>
      </c>
      <c r="T147">
        <f t="shared" si="28"/>
        <v>0</v>
      </c>
    </row>
    <row r="148" spans="1:20">
      <c r="A148" s="15" t="s">
        <v>145</v>
      </c>
      <c r="B148" s="16">
        <v>0</v>
      </c>
      <c r="C148" s="3"/>
      <c r="D148" s="3" t="str">
        <f t="shared" si="29"/>
        <v>TableLookup</v>
      </c>
      <c r="E148" s="27">
        <f t="shared" si="22"/>
        <v>0</v>
      </c>
      <c r="F148" s="27">
        <f t="shared" si="30"/>
        <v>1</v>
      </c>
      <c r="G148" s="29">
        <f t="shared" si="23"/>
        <v>0</v>
      </c>
      <c r="H148">
        <f t="shared" si="24"/>
        <v>0</v>
      </c>
      <c r="I148" s="3">
        <f t="shared" si="31"/>
        <v>0</v>
      </c>
      <c r="J148" s="4">
        <f t="shared" si="25"/>
        <v>0</v>
      </c>
      <c r="L148" s="15" t="s">
        <v>273</v>
      </c>
      <c r="M148" s="19">
        <v>0</v>
      </c>
      <c r="N148" s="13">
        <f t="shared" si="26"/>
        <v>1</v>
      </c>
      <c r="O148">
        <f t="shared" si="27"/>
        <v>1</v>
      </c>
      <c r="S148" t="s">
        <v>474</v>
      </c>
      <c r="T148">
        <f t="shared" si="28"/>
        <v>0</v>
      </c>
    </row>
    <row r="149" spans="1:20">
      <c r="A149" s="15" t="s">
        <v>146</v>
      </c>
      <c r="B149" s="16">
        <v>0</v>
      </c>
      <c r="C149" s="3"/>
      <c r="D149" s="3" t="str">
        <f t="shared" si="29"/>
        <v>TableKeyLookup</v>
      </c>
      <c r="E149" s="27">
        <f t="shared" si="22"/>
        <v>0</v>
      </c>
      <c r="F149" s="27">
        <f t="shared" si="30"/>
        <v>1</v>
      </c>
      <c r="G149" s="29">
        <f t="shared" si="23"/>
        <v>0</v>
      </c>
      <c r="H149">
        <f t="shared" si="24"/>
        <v>0</v>
      </c>
      <c r="I149" s="3">
        <f t="shared" si="31"/>
        <v>0</v>
      </c>
      <c r="J149" s="4">
        <f t="shared" si="25"/>
        <v>0</v>
      </c>
      <c r="L149" s="15" t="s">
        <v>274</v>
      </c>
      <c r="M149" s="19" t="s">
        <v>299</v>
      </c>
      <c r="N149" s="13">
        <f t="shared" si="26"/>
        <v>0</v>
      </c>
      <c r="O149">
        <f t="shared" si="27"/>
        <v>1</v>
      </c>
      <c r="S149" t="s">
        <v>475</v>
      </c>
      <c r="T149">
        <f t="shared" si="28"/>
        <v>0</v>
      </c>
    </row>
    <row r="150" spans="1:20">
      <c r="A150" s="15" t="s">
        <v>147</v>
      </c>
      <c r="B150" s="16">
        <v>0</v>
      </c>
      <c r="C150" s="3"/>
      <c r="D150" s="3" t="str">
        <f t="shared" si="29"/>
        <v>ModifiedAfterCalc</v>
      </c>
      <c r="E150" s="27">
        <f t="shared" si="22"/>
        <v>0</v>
      </c>
      <c r="F150" s="27">
        <f t="shared" si="30"/>
        <v>1</v>
      </c>
      <c r="G150" s="29">
        <f t="shared" si="23"/>
        <v>0</v>
      </c>
      <c r="H150">
        <f t="shared" si="24"/>
        <v>0</v>
      </c>
      <c r="I150" s="3">
        <f t="shared" si="31"/>
        <v>0</v>
      </c>
      <c r="J150" s="4">
        <f t="shared" si="25"/>
        <v>0</v>
      </c>
      <c r="L150" s="15" t="s">
        <v>275</v>
      </c>
      <c r="M150" s="19">
        <v>0</v>
      </c>
      <c r="N150" s="13">
        <f t="shared" si="26"/>
        <v>1</v>
      </c>
      <c r="O150">
        <f t="shared" si="27"/>
        <v>1</v>
      </c>
      <c r="S150" t="s">
        <v>478</v>
      </c>
      <c r="T150">
        <f t="shared" si="28"/>
        <v>1</v>
      </c>
    </row>
    <row r="151" spans="1:20">
      <c r="A151" s="15" t="s">
        <v>148</v>
      </c>
      <c r="B151" s="16">
        <v>0</v>
      </c>
      <c r="C151" s="3"/>
      <c r="D151" s="3" t="str">
        <f t="shared" si="29"/>
        <v>ModifiedAfterSave</v>
      </c>
      <c r="E151" s="27">
        <f t="shared" si="22"/>
        <v>0</v>
      </c>
      <c r="F151" s="27">
        <f t="shared" si="30"/>
        <v>1</v>
      </c>
      <c r="G151" s="29">
        <f t="shared" si="23"/>
        <v>0</v>
      </c>
      <c r="H151">
        <f t="shared" si="24"/>
        <v>0</v>
      </c>
      <c r="I151" s="3">
        <f t="shared" si="31"/>
        <v>0</v>
      </c>
      <c r="J151" s="4">
        <f t="shared" si="25"/>
        <v>0</v>
      </c>
      <c r="L151" s="15" t="s">
        <v>276</v>
      </c>
      <c r="M151" s="19">
        <v>0</v>
      </c>
      <c r="N151" s="13">
        <f t="shared" si="26"/>
        <v>1</v>
      </c>
      <c r="O151">
        <f t="shared" si="27"/>
        <v>1</v>
      </c>
      <c r="S151" t="s">
        <v>478</v>
      </c>
      <c r="T151">
        <f t="shared" si="28"/>
        <v>1</v>
      </c>
    </row>
    <row r="152" spans="1:20">
      <c r="A152" s="15" t="s">
        <v>149</v>
      </c>
      <c r="B152" s="16">
        <v>0</v>
      </c>
      <c r="C152" s="3"/>
      <c r="D152" s="3" t="str">
        <f t="shared" si="29"/>
        <v>IsReadOnly</v>
      </c>
      <c r="E152" s="27">
        <f t="shared" si="22"/>
        <v>0</v>
      </c>
      <c r="F152" s="27">
        <f t="shared" si="30"/>
        <v>1</v>
      </c>
      <c r="G152" s="29">
        <f t="shared" si="23"/>
        <v>0</v>
      </c>
      <c r="H152">
        <f t="shared" si="24"/>
        <v>0</v>
      </c>
      <c r="I152" s="3">
        <f t="shared" si="31"/>
        <v>0</v>
      </c>
      <c r="J152" s="4">
        <f t="shared" si="25"/>
        <v>0</v>
      </c>
      <c r="L152" s="15" t="s">
        <v>277</v>
      </c>
      <c r="M152" s="19" t="s">
        <v>299</v>
      </c>
      <c r="N152" s="13">
        <f t="shared" si="26"/>
        <v>0</v>
      </c>
      <c r="O152">
        <f t="shared" si="27"/>
        <v>0</v>
      </c>
      <c r="S152" t="s">
        <v>478</v>
      </c>
      <c r="T152">
        <f t="shared" si="28"/>
        <v>1</v>
      </c>
    </row>
    <row r="153" spans="1:20">
      <c r="A153" s="15" t="s">
        <v>150</v>
      </c>
      <c r="B153" s="16">
        <v>0</v>
      </c>
      <c r="C153" s="3"/>
      <c r="D153" s="3" t="str">
        <f t="shared" si="29"/>
        <v>DocumentIsLocked</v>
      </c>
      <c r="E153" s="27">
        <f t="shared" si="22"/>
        <v>0</v>
      </c>
      <c r="F153" s="27">
        <f t="shared" si="30"/>
        <v>0</v>
      </c>
      <c r="G153" s="29">
        <f t="shared" si="23"/>
        <v>0</v>
      </c>
      <c r="H153">
        <f t="shared" si="24"/>
        <v>0</v>
      </c>
      <c r="I153" s="3">
        <f t="shared" si="31"/>
        <v>0</v>
      </c>
      <c r="J153" s="4">
        <f t="shared" si="25"/>
        <v>0</v>
      </c>
      <c r="L153" s="15" t="s">
        <v>278</v>
      </c>
      <c r="M153" s="19" t="s">
        <v>299</v>
      </c>
      <c r="N153" s="13">
        <f t="shared" si="26"/>
        <v>0</v>
      </c>
      <c r="O153">
        <f t="shared" si="27"/>
        <v>0</v>
      </c>
      <c r="S153" t="s">
        <v>287</v>
      </c>
      <c r="T153">
        <f t="shared" si="28"/>
        <v>1</v>
      </c>
    </row>
    <row r="154" spans="1:20">
      <c r="A154" s="15" t="s">
        <v>151</v>
      </c>
      <c r="B154" s="16">
        <v>34</v>
      </c>
      <c r="C154" s="3"/>
      <c r="D154" s="3" t="str">
        <f t="shared" si="29"/>
        <v>TimeAggregated</v>
      </c>
      <c r="E154" s="27">
        <f t="shared" si="22"/>
        <v>1</v>
      </c>
      <c r="F154" s="27">
        <f t="shared" si="30"/>
        <v>1</v>
      </c>
      <c r="G154" s="29">
        <f t="shared" si="23"/>
        <v>1</v>
      </c>
      <c r="H154">
        <f t="shared" si="24"/>
        <v>1</v>
      </c>
      <c r="I154" s="3">
        <f t="shared" si="31"/>
        <v>0</v>
      </c>
      <c r="J154" s="4">
        <f t="shared" si="25"/>
        <v>0</v>
      </c>
      <c r="L154" s="15" t="s">
        <v>279</v>
      </c>
      <c r="M154" s="19" t="s">
        <v>299</v>
      </c>
      <c r="N154" s="13">
        <f t="shared" si="26"/>
        <v>0</v>
      </c>
      <c r="O154">
        <f t="shared" si="27"/>
        <v>1</v>
      </c>
      <c r="S154" t="s">
        <v>287</v>
      </c>
      <c r="T154">
        <f t="shared" si="28"/>
        <v>1</v>
      </c>
    </row>
    <row r="155" spans="1:20">
      <c r="A155" s="15" t="s">
        <v>152</v>
      </c>
      <c r="B155" s="16">
        <v>0</v>
      </c>
      <c r="C155" s="3"/>
      <c r="D155" s="3" t="str">
        <f t="shared" si="29"/>
        <v>SysVar</v>
      </c>
      <c r="E155" s="27">
        <f t="shared" si="22"/>
        <v>0</v>
      </c>
      <c r="F155" s="27">
        <f t="shared" si="30"/>
        <v>0</v>
      </c>
      <c r="G155" s="29">
        <f t="shared" si="23"/>
        <v>0</v>
      </c>
      <c r="H155">
        <f t="shared" si="24"/>
        <v>0</v>
      </c>
      <c r="I155" s="3">
        <f t="shared" si="31"/>
        <v>0</v>
      </c>
      <c r="J155" s="4">
        <f t="shared" si="25"/>
        <v>0</v>
      </c>
      <c r="L155" s="46" t="s">
        <v>280</v>
      </c>
      <c r="M155" s="19" t="s">
        <v>299</v>
      </c>
      <c r="N155" s="13">
        <f t="shared" si="26"/>
        <v>0</v>
      </c>
      <c r="O155">
        <f t="shared" si="27"/>
        <v>0</v>
      </c>
      <c r="S155" t="s">
        <v>287</v>
      </c>
      <c r="T155">
        <f t="shared" si="28"/>
        <v>1</v>
      </c>
    </row>
    <row r="156" spans="1:20">
      <c r="A156" s="15" t="s">
        <v>153</v>
      </c>
      <c r="B156" s="16">
        <v>0</v>
      </c>
      <c r="C156" s="3"/>
      <c r="D156" s="3" t="str">
        <f t="shared" si="29"/>
        <v>DocumentIndex</v>
      </c>
      <c r="E156" s="27">
        <f t="shared" si="22"/>
        <v>0</v>
      </c>
      <c r="F156" s="27">
        <f t="shared" si="30"/>
        <v>1</v>
      </c>
      <c r="G156" s="29">
        <f t="shared" si="23"/>
        <v>0</v>
      </c>
      <c r="H156">
        <f t="shared" si="24"/>
        <v>0</v>
      </c>
      <c r="I156" s="3">
        <f t="shared" si="31"/>
        <v>0</v>
      </c>
      <c r="J156" s="4">
        <f t="shared" si="25"/>
        <v>0</v>
      </c>
      <c r="L156" s="15" t="s">
        <v>281</v>
      </c>
      <c r="M156" s="19" t="s">
        <v>299</v>
      </c>
      <c r="N156" s="13">
        <f t="shared" si="26"/>
        <v>0</v>
      </c>
      <c r="O156">
        <f t="shared" si="27"/>
        <v>1</v>
      </c>
      <c r="S156" t="s">
        <v>291</v>
      </c>
      <c r="T156">
        <f t="shared" si="28"/>
        <v>1</v>
      </c>
    </row>
    <row r="157" spans="1:20">
      <c r="A157" s="15" t="s">
        <v>154</v>
      </c>
      <c r="B157" s="16">
        <v>0</v>
      </c>
      <c r="C157" s="3"/>
      <c r="D157" s="3" t="str">
        <f t="shared" si="29"/>
        <v>MaxDocumentIndex</v>
      </c>
      <c r="E157" s="27">
        <f t="shared" si="22"/>
        <v>0</v>
      </c>
      <c r="F157" s="27">
        <f t="shared" si="30"/>
        <v>1</v>
      </c>
      <c r="G157" s="29">
        <f t="shared" si="23"/>
        <v>0</v>
      </c>
      <c r="H157">
        <f t="shared" si="24"/>
        <v>0</v>
      </c>
      <c r="I157" s="3">
        <f t="shared" si="31"/>
        <v>0</v>
      </c>
      <c r="J157" s="4">
        <f t="shared" si="25"/>
        <v>0</v>
      </c>
      <c r="L157" s="15" t="s">
        <v>282</v>
      </c>
      <c r="M157" s="19">
        <v>0</v>
      </c>
      <c r="N157" s="13">
        <f t="shared" si="26"/>
        <v>1</v>
      </c>
      <c r="O157">
        <f t="shared" si="27"/>
        <v>1</v>
      </c>
      <c r="S157" t="s">
        <v>480</v>
      </c>
      <c r="T157">
        <f t="shared" si="28"/>
        <v>1</v>
      </c>
    </row>
    <row r="158" spans="1:20">
      <c r="A158" s="15" t="s">
        <v>155</v>
      </c>
      <c r="B158" s="16">
        <v>0</v>
      </c>
      <c r="C158" s="3"/>
      <c r="D158" s="3" t="str">
        <f t="shared" si="29"/>
        <v>LastHistYear</v>
      </c>
      <c r="E158" s="27">
        <f t="shared" si="22"/>
        <v>0</v>
      </c>
      <c r="F158" s="27">
        <f t="shared" si="30"/>
        <v>1</v>
      </c>
      <c r="G158" s="29">
        <f t="shared" si="23"/>
        <v>0</v>
      </c>
      <c r="H158">
        <f t="shared" si="24"/>
        <v>0</v>
      </c>
      <c r="I158" s="3">
        <f t="shared" si="31"/>
        <v>0</v>
      </c>
      <c r="J158" s="4">
        <f t="shared" si="25"/>
        <v>0</v>
      </c>
      <c r="L158" s="15" t="s">
        <v>283</v>
      </c>
      <c r="M158" s="19" t="s">
        <v>299</v>
      </c>
      <c r="N158" s="13">
        <f t="shared" ref="N158:N187" si="32">IF(M158=0,1,0)</f>
        <v>0</v>
      </c>
      <c r="O158">
        <f t="shared" ref="O158:O187" si="33">IF(ISNA(VLOOKUP(L158,$S$7:$S$217,1,FALSE)),0,1)</f>
        <v>0</v>
      </c>
      <c r="S158" t="s">
        <v>481</v>
      </c>
      <c r="T158">
        <f t="shared" si="28"/>
        <v>0</v>
      </c>
    </row>
    <row r="159" spans="1:20">
      <c r="A159" s="15" t="s">
        <v>156</v>
      </c>
      <c r="B159" s="16">
        <v>0</v>
      </c>
      <c r="C159" s="3"/>
      <c r="D159" s="3" t="str">
        <f t="shared" si="29"/>
        <v>ValueOfT</v>
      </c>
      <c r="E159" s="27">
        <f t="shared" si="22"/>
        <v>0</v>
      </c>
      <c r="F159" s="27">
        <f t="shared" si="30"/>
        <v>1</v>
      </c>
      <c r="G159" s="29">
        <f t="shared" si="23"/>
        <v>0</v>
      </c>
      <c r="H159">
        <f t="shared" si="24"/>
        <v>0</v>
      </c>
      <c r="I159" s="3">
        <f t="shared" si="31"/>
        <v>0</v>
      </c>
      <c r="J159" s="4">
        <f t="shared" si="25"/>
        <v>0</v>
      </c>
      <c r="L159" s="15" t="s">
        <v>284</v>
      </c>
      <c r="M159" s="19" t="s">
        <v>299</v>
      </c>
      <c r="N159" s="13">
        <f t="shared" si="32"/>
        <v>0</v>
      </c>
      <c r="O159">
        <f t="shared" si="33"/>
        <v>0</v>
      </c>
      <c r="S159" t="s">
        <v>292</v>
      </c>
      <c r="T159">
        <f t="shared" si="28"/>
        <v>1</v>
      </c>
    </row>
    <row r="160" spans="1:20">
      <c r="A160" s="15"/>
      <c r="B160" s="16"/>
      <c r="C160" s="3"/>
      <c r="D160" s="3"/>
      <c r="E160" s="27"/>
      <c r="F160" s="25"/>
      <c r="G160" s="29"/>
      <c r="H160">
        <f t="shared" si="24"/>
        <v>0</v>
      </c>
      <c r="I160" s="3"/>
      <c r="J160" s="4"/>
      <c r="L160" s="15" t="b">
        <v>1</v>
      </c>
      <c r="M160" s="19">
        <v>0</v>
      </c>
      <c r="N160" s="13">
        <f t="shared" si="32"/>
        <v>1</v>
      </c>
      <c r="O160">
        <f t="shared" si="33"/>
        <v>0</v>
      </c>
      <c r="S160" t="s">
        <v>293</v>
      </c>
      <c r="T160">
        <f t="shared" si="28"/>
        <v>1</v>
      </c>
    </row>
    <row r="161" spans="1:20">
      <c r="A161" s="15"/>
      <c r="B161" s="16"/>
      <c r="C161" s="3"/>
      <c r="D161" s="3"/>
      <c r="E161" s="27"/>
      <c r="F161" s="25"/>
      <c r="G161" s="29"/>
      <c r="H161">
        <f t="shared" si="24"/>
        <v>0</v>
      </c>
      <c r="I161" s="3"/>
      <c r="J161" s="4"/>
      <c r="L161" s="15" t="s">
        <v>285</v>
      </c>
      <c r="M161" s="19" t="s">
        <v>299</v>
      </c>
      <c r="N161" s="13">
        <f t="shared" si="32"/>
        <v>0</v>
      </c>
      <c r="O161">
        <f t="shared" si="33"/>
        <v>0</v>
      </c>
      <c r="S161" t="s">
        <v>482</v>
      </c>
      <c r="T161">
        <f t="shared" si="28"/>
        <v>1</v>
      </c>
    </row>
    <row r="162" spans="1:20">
      <c r="A162" s="15"/>
      <c r="B162" s="16"/>
      <c r="C162" s="3"/>
      <c r="D162" s="3"/>
      <c r="E162" s="27"/>
      <c r="F162" s="25"/>
      <c r="G162" s="29"/>
      <c r="H162">
        <f t="shared" si="24"/>
        <v>0</v>
      </c>
      <c r="I162" s="3"/>
      <c r="J162" s="4"/>
      <c r="L162" s="15" t="s">
        <v>286</v>
      </c>
      <c r="M162" s="19">
        <v>0</v>
      </c>
      <c r="N162" s="13">
        <f t="shared" si="32"/>
        <v>1</v>
      </c>
      <c r="O162">
        <f t="shared" si="33"/>
        <v>1</v>
      </c>
      <c r="S162" t="s">
        <v>482</v>
      </c>
      <c r="T162">
        <f t="shared" si="28"/>
        <v>1</v>
      </c>
    </row>
    <row r="163" spans="1:20">
      <c r="A163" s="15"/>
      <c r="B163" s="16"/>
      <c r="C163" s="3"/>
      <c r="D163" s="3"/>
      <c r="E163" s="27"/>
      <c r="F163" s="25"/>
      <c r="G163" s="29"/>
      <c r="H163">
        <f t="shared" si="24"/>
        <v>0</v>
      </c>
      <c r="I163" s="3"/>
      <c r="J163" s="4"/>
      <c r="L163" s="15" t="s">
        <v>287</v>
      </c>
      <c r="M163" s="19">
        <v>0</v>
      </c>
      <c r="N163" s="13">
        <f t="shared" si="32"/>
        <v>1</v>
      </c>
      <c r="O163">
        <f t="shared" si="33"/>
        <v>1</v>
      </c>
      <c r="S163" t="s">
        <v>294</v>
      </c>
      <c r="T163">
        <f t="shared" si="28"/>
        <v>1</v>
      </c>
    </row>
    <row r="164" spans="1:20">
      <c r="A164" s="15"/>
      <c r="B164" s="16"/>
      <c r="C164" s="3"/>
      <c r="D164" s="3"/>
      <c r="E164" s="27"/>
      <c r="F164" s="25"/>
      <c r="G164" s="29"/>
      <c r="H164">
        <f t="shared" si="24"/>
        <v>0</v>
      </c>
      <c r="I164" s="3"/>
      <c r="J164" s="4"/>
      <c r="L164" s="15" t="s">
        <v>478</v>
      </c>
      <c r="M164" s="19" t="s">
        <v>299</v>
      </c>
      <c r="N164" s="13">
        <f t="shared" si="32"/>
        <v>0</v>
      </c>
      <c r="O164">
        <f t="shared" si="33"/>
        <v>1</v>
      </c>
      <c r="S164" t="s">
        <v>294</v>
      </c>
      <c r="T164">
        <f t="shared" si="28"/>
        <v>1</v>
      </c>
    </row>
    <row r="165" spans="1:20">
      <c r="A165" s="15"/>
      <c r="B165" s="16"/>
      <c r="C165" s="3"/>
      <c r="D165" s="3"/>
      <c r="E165" s="27"/>
      <c r="F165" s="25"/>
      <c r="G165" s="29"/>
      <c r="H165">
        <f t="shared" si="24"/>
        <v>0</v>
      </c>
      <c r="I165" s="3"/>
      <c r="J165" s="4"/>
      <c r="L165" s="15" t="s">
        <v>288</v>
      </c>
      <c r="M165" s="19" t="s">
        <v>299</v>
      </c>
      <c r="N165" s="13">
        <f t="shared" si="32"/>
        <v>0</v>
      </c>
      <c r="O165">
        <f t="shared" si="33"/>
        <v>0</v>
      </c>
      <c r="S165" t="s">
        <v>294</v>
      </c>
      <c r="T165">
        <f t="shared" si="28"/>
        <v>1</v>
      </c>
    </row>
    <row r="166" spans="1:20">
      <c r="A166" s="15"/>
      <c r="B166" s="16"/>
      <c r="C166" s="3"/>
      <c r="D166" s="3"/>
      <c r="E166" s="27"/>
      <c r="F166" s="25"/>
      <c r="G166" s="29"/>
      <c r="H166">
        <f t="shared" si="24"/>
        <v>0</v>
      </c>
      <c r="I166" s="3"/>
      <c r="J166" s="4"/>
      <c r="L166" s="15" t="s">
        <v>289</v>
      </c>
      <c r="M166" s="19" t="s">
        <v>299</v>
      </c>
      <c r="N166" s="13">
        <f t="shared" si="32"/>
        <v>0</v>
      </c>
      <c r="O166">
        <f t="shared" si="33"/>
        <v>0</v>
      </c>
      <c r="S166" t="s">
        <v>294</v>
      </c>
      <c r="T166">
        <f t="shared" si="28"/>
        <v>1</v>
      </c>
    </row>
    <row r="167" spans="1:20">
      <c r="A167" s="15"/>
      <c r="B167" s="16"/>
      <c r="C167" s="3"/>
      <c r="D167" s="3"/>
      <c r="E167" s="27"/>
      <c r="F167" s="25"/>
      <c r="G167" s="29"/>
      <c r="H167">
        <f t="shared" si="24"/>
        <v>0</v>
      </c>
      <c r="I167" s="3"/>
      <c r="J167" s="4"/>
      <c r="L167" s="15" t="s">
        <v>291</v>
      </c>
      <c r="M167" s="19">
        <v>0</v>
      </c>
      <c r="N167" s="13">
        <f t="shared" si="32"/>
        <v>1</v>
      </c>
      <c r="O167">
        <f t="shared" si="33"/>
        <v>1</v>
      </c>
      <c r="S167" t="s">
        <v>296</v>
      </c>
      <c r="T167">
        <f t="shared" si="28"/>
        <v>1</v>
      </c>
    </row>
    <row r="168" spans="1:20">
      <c r="A168" s="15"/>
      <c r="B168" s="16"/>
      <c r="C168" s="3"/>
      <c r="D168" s="3"/>
      <c r="E168" s="27"/>
      <c r="F168" s="25"/>
      <c r="G168" s="29"/>
      <c r="H168">
        <f t="shared" si="24"/>
        <v>0</v>
      </c>
      <c r="I168" s="3"/>
      <c r="J168" s="4"/>
      <c r="L168" s="15" t="s">
        <v>480</v>
      </c>
      <c r="M168" s="19" t="s">
        <v>299</v>
      </c>
      <c r="N168" s="13">
        <f t="shared" si="32"/>
        <v>0</v>
      </c>
      <c r="O168">
        <f t="shared" si="33"/>
        <v>1</v>
      </c>
      <c r="S168" t="s">
        <v>296</v>
      </c>
      <c r="T168">
        <f t="shared" si="28"/>
        <v>1</v>
      </c>
    </row>
    <row r="169" spans="1:20">
      <c r="A169" s="15"/>
      <c r="B169" s="16"/>
      <c r="C169" s="3"/>
      <c r="D169" s="3"/>
      <c r="E169" s="27"/>
      <c r="F169" s="25"/>
      <c r="G169" s="29"/>
      <c r="H169">
        <f t="shared" si="24"/>
        <v>0</v>
      </c>
      <c r="I169" s="3"/>
      <c r="J169" s="4"/>
      <c r="L169" s="15" t="s">
        <v>292</v>
      </c>
      <c r="M169" s="19" t="s">
        <v>299</v>
      </c>
      <c r="N169" s="13">
        <f t="shared" si="32"/>
        <v>0</v>
      </c>
      <c r="O169">
        <f t="shared" si="33"/>
        <v>1</v>
      </c>
      <c r="S169" t="s">
        <v>186</v>
      </c>
      <c r="T169">
        <f t="shared" si="28"/>
        <v>1</v>
      </c>
    </row>
    <row r="170" spans="1:20">
      <c r="A170" s="15"/>
      <c r="B170" s="16"/>
      <c r="C170" s="3"/>
      <c r="D170" s="3"/>
      <c r="E170" s="27"/>
      <c r="F170" s="25"/>
      <c r="G170" s="29"/>
      <c r="H170">
        <f t="shared" si="24"/>
        <v>0</v>
      </c>
      <c r="I170" s="3"/>
      <c r="J170" s="4"/>
      <c r="L170" s="15" t="s">
        <v>293</v>
      </c>
      <c r="M170" s="19">
        <v>0</v>
      </c>
      <c r="N170" s="13">
        <f t="shared" si="32"/>
        <v>1</v>
      </c>
      <c r="O170">
        <f t="shared" si="33"/>
        <v>1</v>
      </c>
      <c r="S170" t="s">
        <v>186</v>
      </c>
      <c r="T170">
        <f t="shared" si="28"/>
        <v>1</v>
      </c>
    </row>
    <row r="171" spans="1:20">
      <c r="A171" s="15"/>
      <c r="B171" s="16"/>
      <c r="C171" s="3"/>
      <c r="D171" s="3"/>
      <c r="E171" s="27"/>
      <c r="F171" s="25"/>
      <c r="G171" s="29"/>
      <c r="H171">
        <f t="shared" si="24"/>
        <v>0</v>
      </c>
      <c r="I171" s="3"/>
      <c r="J171" s="4"/>
      <c r="L171" s="15" t="s">
        <v>290</v>
      </c>
      <c r="M171" s="19">
        <v>0</v>
      </c>
      <c r="N171" s="13">
        <f t="shared" si="32"/>
        <v>1</v>
      </c>
      <c r="O171">
        <f t="shared" si="33"/>
        <v>0</v>
      </c>
      <c r="S171" t="s">
        <v>194</v>
      </c>
      <c r="T171">
        <f t="shared" si="28"/>
        <v>1</v>
      </c>
    </row>
    <row r="172" spans="1:20">
      <c r="A172" s="15"/>
      <c r="B172" s="16"/>
      <c r="C172" s="3"/>
      <c r="D172" s="3"/>
      <c r="E172" s="27"/>
      <c r="F172" s="25"/>
      <c r="G172" s="29"/>
      <c r="H172">
        <f t="shared" si="24"/>
        <v>0</v>
      </c>
      <c r="I172" s="3"/>
      <c r="J172" s="4"/>
      <c r="L172" s="15" t="s">
        <v>482</v>
      </c>
      <c r="M172" s="19" t="s">
        <v>299</v>
      </c>
      <c r="N172" s="13">
        <f t="shared" si="32"/>
        <v>0</v>
      </c>
      <c r="O172">
        <f t="shared" si="33"/>
        <v>1</v>
      </c>
      <c r="S172" t="s">
        <v>194</v>
      </c>
      <c r="T172">
        <f t="shared" si="28"/>
        <v>1</v>
      </c>
    </row>
    <row r="173" spans="1:20">
      <c r="A173" s="15"/>
      <c r="B173" s="16"/>
      <c r="C173" s="3"/>
      <c r="D173" s="3"/>
      <c r="E173" s="27"/>
      <c r="F173" s="25"/>
      <c r="G173" s="29"/>
      <c r="H173">
        <f t="shared" si="24"/>
        <v>0</v>
      </c>
      <c r="I173" s="3"/>
      <c r="J173" s="4"/>
      <c r="L173" s="15" t="s">
        <v>294</v>
      </c>
      <c r="M173" s="19">
        <v>0</v>
      </c>
      <c r="N173" s="13">
        <f t="shared" si="32"/>
        <v>1</v>
      </c>
      <c r="O173">
        <f t="shared" si="33"/>
        <v>1</v>
      </c>
      <c r="S173" t="s">
        <v>196</v>
      </c>
      <c r="T173">
        <f t="shared" si="28"/>
        <v>1</v>
      </c>
    </row>
    <row r="174" spans="1:20">
      <c r="A174" s="15"/>
      <c r="B174" s="16"/>
      <c r="C174" s="3"/>
      <c r="D174" s="3"/>
      <c r="E174" s="27"/>
      <c r="F174" s="25"/>
      <c r="G174" s="29"/>
      <c r="H174">
        <f t="shared" si="24"/>
        <v>0</v>
      </c>
      <c r="I174" s="3"/>
      <c r="J174" s="4"/>
      <c r="L174" s="15" t="s">
        <v>497</v>
      </c>
      <c r="M174" s="19" t="s">
        <v>299</v>
      </c>
      <c r="N174" s="13">
        <f t="shared" si="32"/>
        <v>0</v>
      </c>
      <c r="O174">
        <f t="shared" si="33"/>
        <v>1</v>
      </c>
      <c r="S174" t="s">
        <v>196</v>
      </c>
      <c r="T174">
        <f t="shared" si="28"/>
        <v>1</v>
      </c>
    </row>
    <row r="175" spans="1:20">
      <c r="A175" s="15"/>
      <c r="B175" s="16"/>
      <c r="C175" s="3"/>
      <c r="D175" s="3"/>
      <c r="E175" s="27"/>
      <c r="F175" s="25"/>
      <c r="G175" s="29"/>
      <c r="H175">
        <f t="shared" si="24"/>
        <v>0</v>
      </c>
      <c r="I175" s="3"/>
      <c r="J175" s="4"/>
      <c r="L175" s="15" t="s">
        <v>295</v>
      </c>
      <c r="M175" s="19" t="s">
        <v>299</v>
      </c>
      <c r="N175" s="13">
        <f t="shared" si="32"/>
        <v>0</v>
      </c>
      <c r="O175">
        <f t="shared" si="33"/>
        <v>0</v>
      </c>
      <c r="S175" t="s">
        <v>196</v>
      </c>
      <c r="T175">
        <f t="shared" si="28"/>
        <v>1</v>
      </c>
    </row>
    <row r="176" spans="1:20">
      <c r="A176" s="15"/>
      <c r="B176" s="16"/>
      <c r="C176" s="3"/>
      <c r="D176" s="3"/>
      <c r="E176" s="27"/>
      <c r="F176" s="25"/>
      <c r="G176" s="29"/>
      <c r="H176">
        <f t="shared" si="24"/>
        <v>0</v>
      </c>
      <c r="I176" s="3"/>
      <c r="J176" s="4"/>
      <c r="L176" s="15" t="s">
        <v>296</v>
      </c>
      <c r="M176" s="19">
        <v>0</v>
      </c>
      <c r="N176" s="13">
        <f t="shared" si="32"/>
        <v>1</v>
      </c>
      <c r="O176">
        <f t="shared" si="33"/>
        <v>1</v>
      </c>
      <c r="S176" t="s">
        <v>201</v>
      </c>
      <c r="T176">
        <f t="shared" si="28"/>
        <v>1</v>
      </c>
    </row>
    <row r="177" spans="1:21">
      <c r="A177" s="15"/>
      <c r="B177" s="16"/>
      <c r="C177" s="3"/>
      <c r="D177" s="3"/>
      <c r="E177" s="27"/>
      <c r="F177" s="25"/>
      <c r="G177" s="29"/>
      <c r="H177">
        <f t="shared" si="24"/>
        <v>0</v>
      </c>
      <c r="I177" s="3"/>
      <c r="J177" s="4"/>
      <c r="L177" s="15" t="s">
        <v>520</v>
      </c>
      <c r="M177" s="19">
        <v>0</v>
      </c>
      <c r="N177" s="13">
        <f t="shared" si="32"/>
        <v>1</v>
      </c>
      <c r="O177">
        <f t="shared" si="33"/>
        <v>0</v>
      </c>
      <c r="S177" t="s">
        <v>201</v>
      </c>
      <c r="T177">
        <f t="shared" si="28"/>
        <v>1</v>
      </c>
    </row>
    <row r="178" spans="1:21">
      <c r="A178" s="15"/>
      <c r="B178" s="16"/>
      <c r="C178" s="3"/>
      <c r="D178" s="3"/>
      <c r="E178" s="27"/>
      <c r="F178" s="25"/>
      <c r="G178" s="29"/>
      <c r="H178">
        <f t="shared" si="24"/>
        <v>0</v>
      </c>
      <c r="I178" s="3"/>
      <c r="J178" s="4"/>
      <c r="L178" s="15" t="s">
        <v>520</v>
      </c>
      <c r="M178" s="19">
        <v>0</v>
      </c>
      <c r="N178" s="13">
        <f t="shared" si="32"/>
        <v>1</v>
      </c>
      <c r="O178">
        <f t="shared" si="33"/>
        <v>0</v>
      </c>
      <c r="S178" t="s">
        <v>201</v>
      </c>
      <c r="T178">
        <f t="shared" si="28"/>
        <v>1</v>
      </c>
    </row>
    <row r="179" spans="1:21">
      <c r="A179" s="15"/>
      <c r="B179" s="16"/>
      <c r="C179" s="3"/>
      <c r="D179" s="3"/>
      <c r="E179" s="27"/>
      <c r="F179" s="25"/>
      <c r="G179" s="29"/>
      <c r="H179">
        <f t="shared" si="24"/>
        <v>0</v>
      </c>
      <c r="I179" s="3"/>
      <c r="J179" s="4"/>
      <c r="L179" s="15" t="s">
        <v>521</v>
      </c>
      <c r="M179" s="19">
        <v>0</v>
      </c>
      <c r="N179" s="13">
        <f t="shared" si="32"/>
        <v>1</v>
      </c>
      <c r="O179">
        <f t="shared" si="33"/>
        <v>0</v>
      </c>
      <c r="S179" t="s">
        <v>201</v>
      </c>
      <c r="T179">
        <f t="shared" si="28"/>
        <v>1</v>
      </c>
    </row>
    <row r="180" spans="1:21">
      <c r="A180" s="15"/>
      <c r="B180" s="16"/>
      <c r="C180" s="3"/>
      <c r="D180" s="3"/>
      <c r="E180" s="27"/>
      <c r="F180" s="25"/>
      <c r="G180" s="29"/>
      <c r="H180">
        <f t="shared" si="24"/>
        <v>0</v>
      </c>
      <c r="I180" s="3"/>
      <c r="J180" s="4"/>
      <c r="L180" s="15" t="s">
        <v>522</v>
      </c>
      <c r="M180" s="19">
        <v>0</v>
      </c>
      <c r="N180" s="13">
        <f t="shared" si="32"/>
        <v>1</v>
      </c>
      <c r="O180">
        <f t="shared" si="33"/>
        <v>0</v>
      </c>
      <c r="S180" t="s">
        <v>218</v>
      </c>
      <c r="T180">
        <f t="shared" si="28"/>
        <v>1</v>
      </c>
      <c r="U180" t="s">
        <v>515</v>
      </c>
    </row>
    <row r="181" spans="1:21">
      <c r="A181" s="15"/>
      <c r="B181" s="16"/>
      <c r="C181" s="3"/>
      <c r="D181" s="3"/>
      <c r="E181" s="27"/>
      <c r="F181" s="25"/>
      <c r="G181" s="29"/>
      <c r="H181">
        <f t="shared" si="24"/>
        <v>0</v>
      </c>
      <c r="I181" s="3"/>
      <c r="J181" s="4"/>
      <c r="L181" s="15" t="s">
        <v>523</v>
      </c>
      <c r="M181" s="19">
        <v>0</v>
      </c>
      <c r="N181" s="13">
        <f t="shared" si="32"/>
        <v>1</v>
      </c>
      <c r="O181">
        <f t="shared" si="33"/>
        <v>0</v>
      </c>
      <c r="S181" t="s">
        <v>218</v>
      </c>
      <c r="T181">
        <f t="shared" si="28"/>
        <v>1</v>
      </c>
      <c r="U181" t="s">
        <v>515</v>
      </c>
    </row>
    <row r="182" spans="1:21">
      <c r="A182" s="15"/>
      <c r="B182" s="16"/>
      <c r="C182" s="3"/>
      <c r="D182" s="3"/>
      <c r="E182" s="27"/>
      <c r="F182" s="25"/>
      <c r="G182" s="29"/>
      <c r="H182">
        <f t="shared" si="24"/>
        <v>0</v>
      </c>
      <c r="I182" s="3"/>
      <c r="J182" s="4"/>
      <c r="L182" s="15" t="s">
        <v>524</v>
      </c>
      <c r="M182" s="19">
        <v>0</v>
      </c>
      <c r="N182" s="13">
        <f t="shared" si="32"/>
        <v>1</v>
      </c>
      <c r="O182">
        <f t="shared" si="33"/>
        <v>0</v>
      </c>
      <c r="S182" t="s">
        <v>305</v>
      </c>
      <c r="T182">
        <f t="shared" si="28"/>
        <v>1</v>
      </c>
    </row>
    <row r="183" spans="1:21">
      <c r="A183" s="15"/>
      <c r="B183" s="16"/>
      <c r="C183" s="3"/>
      <c r="D183" s="3"/>
      <c r="E183" s="27"/>
      <c r="F183" s="25"/>
      <c r="G183" s="29"/>
      <c r="H183">
        <f t="shared" si="24"/>
        <v>0</v>
      </c>
      <c r="I183" s="3"/>
      <c r="J183" s="4"/>
      <c r="L183" s="15" t="s">
        <v>525</v>
      </c>
      <c r="M183" s="19">
        <v>0</v>
      </c>
      <c r="N183" s="13">
        <f t="shared" si="32"/>
        <v>1</v>
      </c>
      <c r="O183">
        <f t="shared" si="33"/>
        <v>0</v>
      </c>
      <c r="S183" t="s">
        <v>222</v>
      </c>
      <c r="T183">
        <f t="shared" si="28"/>
        <v>1</v>
      </c>
      <c r="U183" t="s">
        <v>514</v>
      </c>
    </row>
    <row r="184" spans="1:21">
      <c r="A184" s="15"/>
      <c r="B184" s="16"/>
      <c r="C184" s="3"/>
      <c r="D184" s="3"/>
      <c r="E184" s="27"/>
      <c r="F184" s="25"/>
      <c r="G184" s="29"/>
      <c r="H184">
        <f t="shared" si="24"/>
        <v>0</v>
      </c>
      <c r="I184" s="3"/>
      <c r="J184" s="4"/>
      <c r="L184" s="15" t="s">
        <v>526</v>
      </c>
      <c r="M184" s="19">
        <v>0</v>
      </c>
      <c r="N184" s="13">
        <f t="shared" si="32"/>
        <v>1</v>
      </c>
      <c r="O184">
        <f t="shared" si="33"/>
        <v>0</v>
      </c>
      <c r="S184" t="s">
        <v>222</v>
      </c>
      <c r="T184">
        <f t="shared" si="28"/>
        <v>1</v>
      </c>
      <c r="U184" t="s">
        <v>514</v>
      </c>
    </row>
    <row r="185" spans="1:21">
      <c r="A185" s="15"/>
      <c r="B185" s="16"/>
      <c r="C185" s="3"/>
      <c r="D185" s="3"/>
      <c r="E185" s="27"/>
      <c r="F185" s="25"/>
      <c r="G185" s="29"/>
      <c r="H185">
        <f t="shared" si="24"/>
        <v>0</v>
      </c>
      <c r="I185" s="3"/>
      <c r="J185" s="4"/>
      <c r="L185" s="15" t="s">
        <v>527</v>
      </c>
      <c r="M185" s="19">
        <v>0</v>
      </c>
      <c r="N185" s="13">
        <f t="shared" si="32"/>
        <v>1</v>
      </c>
      <c r="O185">
        <f t="shared" si="33"/>
        <v>0</v>
      </c>
      <c r="S185" t="s">
        <v>222</v>
      </c>
      <c r="T185">
        <f t="shared" si="28"/>
        <v>1</v>
      </c>
      <c r="U185" t="s">
        <v>514</v>
      </c>
    </row>
    <row r="186" spans="1:21">
      <c r="A186" s="15"/>
      <c r="B186" s="16"/>
      <c r="C186" s="3"/>
      <c r="D186" s="3"/>
      <c r="E186" s="27"/>
      <c r="F186" s="25"/>
      <c r="G186" s="29"/>
      <c r="H186">
        <f t="shared" si="24"/>
        <v>0</v>
      </c>
      <c r="I186" s="3"/>
      <c r="J186" s="4"/>
      <c r="L186" s="15" t="s">
        <v>528</v>
      </c>
      <c r="M186" s="19">
        <v>0</v>
      </c>
      <c r="N186" s="13">
        <f t="shared" si="32"/>
        <v>1</v>
      </c>
      <c r="O186">
        <f t="shared" si="33"/>
        <v>0</v>
      </c>
      <c r="S186" t="s">
        <v>227</v>
      </c>
      <c r="T186">
        <f t="shared" si="28"/>
        <v>1</v>
      </c>
      <c r="U186" t="s">
        <v>514</v>
      </c>
    </row>
    <row r="187" spans="1:21">
      <c r="A187" s="15"/>
      <c r="B187" s="16"/>
      <c r="C187" s="3"/>
      <c r="D187" s="3"/>
      <c r="E187" s="27"/>
      <c r="F187" s="25"/>
      <c r="G187" s="29"/>
      <c r="H187">
        <f t="shared" si="24"/>
        <v>0</v>
      </c>
      <c r="I187" s="3"/>
      <c r="J187" s="4"/>
      <c r="L187" s="15" t="s">
        <v>529</v>
      </c>
      <c r="M187" s="19">
        <v>0</v>
      </c>
      <c r="N187" s="13">
        <f t="shared" si="32"/>
        <v>1</v>
      </c>
      <c r="O187">
        <f t="shared" si="33"/>
        <v>0</v>
      </c>
      <c r="S187" t="s">
        <v>227</v>
      </c>
      <c r="T187">
        <f t="shared" si="28"/>
        <v>1</v>
      </c>
      <c r="U187" t="s">
        <v>514</v>
      </c>
    </row>
    <row r="188" spans="1:21">
      <c r="A188" s="15"/>
      <c r="B188" s="16"/>
      <c r="C188" s="3"/>
      <c r="D188" s="3"/>
      <c r="E188" s="27"/>
      <c r="F188" s="25"/>
      <c r="G188" s="29"/>
      <c r="H188">
        <f t="shared" si="24"/>
        <v>0</v>
      </c>
      <c r="I188" s="3"/>
      <c r="J188" s="4"/>
      <c r="L188" s="15"/>
      <c r="M188" s="19"/>
      <c r="N188" s="13"/>
      <c r="S188" t="s">
        <v>227</v>
      </c>
      <c r="T188">
        <f t="shared" si="28"/>
        <v>1</v>
      </c>
      <c r="U188" t="s">
        <v>514</v>
      </c>
    </row>
    <row r="189" spans="1:21">
      <c r="A189" s="15"/>
      <c r="B189" s="16"/>
      <c r="C189" s="3"/>
      <c r="D189" s="3"/>
      <c r="E189" s="27"/>
      <c r="F189" s="25"/>
      <c r="G189" s="29"/>
      <c r="H189">
        <f t="shared" si="24"/>
        <v>0</v>
      </c>
      <c r="I189" s="3"/>
      <c r="J189" s="4"/>
      <c r="L189" s="15"/>
      <c r="M189" s="19"/>
      <c r="N189" s="13"/>
      <c r="S189" t="s">
        <v>276</v>
      </c>
      <c r="T189">
        <f t="shared" si="28"/>
        <v>1</v>
      </c>
    </row>
    <row r="190" spans="1:21">
      <c r="A190" s="15"/>
      <c r="B190" s="16"/>
      <c r="C190" s="3"/>
      <c r="D190" s="3"/>
      <c r="E190" s="27"/>
      <c r="F190" s="25"/>
      <c r="G190" s="29"/>
      <c r="H190">
        <f t="shared" si="24"/>
        <v>0</v>
      </c>
      <c r="I190" s="3"/>
      <c r="J190" s="4"/>
      <c r="L190" s="15"/>
      <c r="M190" s="19"/>
      <c r="N190" s="13"/>
      <c r="S190" t="s">
        <v>178</v>
      </c>
      <c r="T190">
        <f t="shared" si="28"/>
        <v>1</v>
      </c>
    </row>
    <row r="191" spans="1:21">
      <c r="A191" s="15"/>
      <c r="B191" s="16"/>
      <c r="C191" s="3"/>
      <c r="D191" s="3"/>
      <c r="E191" s="27"/>
      <c r="F191" s="25"/>
      <c r="G191" s="29"/>
      <c r="H191">
        <f t="shared" si="24"/>
        <v>0</v>
      </c>
      <c r="I191" s="3"/>
      <c r="J191" s="4"/>
      <c r="L191" s="15"/>
      <c r="M191" s="19"/>
      <c r="N191" s="13"/>
      <c r="S191" t="s">
        <v>497</v>
      </c>
      <c r="T191">
        <f t="shared" si="28"/>
        <v>1</v>
      </c>
    </row>
    <row r="192" spans="1:21">
      <c r="A192" s="15"/>
      <c r="B192" s="16"/>
      <c r="C192" s="3"/>
      <c r="D192" s="3"/>
      <c r="E192" s="27"/>
      <c r="F192" s="25"/>
      <c r="G192" s="29"/>
      <c r="H192">
        <f t="shared" si="24"/>
        <v>0</v>
      </c>
      <c r="I192" s="3"/>
      <c r="J192" s="4"/>
      <c r="L192" s="15"/>
      <c r="M192" s="19"/>
      <c r="N192" s="13"/>
      <c r="S192" t="s">
        <v>176</v>
      </c>
      <c r="T192">
        <f t="shared" si="28"/>
        <v>1</v>
      </c>
      <c r="U192" t="s">
        <v>514</v>
      </c>
    </row>
    <row r="193" spans="1:20">
      <c r="A193" s="15"/>
      <c r="B193" s="16"/>
      <c r="C193" s="3"/>
      <c r="D193" s="3"/>
      <c r="E193" s="27"/>
      <c r="F193" s="25"/>
      <c r="G193" s="29"/>
      <c r="H193">
        <f t="shared" si="24"/>
        <v>0</v>
      </c>
      <c r="I193" s="3"/>
      <c r="J193" s="4"/>
      <c r="L193" s="15"/>
      <c r="M193" s="19"/>
      <c r="N193" s="13"/>
      <c r="S193" t="s">
        <v>192</v>
      </c>
      <c r="T193">
        <f t="shared" si="28"/>
        <v>1</v>
      </c>
    </row>
    <row r="194" spans="1:20">
      <c r="A194" s="15"/>
      <c r="B194" s="16"/>
      <c r="C194" s="3"/>
      <c r="D194" s="3"/>
      <c r="E194" s="27"/>
      <c r="F194" s="25"/>
      <c r="G194" s="29"/>
      <c r="H194">
        <f t="shared" si="24"/>
        <v>0</v>
      </c>
      <c r="I194" s="3"/>
      <c r="J194" s="4"/>
      <c r="L194" s="15"/>
      <c r="M194" s="19"/>
      <c r="N194" s="13"/>
      <c r="S194" t="s">
        <v>192</v>
      </c>
      <c r="T194">
        <f t="shared" si="28"/>
        <v>1</v>
      </c>
    </row>
    <row r="195" spans="1:20">
      <c r="A195" s="15"/>
      <c r="B195" s="16"/>
      <c r="C195" s="3"/>
      <c r="D195" s="3"/>
      <c r="E195" s="27"/>
      <c r="F195" s="25"/>
      <c r="G195" s="29"/>
      <c r="H195">
        <f t="shared" si="24"/>
        <v>0</v>
      </c>
      <c r="I195" s="3"/>
      <c r="J195" s="4"/>
      <c r="L195" s="15"/>
      <c r="M195" s="19"/>
      <c r="N195" s="13"/>
      <c r="S195" t="s">
        <v>500</v>
      </c>
      <c r="T195">
        <f t="shared" si="28"/>
        <v>1</v>
      </c>
    </row>
    <row r="196" spans="1:20">
      <c r="A196" s="15"/>
      <c r="B196" s="16"/>
      <c r="C196" s="3"/>
      <c r="D196" s="3"/>
      <c r="E196" s="27"/>
      <c r="F196" s="25"/>
      <c r="G196" s="29"/>
      <c r="H196">
        <f t="shared" si="24"/>
        <v>0</v>
      </c>
      <c r="I196" s="3"/>
      <c r="J196" s="4"/>
      <c r="L196" s="15"/>
      <c r="M196" s="19"/>
      <c r="N196" s="13"/>
      <c r="S196" t="s">
        <v>501</v>
      </c>
      <c r="T196">
        <f t="shared" si="28"/>
        <v>0</v>
      </c>
    </row>
    <row r="197" spans="1:20">
      <c r="A197" s="15"/>
      <c r="B197" s="16"/>
      <c r="C197" s="3"/>
      <c r="D197" s="3"/>
      <c r="E197" s="27"/>
      <c r="F197" s="25"/>
      <c r="G197" s="29"/>
      <c r="H197">
        <f t="shared" si="24"/>
        <v>0</v>
      </c>
      <c r="I197" s="3"/>
      <c r="J197" s="4"/>
      <c r="L197" s="15"/>
      <c r="M197" s="19"/>
      <c r="N197" s="13"/>
      <c r="S197" t="s">
        <v>503</v>
      </c>
      <c r="T197">
        <f t="shared" si="28"/>
        <v>0</v>
      </c>
    </row>
    <row r="198" spans="1:20">
      <c r="A198" s="15"/>
      <c r="B198" s="16"/>
      <c r="C198" s="3"/>
      <c r="D198" s="3"/>
      <c r="E198" s="27"/>
      <c r="F198" s="25"/>
      <c r="G198" s="29"/>
      <c r="H198">
        <f t="shared" si="24"/>
        <v>0</v>
      </c>
      <c r="I198" s="3"/>
      <c r="J198" s="4"/>
      <c r="L198" s="15"/>
      <c r="M198" s="19"/>
      <c r="N198" s="13"/>
      <c r="S198" t="s">
        <v>303</v>
      </c>
      <c r="T198">
        <f t="shared" si="28"/>
        <v>1</v>
      </c>
    </row>
    <row r="199" spans="1:20">
      <c r="A199" s="15"/>
      <c r="B199" s="16"/>
      <c r="C199" s="3"/>
      <c r="D199" s="3"/>
      <c r="E199" s="27"/>
      <c r="F199" s="25"/>
      <c r="G199" s="29"/>
      <c r="H199">
        <f t="shared" si="24"/>
        <v>0</v>
      </c>
      <c r="I199" s="3"/>
      <c r="J199" s="4"/>
      <c r="L199" s="15"/>
      <c r="M199" s="19"/>
      <c r="N199" s="13"/>
      <c r="S199" t="s">
        <v>303</v>
      </c>
      <c r="T199">
        <f t="shared" si="28"/>
        <v>1</v>
      </c>
    </row>
    <row r="200" spans="1:20" ht="15.75" thickBot="1">
      <c r="A200" s="17"/>
      <c r="B200" s="18"/>
      <c r="C200" s="5"/>
      <c r="D200" s="5"/>
      <c r="E200" s="43"/>
      <c r="F200" s="26"/>
      <c r="G200" s="30"/>
      <c r="H200">
        <f t="shared" ref="H200" si="34">IF(B200&gt;0,1,)</f>
        <v>0</v>
      </c>
      <c r="I200" s="5"/>
      <c r="J200" s="6"/>
      <c r="L200" s="17"/>
      <c r="M200" s="21"/>
      <c r="N200" s="14"/>
      <c r="S200" t="s">
        <v>303</v>
      </c>
      <c r="T200">
        <f t="shared" ref="T200:T217" si="35">IF(ISNA(VLOOKUP(S200,$L$7:$L$217,1,FALSE)),0,1)</f>
        <v>1</v>
      </c>
    </row>
    <row r="201" spans="1:20">
      <c r="S201" t="s">
        <v>303</v>
      </c>
      <c r="T201">
        <f t="shared" si="35"/>
        <v>1</v>
      </c>
    </row>
    <row r="202" spans="1:20">
      <c r="S202" t="s">
        <v>336</v>
      </c>
      <c r="T202">
        <f t="shared" si="35"/>
        <v>1</v>
      </c>
    </row>
    <row r="203" spans="1:20">
      <c r="S203" t="s">
        <v>507</v>
      </c>
      <c r="T203">
        <f t="shared" si="35"/>
        <v>1</v>
      </c>
    </row>
    <row r="204" spans="1:20">
      <c r="S204" t="s">
        <v>191</v>
      </c>
      <c r="T204">
        <f t="shared" si="35"/>
        <v>1</v>
      </c>
    </row>
    <row r="205" spans="1:20">
      <c r="S205" t="s">
        <v>191</v>
      </c>
      <c r="T205">
        <f t="shared" si="35"/>
        <v>1</v>
      </c>
    </row>
    <row r="206" spans="1:20">
      <c r="S206" t="s">
        <v>191</v>
      </c>
      <c r="T206">
        <f t="shared" si="35"/>
        <v>1</v>
      </c>
    </row>
    <row r="207" spans="1:20">
      <c r="S207" t="s">
        <v>191</v>
      </c>
      <c r="T207">
        <f t="shared" si="35"/>
        <v>1</v>
      </c>
    </row>
    <row r="208" spans="1:20">
      <c r="S208" t="s">
        <v>197</v>
      </c>
      <c r="T208">
        <f t="shared" si="35"/>
        <v>1</v>
      </c>
    </row>
    <row r="209" spans="19:20">
      <c r="S209" t="s">
        <v>336</v>
      </c>
      <c r="T209">
        <f t="shared" si="35"/>
        <v>1</v>
      </c>
    </row>
    <row r="210" spans="19:20">
      <c r="S210" t="s">
        <v>304</v>
      </c>
      <c r="T210">
        <f t="shared" si="35"/>
        <v>1</v>
      </c>
    </row>
    <row r="211" spans="19:20">
      <c r="S211" t="s">
        <v>224</v>
      </c>
      <c r="T211">
        <f t="shared" si="35"/>
        <v>1</v>
      </c>
    </row>
    <row r="212" spans="19:20">
      <c r="S212" t="s">
        <v>224</v>
      </c>
      <c r="T212">
        <f t="shared" si="35"/>
        <v>1</v>
      </c>
    </row>
    <row r="213" spans="19:20">
      <c r="S213" t="s">
        <v>224</v>
      </c>
      <c r="T213">
        <f t="shared" si="35"/>
        <v>1</v>
      </c>
    </row>
    <row r="214" spans="19:20">
      <c r="S214" t="s">
        <v>254</v>
      </c>
      <c r="T214">
        <f t="shared" si="35"/>
        <v>1</v>
      </c>
    </row>
    <row r="215" spans="19:20">
      <c r="S215" t="s">
        <v>255</v>
      </c>
      <c r="T215">
        <f t="shared" si="35"/>
        <v>1</v>
      </c>
    </row>
    <row r="216" spans="19:20">
      <c r="S216" t="s">
        <v>255</v>
      </c>
      <c r="T216">
        <f t="shared" si="35"/>
        <v>1</v>
      </c>
    </row>
    <row r="217" spans="19:20">
      <c r="S217" t="s">
        <v>287</v>
      </c>
      <c r="T217">
        <f t="shared" si="35"/>
        <v>1</v>
      </c>
    </row>
  </sheetData>
  <sortState ref="N7:N153">
    <sortCondition ref="N7:N153"/>
  </sortState>
  <conditionalFormatting sqref="G5:G1048576 E7:E242 N5:N1048576 F162:F200">
    <cfRule type="cellIs" dxfId="10" priority="17" operator="greaterThan">
      <formula>0</formula>
    </cfRule>
  </conditionalFormatting>
  <conditionalFormatting sqref="F5:F6 F162:F1048576">
    <cfRule type="cellIs" dxfId="9" priority="15" operator="equal">
      <formula>1</formula>
    </cfRule>
  </conditionalFormatting>
  <conditionalFormatting sqref="I7:J159">
    <cfRule type="cellIs" dxfId="8" priority="4" operator="greaterThan">
      <formula>0</formula>
    </cfRule>
  </conditionalFormatting>
  <conditionalFormatting sqref="T218:T256">
    <cfRule type="cellIs" dxfId="7" priority="3" operator="equal">
      <formula>1</formula>
    </cfRule>
  </conditionalFormatting>
  <conditionalFormatting sqref="T7:T217">
    <cfRule type="cellIs" dxfId="6" priority="2" operator="equal">
      <formula>0</formula>
    </cfRule>
  </conditionalFormatting>
  <conditionalFormatting sqref="F7:F16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AY16"/>
  <sheetViews>
    <sheetView workbookViewId="0">
      <selection activeCell="B22" sqref="B22"/>
    </sheetView>
  </sheetViews>
  <sheetFormatPr defaultRowHeight="15"/>
  <cols>
    <col min="3" max="3" width="14.42578125" customWidth="1"/>
    <col min="4" max="51" width="5.7109375" customWidth="1"/>
  </cols>
  <sheetData>
    <row r="1" spans="3:51">
      <c r="D1" s="22">
        <v>2005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>
        <v>2006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2">
        <v>2007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3">
        <v>2008</v>
      </c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3:51">
      <c r="D2" s="22" t="s">
        <v>310</v>
      </c>
      <c r="E2" s="22" t="s">
        <v>311</v>
      </c>
      <c r="F2" s="22" t="s">
        <v>312</v>
      </c>
      <c r="G2" s="22" t="s">
        <v>313</v>
      </c>
      <c r="H2" s="22" t="s">
        <v>314</v>
      </c>
      <c r="I2" s="22" t="s">
        <v>315</v>
      </c>
      <c r="J2" s="22" t="s">
        <v>316</v>
      </c>
      <c r="K2" s="22" t="s">
        <v>317</v>
      </c>
      <c r="L2" s="22" t="s">
        <v>318</v>
      </c>
      <c r="M2" s="22" t="s">
        <v>319</v>
      </c>
      <c r="N2" s="22" t="s">
        <v>320</v>
      </c>
      <c r="O2" s="22" t="s">
        <v>321</v>
      </c>
      <c r="P2" s="23" t="s">
        <v>310</v>
      </c>
      <c r="Q2" s="23" t="s">
        <v>311</v>
      </c>
      <c r="R2" s="23" t="s">
        <v>312</v>
      </c>
      <c r="S2" s="23" t="s">
        <v>313</v>
      </c>
      <c r="T2" s="23" t="s">
        <v>314</v>
      </c>
      <c r="U2" s="23" t="s">
        <v>315</v>
      </c>
      <c r="V2" s="23" t="s">
        <v>316</v>
      </c>
      <c r="W2" s="23" t="s">
        <v>317</v>
      </c>
      <c r="X2" s="23" t="s">
        <v>318</v>
      </c>
      <c r="Y2" s="23" t="s">
        <v>319</v>
      </c>
      <c r="Z2" s="23" t="s">
        <v>320</v>
      </c>
      <c r="AA2" s="23" t="s">
        <v>321</v>
      </c>
      <c r="AB2" s="22" t="s">
        <v>310</v>
      </c>
      <c r="AC2" s="22" t="s">
        <v>311</v>
      </c>
      <c r="AD2" s="22" t="s">
        <v>312</v>
      </c>
      <c r="AE2" s="22" t="s">
        <v>313</v>
      </c>
      <c r="AF2" s="22" t="s">
        <v>314</v>
      </c>
      <c r="AG2" s="22" t="s">
        <v>315</v>
      </c>
      <c r="AH2" s="22" t="s">
        <v>316</v>
      </c>
      <c r="AI2" s="22" t="s">
        <v>317</v>
      </c>
      <c r="AJ2" s="22" t="s">
        <v>318</v>
      </c>
      <c r="AK2" s="22" t="s">
        <v>319</v>
      </c>
      <c r="AL2" s="22" t="s">
        <v>320</v>
      </c>
      <c r="AM2" s="22" t="s">
        <v>321</v>
      </c>
      <c r="AN2" s="23" t="s">
        <v>310</v>
      </c>
      <c r="AO2" s="23" t="s">
        <v>311</v>
      </c>
      <c r="AP2" s="23" t="s">
        <v>312</v>
      </c>
      <c r="AQ2" s="23" t="s">
        <v>313</v>
      </c>
      <c r="AR2" s="23" t="s">
        <v>314</v>
      </c>
      <c r="AS2" s="23" t="s">
        <v>315</v>
      </c>
      <c r="AT2" s="23" t="s">
        <v>316</v>
      </c>
      <c r="AU2" s="23" t="s">
        <v>317</v>
      </c>
      <c r="AV2" s="23" t="s">
        <v>318</v>
      </c>
      <c r="AW2" s="23" t="s">
        <v>319</v>
      </c>
      <c r="AX2" s="23" t="s">
        <v>320</v>
      </c>
      <c r="AY2" s="23" t="s">
        <v>321</v>
      </c>
    </row>
    <row r="3" spans="3:51">
      <c r="D3" s="22">
        <v>1</v>
      </c>
      <c r="E3" s="22">
        <f>1+D3</f>
        <v>2</v>
      </c>
      <c r="F3" s="22">
        <f t="shared" ref="F3:AX3" si="0">1+E3</f>
        <v>3</v>
      </c>
      <c r="G3" s="22">
        <f t="shared" si="0"/>
        <v>4</v>
      </c>
      <c r="H3" s="22">
        <f t="shared" si="0"/>
        <v>5</v>
      </c>
      <c r="I3" s="22">
        <f t="shared" si="0"/>
        <v>6</v>
      </c>
      <c r="J3" s="22">
        <f t="shared" si="0"/>
        <v>7</v>
      </c>
      <c r="K3" s="22">
        <f t="shared" si="0"/>
        <v>8</v>
      </c>
      <c r="L3" s="22">
        <f t="shared" si="0"/>
        <v>9</v>
      </c>
      <c r="M3" s="22">
        <f t="shared" si="0"/>
        <v>10</v>
      </c>
      <c r="N3" s="22">
        <f t="shared" si="0"/>
        <v>11</v>
      </c>
      <c r="O3" s="22">
        <f t="shared" si="0"/>
        <v>12</v>
      </c>
      <c r="P3" s="23">
        <f t="shared" si="0"/>
        <v>13</v>
      </c>
      <c r="Q3" s="23">
        <f t="shared" si="0"/>
        <v>14</v>
      </c>
      <c r="R3" s="23">
        <f t="shared" si="0"/>
        <v>15</v>
      </c>
      <c r="S3" s="23">
        <f t="shared" si="0"/>
        <v>16</v>
      </c>
      <c r="T3" s="23">
        <f t="shared" si="0"/>
        <v>17</v>
      </c>
      <c r="U3" s="23">
        <f t="shared" si="0"/>
        <v>18</v>
      </c>
      <c r="V3" s="23">
        <f t="shared" si="0"/>
        <v>19</v>
      </c>
      <c r="W3" s="23">
        <f t="shared" si="0"/>
        <v>20</v>
      </c>
      <c r="X3" s="23">
        <f t="shared" si="0"/>
        <v>21</v>
      </c>
      <c r="Y3" s="23">
        <f t="shared" si="0"/>
        <v>22</v>
      </c>
      <c r="Z3" s="23">
        <f t="shared" si="0"/>
        <v>23</v>
      </c>
      <c r="AA3" s="23">
        <f t="shared" si="0"/>
        <v>24</v>
      </c>
      <c r="AB3" s="22">
        <f t="shared" si="0"/>
        <v>25</v>
      </c>
      <c r="AC3" s="22">
        <f t="shared" si="0"/>
        <v>26</v>
      </c>
      <c r="AD3" s="22">
        <f t="shared" si="0"/>
        <v>27</v>
      </c>
      <c r="AE3" s="22">
        <f t="shared" si="0"/>
        <v>28</v>
      </c>
      <c r="AF3" s="22">
        <f t="shared" si="0"/>
        <v>29</v>
      </c>
      <c r="AG3" s="22">
        <f t="shared" si="0"/>
        <v>30</v>
      </c>
      <c r="AH3" s="22">
        <f t="shared" si="0"/>
        <v>31</v>
      </c>
      <c r="AI3" s="22">
        <f t="shared" si="0"/>
        <v>32</v>
      </c>
      <c r="AJ3" s="22">
        <f t="shared" si="0"/>
        <v>33</v>
      </c>
      <c r="AK3" s="22">
        <f t="shared" si="0"/>
        <v>34</v>
      </c>
      <c r="AL3" s="22">
        <f t="shared" si="0"/>
        <v>35</v>
      </c>
      <c r="AM3" s="22">
        <f t="shared" si="0"/>
        <v>36</v>
      </c>
      <c r="AN3" s="23">
        <f t="shared" si="0"/>
        <v>37</v>
      </c>
      <c r="AO3" s="23">
        <f t="shared" si="0"/>
        <v>38</v>
      </c>
      <c r="AP3" s="23">
        <f t="shared" si="0"/>
        <v>39</v>
      </c>
      <c r="AQ3" s="23">
        <f t="shared" si="0"/>
        <v>40</v>
      </c>
      <c r="AR3" s="23">
        <f t="shared" si="0"/>
        <v>41</v>
      </c>
      <c r="AS3" s="23">
        <f t="shared" si="0"/>
        <v>42</v>
      </c>
      <c r="AT3" s="23">
        <f t="shared" si="0"/>
        <v>43</v>
      </c>
      <c r="AU3" s="23">
        <f t="shared" si="0"/>
        <v>44</v>
      </c>
      <c r="AV3" s="23">
        <f t="shared" si="0"/>
        <v>45</v>
      </c>
      <c r="AW3" s="23">
        <f t="shared" si="0"/>
        <v>46</v>
      </c>
      <c r="AX3" s="23">
        <f t="shared" si="0"/>
        <v>47</v>
      </c>
      <c r="AY3" s="23">
        <f>1+AX3</f>
        <v>48</v>
      </c>
    </row>
    <row r="4" spans="3:51">
      <c r="C4" t="s">
        <v>322</v>
      </c>
      <c r="D4" s="22">
        <v>100</v>
      </c>
      <c r="E4" s="22">
        <v>100</v>
      </c>
      <c r="F4" s="22">
        <v>100</v>
      </c>
      <c r="G4" s="22">
        <v>100</v>
      </c>
      <c r="H4" s="22">
        <v>100</v>
      </c>
      <c r="I4" s="22">
        <v>100</v>
      </c>
      <c r="J4" s="22">
        <v>100</v>
      </c>
      <c r="K4" s="22">
        <v>100</v>
      </c>
      <c r="L4" s="22">
        <v>100</v>
      </c>
      <c r="M4" s="22">
        <v>100</v>
      </c>
      <c r="N4" s="22">
        <v>100</v>
      </c>
      <c r="O4" s="22">
        <v>100</v>
      </c>
      <c r="P4" s="23">
        <v>105</v>
      </c>
      <c r="Q4" s="23">
        <v>105</v>
      </c>
      <c r="R4" s="23">
        <v>105</v>
      </c>
      <c r="S4" s="23">
        <v>105</v>
      </c>
      <c r="T4" s="23">
        <v>105</v>
      </c>
      <c r="U4" s="23">
        <v>105</v>
      </c>
      <c r="V4" s="23">
        <v>105</v>
      </c>
      <c r="W4" s="23">
        <v>105</v>
      </c>
      <c r="X4" s="23">
        <v>105</v>
      </c>
      <c r="Y4" s="23">
        <v>105</v>
      </c>
      <c r="Z4" s="23">
        <v>105</v>
      </c>
      <c r="AA4" s="23">
        <v>105</v>
      </c>
      <c r="AB4" s="22">
        <v>110</v>
      </c>
      <c r="AC4" s="22">
        <v>110</v>
      </c>
      <c r="AD4" s="22">
        <v>110</v>
      </c>
      <c r="AE4" s="22">
        <v>110</v>
      </c>
      <c r="AF4" s="22">
        <v>110</v>
      </c>
      <c r="AG4" s="22">
        <v>110</v>
      </c>
      <c r="AH4" s="22">
        <v>110</v>
      </c>
      <c r="AI4" s="22">
        <v>110</v>
      </c>
      <c r="AJ4" s="22">
        <v>110</v>
      </c>
      <c r="AK4" s="22">
        <v>110</v>
      </c>
      <c r="AL4" s="22">
        <v>110</v>
      </c>
      <c r="AM4" s="22">
        <v>110</v>
      </c>
      <c r="AN4" s="23">
        <v>115</v>
      </c>
      <c r="AO4" s="23">
        <v>115</v>
      </c>
      <c r="AP4" s="23">
        <v>115</v>
      </c>
      <c r="AQ4" s="23">
        <v>115</v>
      </c>
      <c r="AR4" s="23">
        <v>115</v>
      </c>
      <c r="AS4" s="23">
        <v>115</v>
      </c>
      <c r="AT4" s="23">
        <v>115</v>
      </c>
      <c r="AU4" s="23">
        <v>115</v>
      </c>
      <c r="AV4" s="23">
        <v>115</v>
      </c>
      <c r="AW4" s="23">
        <v>115</v>
      </c>
      <c r="AX4" s="23">
        <v>115</v>
      </c>
      <c r="AY4" s="23">
        <v>115</v>
      </c>
    </row>
    <row r="5" spans="3:51">
      <c r="C5" t="s">
        <v>323</v>
      </c>
      <c r="D5" s="22">
        <v>100</v>
      </c>
      <c r="E5" s="22">
        <v>100</v>
      </c>
      <c r="F5" s="22">
        <v>100</v>
      </c>
      <c r="G5" s="22">
        <v>100</v>
      </c>
      <c r="H5" s="22">
        <v>100</v>
      </c>
      <c r="I5" s="22">
        <v>100</v>
      </c>
      <c r="J5" s="22">
        <v>100</v>
      </c>
      <c r="K5" s="22">
        <v>100</v>
      </c>
      <c r="L5" s="22">
        <v>100</v>
      </c>
      <c r="M5" s="22">
        <v>100</v>
      </c>
      <c r="N5" s="22">
        <v>100</v>
      </c>
      <c r="O5" s="22">
        <v>100</v>
      </c>
      <c r="P5" s="23">
        <v>95</v>
      </c>
      <c r="Q5" s="23">
        <v>95</v>
      </c>
      <c r="R5" s="23">
        <v>95</v>
      </c>
      <c r="S5" s="23">
        <v>95</v>
      </c>
      <c r="T5" s="23">
        <v>95</v>
      </c>
      <c r="U5" s="23">
        <v>95</v>
      </c>
      <c r="V5" s="23">
        <v>95</v>
      </c>
      <c r="W5" s="23">
        <v>95</v>
      </c>
      <c r="X5" s="23">
        <v>95</v>
      </c>
      <c r="Y5" s="23">
        <v>95</v>
      </c>
      <c r="Z5" s="23">
        <v>95</v>
      </c>
      <c r="AA5" s="23">
        <v>95</v>
      </c>
      <c r="AB5" s="22">
        <v>90</v>
      </c>
      <c r="AC5" s="22">
        <v>90</v>
      </c>
      <c r="AD5" s="22">
        <v>90</v>
      </c>
      <c r="AE5" s="22">
        <v>90</v>
      </c>
      <c r="AF5" s="22">
        <v>90</v>
      </c>
      <c r="AG5" s="22">
        <v>90</v>
      </c>
      <c r="AH5" s="22">
        <v>90</v>
      </c>
      <c r="AI5" s="22">
        <v>90</v>
      </c>
      <c r="AJ5" s="22">
        <v>90</v>
      </c>
      <c r="AK5" s="22">
        <v>90</v>
      </c>
      <c r="AL5" s="22">
        <v>90</v>
      </c>
      <c r="AM5" s="22">
        <v>90</v>
      </c>
      <c r="AN5" s="23">
        <v>85</v>
      </c>
      <c r="AO5" s="23">
        <v>85</v>
      </c>
      <c r="AP5" s="23">
        <v>85</v>
      </c>
      <c r="AQ5" s="23">
        <v>85</v>
      </c>
      <c r="AR5" s="23">
        <v>85</v>
      </c>
      <c r="AS5" s="23">
        <v>85</v>
      </c>
      <c r="AT5" s="23">
        <v>85</v>
      </c>
      <c r="AU5" s="23">
        <v>85</v>
      </c>
      <c r="AV5" s="23">
        <v>85</v>
      </c>
      <c r="AW5" s="23">
        <v>85</v>
      </c>
      <c r="AX5" s="23">
        <v>85</v>
      </c>
      <c r="AY5" s="23">
        <v>85</v>
      </c>
    </row>
    <row r="6" spans="3:51">
      <c r="C6" t="s">
        <v>324</v>
      </c>
      <c r="D6" s="22">
        <v>100</v>
      </c>
      <c r="E6" s="22">
        <v>100</v>
      </c>
      <c r="F6" s="22">
        <v>100</v>
      </c>
      <c r="G6" s="22">
        <v>100</v>
      </c>
      <c r="H6" s="22">
        <v>100</v>
      </c>
      <c r="I6" s="22">
        <v>100</v>
      </c>
      <c r="J6" s="22">
        <v>100</v>
      </c>
      <c r="K6" s="22">
        <v>100</v>
      </c>
      <c r="L6" s="22">
        <v>100</v>
      </c>
      <c r="M6" s="22">
        <v>100</v>
      </c>
      <c r="N6" s="22">
        <v>100</v>
      </c>
      <c r="O6" s="22">
        <v>100</v>
      </c>
      <c r="P6" s="23">
        <v>105</v>
      </c>
      <c r="Q6" s="23">
        <v>105</v>
      </c>
      <c r="R6" s="23">
        <v>105</v>
      </c>
      <c r="S6" s="23">
        <v>105</v>
      </c>
      <c r="T6" s="23">
        <v>105</v>
      </c>
      <c r="U6" s="23">
        <v>105</v>
      </c>
      <c r="V6" s="23">
        <v>105</v>
      </c>
      <c r="W6" s="23">
        <v>105</v>
      </c>
      <c r="X6" s="23">
        <v>105</v>
      </c>
      <c r="Y6" s="23">
        <v>105</v>
      </c>
      <c r="Z6" s="23">
        <v>105</v>
      </c>
      <c r="AA6" s="23">
        <v>105</v>
      </c>
      <c r="AB6" s="22">
        <v>125</v>
      </c>
      <c r="AC6" s="22">
        <v>125</v>
      </c>
      <c r="AD6" s="22">
        <v>125</v>
      </c>
      <c r="AE6" s="22">
        <v>125</v>
      </c>
      <c r="AF6" s="22">
        <v>125</v>
      </c>
      <c r="AG6" s="22">
        <v>125</v>
      </c>
      <c r="AH6" s="22">
        <v>125</v>
      </c>
      <c r="AI6" s="22">
        <v>125</v>
      </c>
      <c r="AJ6" s="22">
        <v>125</v>
      </c>
      <c r="AK6" s="22">
        <v>125</v>
      </c>
      <c r="AL6" s="22">
        <v>125</v>
      </c>
      <c r="AM6" s="22">
        <v>125</v>
      </c>
      <c r="AN6" s="23">
        <v>190</v>
      </c>
      <c r="AO6" s="23">
        <v>190</v>
      </c>
      <c r="AP6" s="23">
        <v>190</v>
      </c>
      <c r="AQ6" s="23">
        <v>190</v>
      </c>
      <c r="AR6" s="23">
        <v>190</v>
      </c>
      <c r="AS6" s="23">
        <v>190</v>
      </c>
      <c r="AT6" s="23">
        <v>190</v>
      </c>
      <c r="AU6" s="23">
        <v>190</v>
      </c>
      <c r="AV6" s="23">
        <v>190</v>
      </c>
      <c r="AW6" s="23">
        <v>190</v>
      </c>
      <c r="AX6" s="23">
        <v>190</v>
      </c>
      <c r="AY6" s="23">
        <v>190</v>
      </c>
    </row>
    <row r="7" spans="3:51">
      <c r="C7" t="s">
        <v>325</v>
      </c>
      <c r="D7" s="22">
        <v>10</v>
      </c>
      <c r="E7" s="22">
        <v>10</v>
      </c>
      <c r="F7" s="22">
        <v>10</v>
      </c>
      <c r="G7" s="22">
        <v>10</v>
      </c>
      <c r="H7" s="22">
        <v>10</v>
      </c>
      <c r="I7" s="22">
        <v>10</v>
      </c>
      <c r="J7" s="22">
        <v>10</v>
      </c>
      <c r="K7" s="22">
        <v>10</v>
      </c>
      <c r="L7" s="22">
        <v>10</v>
      </c>
      <c r="M7" s="22">
        <v>10</v>
      </c>
      <c r="N7" s="22">
        <v>10</v>
      </c>
      <c r="O7" s="22">
        <v>10</v>
      </c>
      <c r="P7" s="23">
        <v>11</v>
      </c>
      <c r="Q7" s="23">
        <v>11</v>
      </c>
      <c r="R7" s="23">
        <v>11</v>
      </c>
      <c r="S7" s="23">
        <v>11</v>
      </c>
      <c r="T7" s="23">
        <v>11</v>
      </c>
      <c r="U7" s="23">
        <v>11</v>
      </c>
      <c r="V7" s="23">
        <v>11</v>
      </c>
      <c r="W7" s="23">
        <v>11</v>
      </c>
      <c r="X7" s="23">
        <v>11</v>
      </c>
      <c r="Y7" s="23">
        <v>11</v>
      </c>
      <c r="Z7" s="23">
        <v>11</v>
      </c>
      <c r="AA7" s="23">
        <v>11</v>
      </c>
      <c r="AB7" s="22">
        <v>12</v>
      </c>
      <c r="AC7" s="22">
        <v>12</v>
      </c>
      <c r="AD7" s="22">
        <v>12</v>
      </c>
      <c r="AE7" s="22">
        <v>12</v>
      </c>
      <c r="AF7" s="22">
        <v>12</v>
      </c>
      <c r="AG7" s="22">
        <v>12</v>
      </c>
      <c r="AH7" s="22">
        <v>12</v>
      </c>
      <c r="AI7" s="22">
        <v>12</v>
      </c>
      <c r="AJ7" s="22">
        <v>12</v>
      </c>
      <c r="AK7" s="22">
        <v>12</v>
      </c>
      <c r="AL7" s="22">
        <v>12</v>
      </c>
      <c r="AM7" s="22">
        <v>12</v>
      </c>
      <c r="AN7" s="23">
        <v>13</v>
      </c>
      <c r="AO7" s="23">
        <v>13</v>
      </c>
      <c r="AP7" s="23">
        <v>13</v>
      </c>
      <c r="AQ7" s="23">
        <v>13</v>
      </c>
      <c r="AR7" s="23">
        <v>13</v>
      </c>
      <c r="AS7" s="23">
        <v>13</v>
      </c>
      <c r="AT7" s="23">
        <v>13</v>
      </c>
      <c r="AU7" s="23">
        <v>13</v>
      </c>
      <c r="AV7" s="23">
        <v>13</v>
      </c>
      <c r="AW7" s="23">
        <v>13</v>
      </c>
      <c r="AX7" s="23">
        <v>13</v>
      </c>
      <c r="AY7" s="23">
        <v>13</v>
      </c>
    </row>
    <row r="8" spans="3:51">
      <c r="C8" t="s">
        <v>326</v>
      </c>
      <c r="D8" s="22">
        <v>10</v>
      </c>
      <c r="E8" s="22">
        <v>10</v>
      </c>
      <c r="F8" s="22">
        <v>10</v>
      </c>
      <c r="G8" s="22">
        <v>10</v>
      </c>
      <c r="H8" s="22">
        <v>10</v>
      </c>
      <c r="I8" s="22">
        <v>10</v>
      </c>
      <c r="J8" s="22">
        <v>10</v>
      </c>
      <c r="K8" s="22">
        <v>10</v>
      </c>
      <c r="L8" s="22">
        <v>10</v>
      </c>
      <c r="M8" s="22">
        <v>10</v>
      </c>
      <c r="N8" s="22">
        <v>10</v>
      </c>
      <c r="O8" s="22">
        <v>10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22">
        <v>14</v>
      </c>
      <c r="AC8" s="22">
        <v>14</v>
      </c>
      <c r="AD8" s="22">
        <v>14</v>
      </c>
      <c r="AE8" s="22">
        <v>14</v>
      </c>
      <c r="AF8" s="22">
        <v>14</v>
      </c>
      <c r="AG8" s="22">
        <v>14</v>
      </c>
      <c r="AH8" s="22">
        <v>14</v>
      </c>
      <c r="AI8" s="22">
        <v>14</v>
      </c>
      <c r="AJ8" s="22">
        <v>14</v>
      </c>
      <c r="AK8" s="22">
        <v>14</v>
      </c>
      <c r="AL8" s="22">
        <v>14</v>
      </c>
      <c r="AM8" s="22">
        <v>14</v>
      </c>
      <c r="AN8" s="23">
        <v>16</v>
      </c>
      <c r="AO8" s="23">
        <v>16</v>
      </c>
      <c r="AP8" s="23">
        <v>16</v>
      </c>
      <c r="AQ8" s="23">
        <v>16</v>
      </c>
      <c r="AR8" s="23">
        <v>16</v>
      </c>
      <c r="AS8" s="23">
        <v>16</v>
      </c>
      <c r="AT8" s="23">
        <v>16</v>
      </c>
      <c r="AU8" s="23">
        <v>16</v>
      </c>
      <c r="AV8" s="23">
        <v>16</v>
      </c>
      <c r="AW8" s="23">
        <v>16</v>
      </c>
      <c r="AX8" s="23">
        <v>16</v>
      </c>
      <c r="AY8" s="23">
        <v>16</v>
      </c>
    </row>
    <row r="9" spans="3:51">
      <c r="C9" t="s">
        <v>327</v>
      </c>
      <c r="D9" s="22">
        <v>10</v>
      </c>
      <c r="E9" s="22">
        <v>10</v>
      </c>
      <c r="F9" s="22">
        <v>10</v>
      </c>
      <c r="G9" s="22">
        <v>10</v>
      </c>
      <c r="H9" s="22">
        <v>10</v>
      </c>
      <c r="I9" s="22">
        <v>10</v>
      </c>
      <c r="J9" s="22">
        <v>10</v>
      </c>
      <c r="K9" s="22">
        <v>10</v>
      </c>
      <c r="L9" s="22">
        <v>10</v>
      </c>
      <c r="M9" s="22">
        <v>10</v>
      </c>
      <c r="N9" s="22">
        <v>10</v>
      </c>
      <c r="O9" s="22">
        <v>10</v>
      </c>
      <c r="P9" s="23">
        <v>7</v>
      </c>
      <c r="Q9" s="23">
        <v>7</v>
      </c>
      <c r="R9" s="23">
        <v>7</v>
      </c>
      <c r="S9" s="23">
        <v>7</v>
      </c>
      <c r="T9" s="23">
        <v>7</v>
      </c>
      <c r="U9" s="23">
        <v>7</v>
      </c>
      <c r="V9" s="23">
        <v>7</v>
      </c>
      <c r="W9" s="23">
        <v>7</v>
      </c>
      <c r="X9" s="23">
        <v>7</v>
      </c>
      <c r="Y9" s="23">
        <v>7</v>
      </c>
      <c r="Z9" s="23">
        <v>7</v>
      </c>
      <c r="AA9" s="23">
        <v>7</v>
      </c>
      <c r="AB9" s="22">
        <v>4</v>
      </c>
      <c r="AC9" s="22">
        <v>4</v>
      </c>
      <c r="AD9" s="22">
        <v>4</v>
      </c>
      <c r="AE9" s="22">
        <v>4</v>
      </c>
      <c r="AF9" s="22">
        <v>4</v>
      </c>
      <c r="AG9" s="22">
        <v>4</v>
      </c>
      <c r="AH9" s="22">
        <v>4</v>
      </c>
      <c r="AI9" s="22">
        <v>4</v>
      </c>
      <c r="AJ9" s="22">
        <v>4</v>
      </c>
      <c r="AK9" s="22">
        <v>4</v>
      </c>
      <c r="AL9" s="22">
        <v>4</v>
      </c>
      <c r="AM9" s="22">
        <v>4</v>
      </c>
      <c r="AN9" s="23">
        <v>1</v>
      </c>
      <c r="AO9" s="23">
        <v>1</v>
      </c>
      <c r="AP9" s="23">
        <v>1</v>
      </c>
      <c r="AQ9" s="23">
        <v>1</v>
      </c>
      <c r="AR9" s="23">
        <v>1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1</v>
      </c>
    </row>
    <row r="11" spans="3:51">
      <c r="C11" t="str">
        <f>CONCATENATE(C4,"= Case(KolomT,[",D11,E11,F11,G11,H11,I11,J11,K11,L11,M11,N11,O11,P11,Q11,R11,S11,T11,U11,V11,W11,X11,Y11,Z11,AA11,AB11,AC11,AD11,AE11,AF11,AG11,AH11,AI11,AJ11,AK11,AL11,AM11,AN11,AO11,AP11,AQ11,AR11,AS11,AT11,AU11,AV11,AW11,AX11,AY11,"])")</f>
        <v>Sales01= Case(KolomT,[1:100|2:100|3:100|4:100|5:100|6:100|7:100|8:100|9:100|10:100|11:100|12:100|13:105|14:105|15:105|16:105|17:105|18:105|19:105|20:105|21:105|22:105|23:105|24:105|25:110|26:110|27:110|28:110|29:110|30:110|31:110|32:110|33:110|34:110|35:110|36:110|37:115|38:115|39:115|40:115|41:115|42:115|43:115|44:115|45:115|46:115|47:115|48:115])</v>
      </c>
      <c r="D11" t="str">
        <f t="shared" ref="D11:AX16" si="1">CONCATENATE(D$3,":",D4,"|")</f>
        <v>1:100|</v>
      </c>
      <c r="E11" t="str">
        <f t="shared" si="1"/>
        <v>2:100|</v>
      </c>
      <c r="F11" t="str">
        <f t="shared" si="1"/>
        <v>3:100|</v>
      </c>
      <c r="G11" t="str">
        <f t="shared" si="1"/>
        <v>4:100|</v>
      </c>
      <c r="H11" t="str">
        <f t="shared" si="1"/>
        <v>5:100|</v>
      </c>
      <c r="I11" t="str">
        <f t="shared" si="1"/>
        <v>6:100|</v>
      </c>
      <c r="J11" t="str">
        <f t="shared" si="1"/>
        <v>7:100|</v>
      </c>
      <c r="K11" t="str">
        <f t="shared" si="1"/>
        <v>8:100|</v>
      </c>
      <c r="L11" t="str">
        <f t="shared" si="1"/>
        <v>9:100|</v>
      </c>
      <c r="M11" t="str">
        <f t="shared" si="1"/>
        <v>10:100|</v>
      </c>
      <c r="N11" t="str">
        <f t="shared" si="1"/>
        <v>11:100|</v>
      </c>
      <c r="O11" t="str">
        <f t="shared" si="1"/>
        <v>12:100|</v>
      </c>
      <c r="P11" t="str">
        <f t="shared" si="1"/>
        <v>13:105|</v>
      </c>
      <c r="Q11" t="str">
        <f t="shared" si="1"/>
        <v>14:105|</v>
      </c>
      <c r="R11" t="str">
        <f t="shared" si="1"/>
        <v>15:105|</v>
      </c>
      <c r="S11" t="str">
        <f t="shared" si="1"/>
        <v>16:105|</v>
      </c>
      <c r="T11" t="str">
        <f t="shared" si="1"/>
        <v>17:105|</v>
      </c>
      <c r="U11" t="str">
        <f t="shared" si="1"/>
        <v>18:105|</v>
      </c>
      <c r="V11" t="str">
        <f t="shared" si="1"/>
        <v>19:105|</v>
      </c>
      <c r="W11" t="str">
        <f t="shared" si="1"/>
        <v>20:105|</v>
      </c>
      <c r="X11" t="str">
        <f t="shared" si="1"/>
        <v>21:105|</v>
      </c>
      <c r="Y11" t="str">
        <f t="shared" si="1"/>
        <v>22:105|</v>
      </c>
      <c r="Z11" t="str">
        <f t="shared" si="1"/>
        <v>23:105|</v>
      </c>
      <c r="AA11" t="str">
        <f t="shared" si="1"/>
        <v>24:105|</v>
      </c>
      <c r="AB11" t="str">
        <f t="shared" si="1"/>
        <v>25:110|</v>
      </c>
      <c r="AC11" t="str">
        <f t="shared" si="1"/>
        <v>26:110|</v>
      </c>
      <c r="AD11" t="str">
        <f t="shared" si="1"/>
        <v>27:110|</v>
      </c>
      <c r="AE11" t="str">
        <f t="shared" si="1"/>
        <v>28:110|</v>
      </c>
      <c r="AF11" t="str">
        <f t="shared" si="1"/>
        <v>29:110|</v>
      </c>
      <c r="AG11" t="str">
        <f t="shared" si="1"/>
        <v>30:110|</v>
      </c>
      <c r="AH11" t="str">
        <f t="shared" si="1"/>
        <v>31:110|</v>
      </c>
      <c r="AI11" t="str">
        <f t="shared" si="1"/>
        <v>32:110|</v>
      </c>
      <c r="AJ11" t="str">
        <f t="shared" si="1"/>
        <v>33:110|</v>
      </c>
      <c r="AK11" t="str">
        <f t="shared" si="1"/>
        <v>34:110|</v>
      </c>
      <c r="AL11" t="str">
        <f t="shared" si="1"/>
        <v>35:110|</v>
      </c>
      <c r="AM11" t="str">
        <f t="shared" si="1"/>
        <v>36:110|</v>
      </c>
      <c r="AN11" t="str">
        <f t="shared" si="1"/>
        <v>37:115|</v>
      </c>
      <c r="AO11" t="str">
        <f t="shared" si="1"/>
        <v>38:115|</v>
      </c>
      <c r="AP11" t="str">
        <f t="shared" si="1"/>
        <v>39:115|</v>
      </c>
      <c r="AQ11" t="str">
        <f t="shared" si="1"/>
        <v>40:115|</v>
      </c>
      <c r="AR11" t="str">
        <f t="shared" si="1"/>
        <v>41:115|</v>
      </c>
      <c r="AS11" t="str">
        <f t="shared" si="1"/>
        <v>42:115|</v>
      </c>
      <c r="AT11" t="str">
        <f t="shared" si="1"/>
        <v>43:115|</v>
      </c>
      <c r="AU11" t="str">
        <f t="shared" si="1"/>
        <v>44:115|</v>
      </c>
      <c r="AV11" t="str">
        <f t="shared" si="1"/>
        <v>45:115|</v>
      </c>
      <c r="AW11" t="str">
        <f t="shared" si="1"/>
        <v>46:115|</v>
      </c>
      <c r="AX11" t="str">
        <f t="shared" si="1"/>
        <v>47:115|</v>
      </c>
      <c r="AY11" t="str">
        <f t="shared" ref="AY11:AY16" si="2">CONCATENATE(AY$3,":",AY4)</f>
        <v>48:115</v>
      </c>
    </row>
    <row r="12" spans="3:51">
      <c r="C12" t="str">
        <f t="shared" ref="C12:C16" si="3">CONCATENATE(C5,"= Case(KolomT,[",D12,E12,F12,G12,H12,I12,J12,K12,L12,M12,N12,O12,P12,Q12,R12,S12,T12,U12,V12,W12,X12,Y12,Z12,AA12,AB12,AC12,AD12,AE12,AF12,AG12,AH12,AI12,AJ12,AK12,AL12,AM12,AN12,AO12,AP12,AQ12,AR12,AS12,AT12,AU12,AV12,AW12,AX12,AY12,"])")</f>
        <v>Sales02= Case(KolomT,[1:100|2:100|3:100|4:100|5:100|6:100|7:100|8:100|9:100|10:100|11:100|12:100|13:95|14:95|15:95|16:95|17:95|18:95|19:95|20:95|21:95|22:95|23:95|24:95|25:90|26:90|27:90|28:90|29:90|30:90|31:90|32:90|33:90|34:90|35:90|36:90|37:85|38:85|39:85|40:85|41:85|42:85|43:85|44:85|45:85|46:85|47:85|48:85])</v>
      </c>
      <c r="D12" t="str">
        <f t="shared" si="1"/>
        <v>1:100|</v>
      </c>
      <c r="E12" t="str">
        <f t="shared" si="1"/>
        <v>2:100|</v>
      </c>
      <c r="F12" t="str">
        <f t="shared" si="1"/>
        <v>3:100|</v>
      </c>
      <c r="G12" t="str">
        <f t="shared" si="1"/>
        <v>4:100|</v>
      </c>
      <c r="H12" t="str">
        <f t="shared" si="1"/>
        <v>5:100|</v>
      </c>
      <c r="I12" t="str">
        <f t="shared" si="1"/>
        <v>6:100|</v>
      </c>
      <c r="J12" t="str">
        <f t="shared" si="1"/>
        <v>7:100|</v>
      </c>
      <c r="K12" t="str">
        <f t="shared" si="1"/>
        <v>8:100|</v>
      </c>
      <c r="L12" t="str">
        <f t="shared" si="1"/>
        <v>9:100|</v>
      </c>
      <c r="M12" t="str">
        <f t="shared" si="1"/>
        <v>10:100|</v>
      </c>
      <c r="N12" t="str">
        <f t="shared" si="1"/>
        <v>11:100|</v>
      </c>
      <c r="O12" t="str">
        <f t="shared" si="1"/>
        <v>12:100|</v>
      </c>
      <c r="P12" t="str">
        <f t="shared" si="1"/>
        <v>13:95|</v>
      </c>
      <c r="Q12" t="str">
        <f t="shared" si="1"/>
        <v>14:95|</v>
      </c>
      <c r="R12" t="str">
        <f t="shared" si="1"/>
        <v>15:95|</v>
      </c>
      <c r="S12" t="str">
        <f t="shared" si="1"/>
        <v>16:95|</v>
      </c>
      <c r="T12" t="str">
        <f t="shared" si="1"/>
        <v>17:95|</v>
      </c>
      <c r="U12" t="str">
        <f t="shared" si="1"/>
        <v>18:95|</v>
      </c>
      <c r="V12" t="str">
        <f t="shared" si="1"/>
        <v>19:95|</v>
      </c>
      <c r="W12" t="str">
        <f t="shared" si="1"/>
        <v>20:95|</v>
      </c>
      <c r="X12" t="str">
        <f t="shared" si="1"/>
        <v>21:95|</v>
      </c>
      <c r="Y12" t="str">
        <f t="shared" si="1"/>
        <v>22:95|</v>
      </c>
      <c r="Z12" t="str">
        <f t="shared" si="1"/>
        <v>23:95|</v>
      </c>
      <c r="AA12" t="str">
        <f t="shared" si="1"/>
        <v>24:95|</v>
      </c>
      <c r="AB12" t="str">
        <f t="shared" si="1"/>
        <v>25:90|</v>
      </c>
      <c r="AC12" t="str">
        <f t="shared" si="1"/>
        <v>26:90|</v>
      </c>
      <c r="AD12" t="str">
        <f t="shared" si="1"/>
        <v>27:90|</v>
      </c>
      <c r="AE12" t="str">
        <f t="shared" si="1"/>
        <v>28:90|</v>
      </c>
      <c r="AF12" t="str">
        <f t="shared" si="1"/>
        <v>29:90|</v>
      </c>
      <c r="AG12" t="str">
        <f t="shared" si="1"/>
        <v>30:90|</v>
      </c>
      <c r="AH12" t="str">
        <f t="shared" si="1"/>
        <v>31:90|</v>
      </c>
      <c r="AI12" t="str">
        <f t="shared" si="1"/>
        <v>32:90|</v>
      </c>
      <c r="AJ12" t="str">
        <f t="shared" si="1"/>
        <v>33:90|</v>
      </c>
      <c r="AK12" t="str">
        <f t="shared" si="1"/>
        <v>34:90|</v>
      </c>
      <c r="AL12" t="str">
        <f t="shared" si="1"/>
        <v>35:90|</v>
      </c>
      <c r="AM12" t="str">
        <f t="shared" si="1"/>
        <v>36:90|</v>
      </c>
      <c r="AN12" t="str">
        <f t="shared" si="1"/>
        <v>37:85|</v>
      </c>
      <c r="AO12" t="str">
        <f t="shared" si="1"/>
        <v>38:85|</v>
      </c>
      <c r="AP12" t="str">
        <f t="shared" si="1"/>
        <v>39:85|</v>
      </c>
      <c r="AQ12" t="str">
        <f t="shared" si="1"/>
        <v>40:85|</v>
      </c>
      <c r="AR12" t="str">
        <f t="shared" si="1"/>
        <v>41:85|</v>
      </c>
      <c r="AS12" t="str">
        <f t="shared" si="1"/>
        <v>42:85|</v>
      </c>
      <c r="AT12" t="str">
        <f t="shared" si="1"/>
        <v>43:85|</v>
      </c>
      <c r="AU12" t="str">
        <f t="shared" si="1"/>
        <v>44:85|</v>
      </c>
      <c r="AV12" t="str">
        <f t="shared" si="1"/>
        <v>45:85|</v>
      </c>
      <c r="AW12" t="str">
        <f t="shared" si="1"/>
        <v>46:85|</v>
      </c>
      <c r="AX12" t="str">
        <f t="shared" si="1"/>
        <v>47:85|</v>
      </c>
      <c r="AY12" t="str">
        <f t="shared" si="2"/>
        <v>48:85</v>
      </c>
    </row>
    <row r="13" spans="3:51">
      <c r="C13" t="str">
        <f t="shared" si="3"/>
        <v>Sales03= Case(KolomT,[1:100|2:100|3:100|4:100|5:100|6:100|7:100|8:100|9:100|10:100|11:100|12:100|13:105|14:105|15:105|16:105|17:105|18:105|19:105|20:105|21:105|22:105|23:105|24:105|25:125|26:125|27:125|28:125|29:125|30:125|31:125|32:125|33:125|34:125|35:125|36:125|37:190|38:190|39:190|40:190|41:190|42:190|43:190|44:190|45:190|46:190|47:190|48:190])</v>
      </c>
      <c r="D13" t="str">
        <f t="shared" si="1"/>
        <v>1:100|</v>
      </c>
      <c r="E13" t="str">
        <f t="shared" si="1"/>
        <v>2:100|</v>
      </c>
      <c r="F13" t="str">
        <f t="shared" si="1"/>
        <v>3:100|</v>
      </c>
      <c r="G13" t="str">
        <f t="shared" si="1"/>
        <v>4:100|</v>
      </c>
      <c r="H13" t="str">
        <f t="shared" si="1"/>
        <v>5:100|</v>
      </c>
      <c r="I13" t="str">
        <f t="shared" si="1"/>
        <v>6:100|</v>
      </c>
      <c r="J13" t="str">
        <f t="shared" si="1"/>
        <v>7:100|</v>
      </c>
      <c r="K13" t="str">
        <f t="shared" si="1"/>
        <v>8:100|</v>
      </c>
      <c r="L13" t="str">
        <f t="shared" si="1"/>
        <v>9:100|</v>
      </c>
      <c r="M13" t="str">
        <f t="shared" si="1"/>
        <v>10:100|</v>
      </c>
      <c r="N13" t="str">
        <f t="shared" si="1"/>
        <v>11:100|</v>
      </c>
      <c r="O13" t="str">
        <f t="shared" si="1"/>
        <v>12:100|</v>
      </c>
      <c r="P13" t="str">
        <f t="shared" si="1"/>
        <v>13:105|</v>
      </c>
      <c r="Q13" t="str">
        <f t="shared" si="1"/>
        <v>14:105|</v>
      </c>
      <c r="R13" t="str">
        <f t="shared" si="1"/>
        <v>15:105|</v>
      </c>
      <c r="S13" t="str">
        <f t="shared" si="1"/>
        <v>16:105|</v>
      </c>
      <c r="T13" t="str">
        <f t="shared" si="1"/>
        <v>17:105|</v>
      </c>
      <c r="U13" t="str">
        <f t="shared" si="1"/>
        <v>18:105|</v>
      </c>
      <c r="V13" t="str">
        <f t="shared" si="1"/>
        <v>19:105|</v>
      </c>
      <c r="W13" t="str">
        <f t="shared" si="1"/>
        <v>20:105|</v>
      </c>
      <c r="X13" t="str">
        <f t="shared" si="1"/>
        <v>21:105|</v>
      </c>
      <c r="Y13" t="str">
        <f t="shared" si="1"/>
        <v>22:105|</v>
      </c>
      <c r="Z13" t="str">
        <f t="shared" si="1"/>
        <v>23:105|</v>
      </c>
      <c r="AA13" t="str">
        <f t="shared" si="1"/>
        <v>24:105|</v>
      </c>
      <c r="AB13" t="str">
        <f t="shared" si="1"/>
        <v>25:125|</v>
      </c>
      <c r="AC13" t="str">
        <f t="shared" si="1"/>
        <v>26:125|</v>
      </c>
      <c r="AD13" t="str">
        <f t="shared" si="1"/>
        <v>27:125|</v>
      </c>
      <c r="AE13" t="str">
        <f t="shared" si="1"/>
        <v>28:125|</v>
      </c>
      <c r="AF13" t="str">
        <f t="shared" si="1"/>
        <v>29:125|</v>
      </c>
      <c r="AG13" t="str">
        <f t="shared" si="1"/>
        <v>30:125|</v>
      </c>
      <c r="AH13" t="str">
        <f t="shared" si="1"/>
        <v>31:125|</v>
      </c>
      <c r="AI13" t="str">
        <f t="shared" si="1"/>
        <v>32:125|</v>
      </c>
      <c r="AJ13" t="str">
        <f t="shared" si="1"/>
        <v>33:125|</v>
      </c>
      <c r="AK13" t="str">
        <f t="shared" si="1"/>
        <v>34:125|</v>
      </c>
      <c r="AL13" t="str">
        <f t="shared" si="1"/>
        <v>35:125|</v>
      </c>
      <c r="AM13" t="str">
        <f t="shared" si="1"/>
        <v>36:125|</v>
      </c>
      <c r="AN13" t="str">
        <f t="shared" si="1"/>
        <v>37:190|</v>
      </c>
      <c r="AO13" t="str">
        <f t="shared" si="1"/>
        <v>38:190|</v>
      </c>
      <c r="AP13" t="str">
        <f t="shared" si="1"/>
        <v>39:190|</v>
      </c>
      <c r="AQ13" t="str">
        <f t="shared" si="1"/>
        <v>40:190|</v>
      </c>
      <c r="AR13" t="str">
        <f t="shared" si="1"/>
        <v>41:190|</v>
      </c>
      <c r="AS13" t="str">
        <f t="shared" si="1"/>
        <v>42:190|</v>
      </c>
      <c r="AT13" t="str">
        <f t="shared" si="1"/>
        <v>43:190|</v>
      </c>
      <c r="AU13" t="str">
        <f t="shared" si="1"/>
        <v>44:190|</v>
      </c>
      <c r="AV13" t="str">
        <f t="shared" si="1"/>
        <v>45:190|</v>
      </c>
      <c r="AW13" t="str">
        <f t="shared" si="1"/>
        <v>46:190|</v>
      </c>
      <c r="AX13" t="str">
        <f t="shared" si="1"/>
        <v>47:190|</v>
      </c>
      <c r="AY13" t="str">
        <f t="shared" si="2"/>
        <v>48:190</v>
      </c>
    </row>
    <row r="14" spans="3:51">
      <c r="C14" t="str">
        <f t="shared" si="3"/>
        <v>Assets= Case(KolomT,[1:10|2:10|3:10|4:10|5:10|6:10|7:10|8:10|9:10|10:10|11:10|12:10|13:11|14:11|15:11|16:11|17:11|18:11|19:11|20:11|21:11|22:11|23:11|24:11|25:12|26:12|27:12|28:12|29:12|30:12|31:12|32:12|33:12|34:12|35:12|36:12|37:13|38:13|39:13|40:13|41:13|42:13|43:13|44:13|45:13|46:13|47:13|48:13])</v>
      </c>
      <c r="D14" t="str">
        <f t="shared" si="1"/>
        <v>1:10|</v>
      </c>
      <c r="E14" t="str">
        <f t="shared" si="1"/>
        <v>2:10|</v>
      </c>
      <c r="F14" t="str">
        <f t="shared" si="1"/>
        <v>3:10|</v>
      </c>
      <c r="G14" t="str">
        <f t="shared" si="1"/>
        <v>4:10|</v>
      </c>
      <c r="H14" t="str">
        <f t="shared" si="1"/>
        <v>5:10|</v>
      </c>
      <c r="I14" t="str">
        <f t="shared" si="1"/>
        <v>6:10|</v>
      </c>
      <c r="J14" t="str">
        <f t="shared" si="1"/>
        <v>7:10|</v>
      </c>
      <c r="K14" t="str">
        <f t="shared" si="1"/>
        <v>8:10|</v>
      </c>
      <c r="L14" t="str">
        <f t="shared" si="1"/>
        <v>9:10|</v>
      </c>
      <c r="M14" t="str">
        <f t="shared" si="1"/>
        <v>10:10|</v>
      </c>
      <c r="N14" t="str">
        <f t="shared" si="1"/>
        <v>11:10|</v>
      </c>
      <c r="O14" t="str">
        <f t="shared" si="1"/>
        <v>12:10|</v>
      </c>
      <c r="P14" t="str">
        <f t="shared" si="1"/>
        <v>13:11|</v>
      </c>
      <c r="Q14" t="str">
        <f t="shared" si="1"/>
        <v>14:11|</v>
      </c>
      <c r="R14" t="str">
        <f t="shared" si="1"/>
        <v>15:11|</v>
      </c>
      <c r="S14" t="str">
        <f t="shared" si="1"/>
        <v>16:11|</v>
      </c>
      <c r="T14" t="str">
        <f t="shared" si="1"/>
        <v>17:11|</v>
      </c>
      <c r="U14" t="str">
        <f t="shared" si="1"/>
        <v>18:11|</v>
      </c>
      <c r="V14" t="str">
        <f t="shared" si="1"/>
        <v>19:11|</v>
      </c>
      <c r="W14" t="str">
        <f t="shared" si="1"/>
        <v>20:11|</v>
      </c>
      <c r="X14" t="str">
        <f t="shared" si="1"/>
        <v>21:11|</v>
      </c>
      <c r="Y14" t="str">
        <f t="shared" si="1"/>
        <v>22:11|</v>
      </c>
      <c r="Z14" t="str">
        <f t="shared" si="1"/>
        <v>23:11|</v>
      </c>
      <c r="AA14" t="str">
        <f t="shared" si="1"/>
        <v>24:11|</v>
      </c>
      <c r="AB14" t="str">
        <f t="shared" si="1"/>
        <v>25:12|</v>
      </c>
      <c r="AC14" t="str">
        <f t="shared" si="1"/>
        <v>26:12|</v>
      </c>
      <c r="AD14" t="str">
        <f t="shared" si="1"/>
        <v>27:12|</v>
      </c>
      <c r="AE14" t="str">
        <f t="shared" si="1"/>
        <v>28:12|</v>
      </c>
      <c r="AF14" t="str">
        <f t="shared" si="1"/>
        <v>29:12|</v>
      </c>
      <c r="AG14" t="str">
        <f t="shared" si="1"/>
        <v>30:12|</v>
      </c>
      <c r="AH14" t="str">
        <f t="shared" si="1"/>
        <v>31:12|</v>
      </c>
      <c r="AI14" t="str">
        <f t="shared" si="1"/>
        <v>32:12|</v>
      </c>
      <c r="AJ14" t="str">
        <f t="shared" si="1"/>
        <v>33:12|</v>
      </c>
      <c r="AK14" t="str">
        <f t="shared" si="1"/>
        <v>34:12|</v>
      </c>
      <c r="AL14" t="str">
        <f t="shared" si="1"/>
        <v>35:12|</v>
      </c>
      <c r="AM14" t="str">
        <f t="shared" si="1"/>
        <v>36:12|</v>
      </c>
      <c r="AN14" t="str">
        <f t="shared" si="1"/>
        <v>37:13|</v>
      </c>
      <c r="AO14" t="str">
        <f t="shared" si="1"/>
        <v>38:13|</v>
      </c>
      <c r="AP14" t="str">
        <f t="shared" si="1"/>
        <v>39:13|</v>
      </c>
      <c r="AQ14" t="str">
        <f t="shared" si="1"/>
        <v>40:13|</v>
      </c>
      <c r="AR14" t="str">
        <f t="shared" si="1"/>
        <v>41:13|</v>
      </c>
      <c r="AS14" t="str">
        <f t="shared" si="1"/>
        <v>42:13|</v>
      </c>
      <c r="AT14" t="str">
        <f t="shared" si="1"/>
        <v>43:13|</v>
      </c>
      <c r="AU14" t="str">
        <f t="shared" si="1"/>
        <v>44:13|</v>
      </c>
      <c r="AV14" t="str">
        <f t="shared" si="1"/>
        <v>45:13|</v>
      </c>
      <c r="AW14" t="str">
        <f t="shared" si="1"/>
        <v>46:13|</v>
      </c>
      <c r="AX14" t="str">
        <f t="shared" si="1"/>
        <v>47:13|</v>
      </c>
      <c r="AY14" t="str">
        <f t="shared" si="2"/>
        <v>48:13</v>
      </c>
    </row>
    <row r="15" spans="3:51">
      <c r="C15" t="str">
        <f t="shared" si="3"/>
        <v>Receivables= Case(KolomT,[1:10|2:10|3:10|4:10|5:10|6:10|7:10|8:10|9:10|10:10|11:10|12:10|13:12|14:12|15:12|16:12|17:12|18:12|19:12|20:12|21:12|22:12|23:12|24:12|25:14|26:14|27:14|28:14|29:14|30:14|31:14|32:14|33:14|34:14|35:14|36:14|37:16|38:16|39:16|40:16|41:16|42:16|43:16|44:16|45:16|46:16|47:16|48:16])</v>
      </c>
      <c r="D15" t="str">
        <f t="shared" si="1"/>
        <v>1:10|</v>
      </c>
      <c r="E15" t="str">
        <f t="shared" si="1"/>
        <v>2:10|</v>
      </c>
      <c r="F15" t="str">
        <f t="shared" si="1"/>
        <v>3:10|</v>
      </c>
      <c r="G15" t="str">
        <f t="shared" si="1"/>
        <v>4:10|</v>
      </c>
      <c r="H15" t="str">
        <f t="shared" si="1"/>
        <v>5:10|</v>
      </c>
      <c r="I15" t="str">
        <f t="shared" si="1"/>
        <v>6:10|</v>
      </c>
      <c r="J15" t="str">
        <f t="shared" si="1"/>
        <v>7:10|</v>
      </c>
      <c r="K15" t="str">
        <f t="shared" si="1"/>
        <v>8:10|</v>
      </c>
      <c r="L15" t="str">
        <f t="shared" si="1"/>
        <v>9:10|</v>
      </c>
      <c r="M15" t="str">
        <f t="shared" si="1"/>
        <v>10:10|</v>
      </c>
      <c r="N15" t="str">
        <f t="shared" si="1"/>
        <v>11:10|</v>
      </c>
      <c r="O15" t="str">
        <f t="shared" si="1"/>
        <v>12:10|</v>
      </c>
      <c r="P15" t="str">
        <f t="shared" si="1"/>
        <v>13:12|</v>
      </c>
      <c r="Q15" t="str">
        <f t="shared" si="1"/>
        <v>14:12|</v>
      </c>
      <c r="R15" t="str">
        <f t="shared" si="1"/>
        <v>15:12|</v>
      </c>
      <c r="S15" t="str">
        <f t="shared" si="1"/>
        <v>16:12|</v>
      </c>
      <c r="T15" t="str">
        <f t="shared" si="1"/>
        <v>17:12|</v>
      </c>
      <c r="U15" t="str">
        <f t="shared" si="1"/>
        <v>18:12|</v>
      </c>
      <c r="V15" t="str">
        <f t="shared" si="1"/>
        <v>19:12|</v>
      </c>
      <c r="W15" t="str">
        <f t="shared" si="1"/>
        <v>20:12|</v>
      </c>
      <c r="X15" t="str">
        <f t="shared" si="1"/>
        <v>21:12|</v>
      </c>
      <c r="Y15" t="str">
        <f t="shared" si="1"/>
        <v>22:12|</v>
      </c>
      <c r="Z15" t="str">
        <f t="shared" si="1"/>
        <v>23:12|</v>
      </c>
      <c r="AA15" t="str">
        <f t="shared" si="1"/>
        <v>24:12|</v>
      </c>
      <c r="AB15" t="str">
        <f t="shared" si="1"/>
        <v>25:14|</v>
      </c>
      <c r="AC15" t="str">
        <f t="shared" si="1"/>
        <v>26:14|</v>
      </c>
      <c r="AD15" t="str">
        <f t="shared" si="1"/>
        <v>27:14|</v>
      </c>
      <c r="AE15" t="str">
        <f t="shared" si="1"/>
        <v>28:14|</v>
      </c>
      <c r="AF15" t="str">
        <f t="shared" si="1"/>
        <v>29:14|</v>
      </c>
      <c r="AG15" t="str">
        <f t="shared" si="1"/>
        <v>30:14|</v>
      </c>
      <c r="AH15" t="str">
        <f t="shared" si="1"/>
        <v>31:14|</v>
      </c>
      <c r="AI15" t="str">
        <f t="shared" si="1"/>
        <v>32:14|</v>
      </c>
      <c r="AJ15" t="str">
        <f t="shared" si="1"/>
        <v>33:14|</v>
      </c>
      <c r="AK15" t="str">
        <f t="shared" si="1"/>
        <v>34:14|</v>
      </c>
      <c r="AL15" t="str">
        <f t="shared" si="1"/>
        <v>35:14|</v>
      </c>
      <c r="AM15" t="str">
        <f t="shared" si="1"/>
        <v>36:14|</v>
      </c>
      <c r="AN15" t="str">
        <f t="shared" si="1"/>
        <v>37:16|</v>
      </c>
      <c r="AO15" t="str">
        <f t="shared" si="1"/>
        <v>38:16|</v>
      </c>
      <c r="AP15" t="str">
        <f t="shared" si="1"/>
        <v>39:16|</v>
      </c>
      <c r="AQ15" t="str">
        <f t="shared" si="1"/>
        <v>40:16|</v>
      </c>
      <c r="AR15" t="str">
        <f t="shared" si="1"/>
        <v>41:16|</v>
      </c>
      <c r="AS15" t="str">
        <f t="shared" si="1"/>
        <v>42:16|</v>
      </c>
      <c r="AT15" t="str">
        <f t="shared" si="1"/>
        <v>43:16|</v>
      </c>
      <c r="AU15" t="str">
        <f t="shared" si="1"/>
        <v>44:16|</v>
      </c>
      <c r="AV15" t="str">
        <f t="shared" si="1"/>
        <v>45:16|</v>
      </c>
      <c r="AW15" t="str">
        <f t="shared" si="1"/>
        <v>46:16|</v>
      </c>
      <c r="AX15" t="str">
        <f t="shared" si="1"/>
        <v>47:16|</v>
      </c>
      <c r="AY15" t="str">
        <f t="shared" si="2"/>
        <v>48:16</v>
      </c>
    </row>
    <row r="16" spans="3:51">
      <c r="C16" t="str">
        <f t="shared" si="3"/>
        <v>Cash= Case(KolomT,[1:10|2:10|3:10|4:10|5:10|6:10|7:10|8:10|9:10|10:10|11:10|12:10|13:7|14:7|15:7|16:7|17:7|18:7|19:7|20:7|21:7|22:7|23:7|24:7|25:4|26:4|27:4|28:4|29:4|30:4|31:4|32:4|33:4|34:4|35:4|36:4|37:1|38:1|39:1|40:1|41:1|42:1|43:1|44:1|45:1|46:1|47:1|48:1])</v>
      </c>
      <c r="D16" t="str">
        <f t="shared" si="1"/>
        <v>1:10|</v>
      </c>
      <c r="E16" t="str">
        <f t="shared" si="1"/>
        <v>2:10|</v>
      </c>
      <c r="F16" t="str">
        <f t="shared" si="1"/>
        <v>3:10|</v>
      </c>
      <c r="G16" t="str">
        <f t="shared" si="1"/>
        <v>4:10|</v>
      </c>
      <c r="H16" t="str">
        <f t="shared" si="1"/>
        <v>5:10|</v>
      </c>
      <c r="I16" t="str">
        <f t="shared" si="1"/>
        <v>6:10|</v>
      </c>
      <c r="J16" t="str">
        <f t="shared" si="1"/>
        <v>7:10|</v>
      </c>
      <c r="K16" t="str">
        <f t="shared" si="1"/>
        <v>8:10|</v>
      </c>
      <c r="L16" t="str">
        <f t="shared" si="1"/>
        <v>9:10|</v>
      </c>
      <c r="M16" t="str">
        <f t="shared" si="1"/>
        <v>10:10|</v>
      </c>
      <c r="N16" t="str">
        <f t="shared" si="1"/>
        <v>11:10|</v>
      </c>
      <c r="O16" t="str">
        <f t="shared" si="1"/>
        <v>12:10|</v>
      </c>
      <c r="P16" t="str">
        <f t="shared" si="1"/>
        <v>13:7|</v>
      </c>
      <c r="Q16" t="str">
        <f t="shared" si="1"/>
        <v>14:7|</v>
      </c>
      <c r="R16" t="str">
        <f t="shared" si="1"/>
        <v>15:7|</v>
      </c>
      <c r="S16" t="str">
        <f t="shared" si="1"/>
        <v>16:7|</v>
      </c>
      <c r="T16" t="str">
        <f t="shared" si="1"/>
        <v>17:7|</v>
      </c>
      <c r="U16" t="str">
        <f t="shared" si="1"/>
        <v>18:7|</v>
      </c>
      <c r="V16" t="str">
        <f t="shared" si="1"/>
        <v>19:7|</v>
      </c>
      <c r="W16" t="str">
        <f t="shared" si="1"/>
        <v>20:7|</v>
      </c>
      <c r="X16" t="str">
        <f t="shared" ref="X16:AX16" si="4">CONCATENATE(X$3,":",X9,"|")</f>
        <v>21:7|</v>
      </c>
      <c r="Y16" t="str">
        <f t="shared" si="4"/>
        <v>22:7|</v>
      </c>
      <c r="Z16" t="str">
        <f t="shared" si="4"/>
        <v>23:7|</v>
      </c>
      <c r="AA16" t="str">
        <f t="shared" si="4"/>
        <v>24:7|</v>
      </c>
      <c r="AB16" t="str">
        <f t="shared" si="4"/>
        <v>25:4|</v>
      </c>
      <c r="AC16" t="str">
        <f t="shared" si="4"/>
        <v>26:4|</v>
      </c>
      <c r="AD16" t="str">
        <f t="shared" si="4"/>
        <v>27:4|</v>
      </c>
      <c r="AE16" t="str">
        <f t="shared" si="4"/>
        <v>28:4|</v>
      </c>
      <c r="AF16" t="str">
        <f t="shared" si="4"/>
        <v>29:4|</v>
      </c>
      <c r="AG16" t="str">
        <f t="shared" si="4"/>
        <v>30:4|</v>
      </c>
      <c r="AH16" t="str">
        <f t="shared" si="4"/>
        <v>31:4|</v>
      </c>
      <c r="AI16" t="str">
        <f t="shared" si="4"/>
        <v>32:4|</v>
      </c>
      <c r="AJ16" t="str">
        <f t="shared" si="4"/>
        <v>33:4|</v>
      </c>
      <c r="AK16" t="str">
        <f t="shared" si="4"/>
        <v>34:4|</v>
      </c>
      <c r="AL16" t="str">
        <f t="shared" si="4"/>
        <v>35:4|</v>
      </c>
      <c r="AM16" t="str">
        <f t="shared" si="4"/>
        <v>36:4|</v>
      </c>
      <c r="AN16" t="str">
        <f t="shared" si="4"/>
        <v>37:1|</v>
      </c>
      <c r="AO16" t="str">
        <f t="shared" si="4"/>
        <v>38:1|</v>
      </c>
      <c r="AP16" t="str">
        <f t="shared" si="4"/>
        <v>39:1|</v>
      </c>
      <c r="AQ16" t="str">
        <f t="shared" si="4"/>
        <v>40:1|</v>
      </c>
      <c r="AR16" t="str">
        <f t="shared" si="4"/>
        <v>41:1|</v>
      </c>
      <c r="AS16" t="str">
        <f t="shared" si="4"/>
        <v>42:1|</v>
      </c>
      <c r="AT16" t="str">
        <f t="shared" si="4"/>
        <v>43:1|</v>
      </c>
      <c r="AU16" t="str">
        <f t="shared" si="4"/>
        <v>44:1|</v>
      </c>
      <c r="AV16" t="str">
        <f t="shared" si="4"/>
        <v>45:1|</v>
      </c>
      <c r="AW16" t="str">
        <f t="shared" si="4"/>
        <v>46:1|</v>
      </c>
      <c r="AX16" t="str">
        <f t="shared" si="4"/>
        <v>47:1|</v>
      </c>
      <c r="AY16" t="str">
        <f t="shared" si="2"/>
        <v>48:1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13"/>
  <sheetViews>
    <sheetView topLeftCell="A175" workbookViewId="0">
      <selection activeCell="A3" sqref="A3:A213"/>
    </sheetView>
  </sheetViews>
  <sheetFormatPr defaultRowHeight="15"/>
  <cols>
    <col min="1" max="1" width="21.85546875" bestFit="1" customWidth="1"/>
    <col min="2" max="2" width="15.85546875" bestFit="1" customWidth="1"/>
    <col min="3" max="3" width="15.42578125" bestFit="1" customWidth="1"/>
    <col min="4" max="4" width="13.5703125" bestFit="1" customWidth="1"/>
    <col min="5" max="5" width="8.28515625" bestFit="1" customWidth="1"/>
    <col min="6" max="6" width="18.5703125" bestFit="1" customWidth="1"/>
    <col min="7" max="7" width="19.28515625" bestFit="1" customWidth="1"/>
    <col min="8" max="8" width="18.5703125" bestFit="1" customWidth="1"/>
    <col min="9" max="9" width="19.85546875" bestFit="1" customWidth="1"/>
    <col min="10" max="10" width="13.5703125" bestFit="1" customWidth="1"/>
    <col min="11" max="11" width="19.140625" bestFit="1" customWidth="1"/>
    <col min="12" max="14" width="13.5703125" bestFit="1" customWidth="1"/>
    <col min="15" max="15" width="13.42578125" bestFit="1" customWidth="1"/>
    <col min="16" max="17" width="13.5703125" bestFit="1" customWidth="1"/>
    <col min="18" max="18" width="7.85546875" bestFit="1" customWidth="1"/>
    <col min="19" max="19" width="13.5703125" bestFit="1" customWidth="1"/>
  </cols>
  <sheetData>
    <row r="3" spans="1:9">
      <c r="A3" t="s">
        <v>340</v>
      </c>
      <c r="B3" t="s">
        <v>341</v>
      </c>
      <c r="C3" t="s">
        <v>342</v>
      </c>
      <c r="D3" t="s">
        <v>343</v>
      </c>
      <c r="E3" t="s">
        <v>344</v>
      </c>
      <c r="F3" t="s">
        <v>345</v>
      </c>
      <c r="G3" t="s">
        <v>346</v>
      </c>
    </row>
    <row r="4" spans="1:9">
      <c r="A4" t="s">
        <v>159</v>
      </c>
      <c r="B4" t="s">
        <v>341</v>
      </c>
      <c r="C4" t="s">
        <v>342</v>
      </c>
      <c r="D4" t="s">
        <v>343</v>
      </c>
      <c r="E4" t="s">
        <v>347</v>
      </c>
      <c r="F4" t="s">
        <v>345</v>
      </c>
      <c r="G4" t="s">
        <v>348</v>
      </c>
      <c r="H4" t="s">
        <v>345</v>
      </c>
      <c r="I4" t="s">
        <v>349</v>
      </c>
    </row>
    <row r="5" spans="1:9">
      <c r="A5" t="s">
        <v>160</v>
      </c>
      <c r="B5" t="s">
        <v>341</v>
      </c>
      <c r="C5" t="s">
        <v>342</v>
      </c>
      <c r="D5" t="s">
        <v>343</v>
      </c>
      <c r="E5" t="s">
        <v>347</v>
      </c>
      <c r="F5" t="s">
        <v>350</v>
      </c>
      <c r="G5" t="s">
        <v>351</v>
      </c>
      <c r="H5" t="s">
        <v>345</v>
      </c>
      <c r="I5" t="s">
        <v>352</v>
      </c>
    </row>
    <row r="6" spans="1:9">
      <c r="A6" t="s">
        <v>163</v>
      </c>
      <c r="B6" t="s">
        <v>341</v>
      </c>
      <c r="C6" t="s">
        <v>342</v>
      </c>
      <c r="D6" t="s">
        <v>343</v>
      </c>
      <c r="E6" t="s">
        <v>347</v>
      </c>
      <c r="F6" t="s">
        <v>350</v>
      </c>
      <c r="G6" t="s">
        <v>351</v>
      </c>
      <c r="H6" t="s">
        <v>345</v>
      </c>
      <c r="I6" t="s">
        <v>352</v>
      </c>
    </row>
    <row r="7" spans="1:9">
      <c r="A7" t="s">
        <v>165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</row>
    <row r="8" spans="1:9">
      <c r="A8" t="s">
        <v>353</v>
      </c>
      <c r="B8" t="s">
        <v>341</v>
      </c>
      <c r="C8" t="s">
        <v>342</v>
      </c>
      <c r="D8" t="s">
        <v>343</v>
      </c>
      <c r="E8" t="s">
        <v>354</v>
      </c>
    </row>
    <row r="9" spans="1:9">
      <c r="A9" t="s">
        <v>167</v>
      </c>
      <c r="B9" t="s">
        <v>341</v>
      </c>
      <c r="C9" t="s">
        <v>342</v>
      </c>
      <c r="D9" t="s">
        <v>343</v>
      </c>
      <c r="E9" t="s">
        <v>354</v>
      </c>
    </row>
    <row r="10" spans="1:9">
      <c r="A10" t="s">
        <v>167</v>
      </c>
      <c r="B10" t="s">
        <v>341</v>
      </c>
      <c r="C10" t="s">
        <v>342</v>
      </c>
      <c r="D10" t="s">
        <v>343</v>
      </c>
      <c r="E10" t="s">
        <v>344</v>
      </c>
      <c r="F10" t="s">
        <v>345</v>
      </c>
      <c r="G10" t="s">
        <v>355</v>
      </c>
    </row>
    <row r="11" spans="1:9">
      <c r="A11" t="s">
        <v>167</v>
      </c>
      <c r="B11" t="s">
        <v>341</v>
      </c>
      <c r="C11" t="s">
        <v>342</v>
      </c>
      <c r="D11" t="s">
        <v>343</v>
      </c>
      <c r="E11" t="s">
        <v>344</v>
      </c>
      <c r="F11" t="s">
        <v>343</v>
      </c>
      <c r="G11" t="s">
        <v>356</v>
      </c>
    </row>
    <row r="12" spans="1:9">
      <c r="A12" t="s">
        <v>170</v>
      </c>
      <c r="B12" t="s">
        <v>341</v>
      </c>
      <c r="C12" t="s">
        <v>342</v>
      </c>
      <c r="D12" t="s">
        <v>343</v>
      </c>
      <c r="E12" t="s">
        <v>344</v>
      </c>
      <c r="F12" t="s">
        <v>357</v>
      </c>
      <c r="G12" t="s">
        <v>358</v>
      </c>
    </row>
    <row r="13" spans="1:9">
      <c r="A13" t="s">
        <v>170</v>
      </c>
      <c r="B13" t="s">
        <v>341</v>
      </c>
      <c r="C13" t="s">
        <v>342</v>
      </c>
      <c r="D13" t="s">
        <v>343</v>
      </c>
      <c r="E13" t="s">
        <v>344</v>
      </c>
      <c r="F13" t="s">
        <v>357</v>
      </c>
      <c r="G13" t="s">
        <v>359</v>
      </c>
      <c r="H13" t="s">
        <v>343</v>
      </c>
      <c r="I13" t="s">
        <v>360</v>
      </c>
    </row>
    <row r="14" spans="1:9">
      <c r="A14" t="s">
        <v>170</v>
      </c>
      <c r="B14" t="s">
        <v>341</v>
      </c>
      <c r="C14" t="s">
        <v>342</v>
      </c>
      <c r="D14" t="s">
        <v>343</v>
      </c>
      <c r="E14" t="s">
        <v>344</v>
      </c>
      <c r="F14" t="s">
        <v>357</v>
      </c>
      <c r="G14" t="s">
        <v>359</v>
      </c>
      <c r="H14" t="s">
        <v>361</v>
      </c>
      <c r="I14" t="s">
        <v>346</v>
      </c>
    </row>
    <row r="15" spans="1:9">
      <c r="A15" t="s">
        <v>174</v>
      </c>
      <c r="B15" t="s">
        <v>341</v>
      </c>
      <c r="C15" t="s">
        <v>342</v>
      </c>
      <c r="D15" t="s">
        <v>343</v>
      </c>
      <c r="E15" t="s">
        <v>344</v>
      </c>
      <c r="F15" t="s">
        <v>345</v>
      </c>
      <c r="G15" t="s">
        <v>362</v>
      </c>
      <c r="H15" t="s">
        <v>363</v>
      </c>
      <c r="I15" t="s">
        <v>364</v>
      </c>
    </row>
    <row r="16" spans="1:9">
      <c r="A16" t="s">
        <v>365</v>
      </c>
      <c r="B16" t="s">
        <v>341</v>
      </c>
      <c r="C16" t="s">
        <v>342</v>
      </c>
      <c r="D16" t="s">
        <v>343</v>
      </c>
      <c r="E16" t="s">
        <v>344</v>
      </c>
      <c r="F16" t="s">
        <v>345</v>
      </c>
      <c r="G16" t="s">
        <v>346</v>
      </c>
    </row>
    <row r="17" spans="1:17">
      <c r="A17" t="s">
        <v>175</v>
      </c>
      <c r="B17" t="s">
        <v>341</v>
      </c>
      <c r="C17" t="s">
        <v>342</v>
      </c>
      <c r="D17" t="s">
        <v>343</v>
      </c>
      <c r="E17" t="s">
        <v>344</v>
      </c>
      <c r="F17" t="s">
        <v>345</v>
      </c>
      <c r="G17" t="s">
        <v>346</v>
      </c>
    </row>
    <row r="18" spans="1:17">
      <c r="A18" t="s">
        <v>177</v>
      </c>
      <c r="B18" t="s">
        <v>341</v>
      </c>
      <c r="C18" t="s">
        <v>342</v>
      </c>
      <c r="D18" t="s">
        <v>343</v>
      </c>
      <c r="E18" t="s">
        <v>344</v>
      </c>
      <c r="F18" t="s">
        <v>345</v>
      </c>
      <c r="G18" t="s">
        <v>346</v>
      </c>
    </row>
    <row r="19" spans="1:17">
      <c r="A19" t="s">
        <v>178</v>
      </c>
      <c r="B19" t="s">
        <v>341</v>
      </c>
      <c r="C19" t="s">
        <v>342</v>
      </c>
      <c r="D19" t="s">
        <v>343</v>
      </c>
      <c r="E19" t="s">
        <v>344</v>
      </c>
      <c r="F19" t="s">
        <v>345</v>
      </c>
      <c r="G19" t="s">
        <v>366</v>
      </c>
    </row>
    <row r="20" spans="1:17">
      <c r="A20" t="s">
        <v>179</v>
      </c>
      <c r="B20" t="s">
        <v>341</v>
      </c>
      <c r="C20" t="s">
        <v>342</v>
      </c>
      <c r="D20" t="s">
        <v>343</v>
      </c>
      <c r="E20" t="s">
        <v>354</v>
      </c>
    </row>
    <row r="21" spans="1:17">
      <c r="A21" t="s">
        <v>168</v>
      </c>
      <c r="B21" t="s">
        <v>341</v>
      </c>
      <c r="C21" t="s">
        <v>342</v>
      </c>
      <c r="D21" t="s">
        <v>343</v>
      </c>
      <c r="E21" t="s">
        <v>344</v>
      </c>
      <c r="F21" t="s">
        <v>345</v>
      </c>
      <c r="G21" t="s">
        <v>367</v>
      </c>
      <c r="H21" t="s">
        <v>345</v>
      </c>
      <c r="I21" t="s">
        <v>368</v>
      </c>
      <c r="J21" t="s">
        <v>345</v>
      </c>
      <c r="K21" t="s">
        <v>369</v>
      </c>
    </row>
    <row r="22" spans="1:17">
      <c r="A22" t="s">
        <v>370</v>
      </c>
      <c r="B22" t="s">
        <v>341</v>
      </c>
      <c r="C22" t="s">
        <v>342</v>
      </c>
      <c r="D22" t="s">
        <v>343</v>
      </c>
      <c r="E22" t="s">
        <v>344</v>
      </c>
      <c r="F22" t="s">
        <v>361</v>
      </c>
      <c r="G22" t="s">
        <v>371</v>
      </c>
      <c r="H22" t="s">
        <v>361</v>
      </c>
      <c r="I22" t="s">
        <v>372</v>
      </c>
    </row>
    <row r="23" spans="1:17">
      <c r="A23" t="s">
        <v>373</v>
      </c>
      <c r="B23" t="s">
        <v>341</v>
      </c>
      <c r="C23" t="s">
        <v>342</v>
      </c>
      <c r="D23" t="s">
        <v>361</v>
      </c>
      <c r="E23" t="s">
        <v>354</v>
      </c>
    </row>
    <row r="24" spans="1:17">
      <c r="A24" t="s">
        <v>374</v>
      </c>
      <c r="B24" t="s">
        <v>341</v>
      </c>
      <c r="C24" t="s">
        <v>342</v>
      </c>
      <c r="D24" t="s">
        <v>343</v>
      </c>
      <c r="E24" t="s">
        <v>347</v>
      </c>
      <c r="F24" t="s">
        <v>345</v>
      </c>
      <c r="G24" t="s">
        <v>346</v>
      </c>
    </row>
    <row r="25" spans="1:17">
      <c r="A25" t="s">
        <v>182</v>
      </c>
      <c r="B25" t="s">
        <v>341</v>
      </c>
      <c r="C25" t="s">
        <v>342</v>
      </c>
      <c r="D25" t="s">
        <v>343</v>
      </c>
      <c r="E25" t="s">
        <v>344</v>
      </c>
      <c r="F25" t="s">
        <v>345</v>
      </c>
      <c r="G25" t="s">
        <v>346</v>
      </c>
    </row>
    <row r="26" spans="1:17">
      <c r="A26" t="s">
        <v>300</v>
      </c>
      <c r="B26" t="s">
        <v>341</v>
      </c>
      <c r="C26" t="s">
        <v>342</v>
      </c>
      <c r="D26" t="s">
        <v>343</v>
      </c>
      <c r="E26" t="s">
        <v>344</v>
      </c>
      <c r="F26" t="s">
        <v>357</v>
      </c>
      <c r="G26" t="s">
        <v>375</v>
      </c>
      <c r="H26" t="s">
        <v>357</v>
      </c>
      <c r="I26" t="s">
        <v>376</v>
      </c>
    </row>
    <row r="27" spans="1:17">
      <c r="A27" t="s">
        <v>300</v>
      </c>
      <c r="B27" t="s">
        <v>341</v>
      </c>
      <c r="C27" t="s">
        <v>342</v>
      </c>
      <c r="D27" t="s">
        <v>343</v>
      </c>
      <c r="E27" t="s">
        <v>344</v>
      </c>
      <c r="F27" t="s">
        <v>357</v>
      </c>
      <c r="G27" t="s">
        <v>375</v>
      </c>
      <c r="H27" t="s">
        <v>357</v>
      </c>
      <c r="I27" t="s">
        <v>377</v>
      </c>
      <c r="J27" t="s">
        <v>343</v>
      </c>
      <c r="K27" t="s">
        <v>360</v>
      </c>
    </row>
    <row r="28" spans="1:17">
      <c r="A28" t="s">
        <v>300</v>
      </c>
      <c r="B28" t="s">
        <v>341</v>
      </c>
      <c r="C28" t="s">
        <v>342</v>
      </c>
      <c r="D28" t="s">
        <v>343</v>
      </c>
      <c r="E28" t="s">
        <v>344</v>
      </c>
      <c r="F28" t="s">
        <v>357</v>
      </c>
      <c r="G28" t="s">
        <v>378</v>
      </c>
      <c r="H28" t="s">
        <v>357</v>
      </c>
      <c r="I28" t="s">
        <v>377</v>
      </c>
      <c r="J28" t="s">
        <v>345</v>
      </c>
      <c r="K28" t="s">
        <v>379</v>
      </c>
    </row>
    <row r="29" spans="1:17">
      <c r="A29" t="s">
        <v>300</v>
      </c>
      <c r="B29" t="s">
        <v>341</v>
      </c>
      <c r="C29" t="s">
        <v>342</v>
      </c>
      <c r="D29" t="s">
        <v>343</v>
      </c>
      <c r="E29" t="s">
        <v>344</v>
      </c>
      <c r="F29" t="s">
        <v>357</v>
      </c>
      <c r="G29" t="s">
        <v>378</v>
      </c>
      <c r="H29" t="s">
        <v>357</v>
      </c>
      <c r="I29" t="s">
        <v>377</v>
      </c>
      <c r="J29" t="s">
        <v>345</v>
      </c>
      <c r="K29" t="s">
        <v>380</v>
      </c>
      <c r="L29" t="s">
        <v>343</v>
      </c>
      <c r="M29" t="s">
        <v>360</v>
      </c>
    </row>
    <row r="30" spans="1:17">
      <c r="A30" t="s">
        <v>301</v>
      </c>
      <c r="B30" t="s">
        <v>341</v>
      </c>
      <c r="C30" t="s">
        <v>342</v>
      </c>
      <c r="D30" t="s">
        <v>343</v>
      </c>
      <c r="E30" t="s">
        <v>344</v>
      </c>
      <c r="F30" t="s">
        <v>357</v>
      </c>
      <c r="G30" t="s">
        <v>381</v>
      </c>
    </row>
    <row r="31" spans="1:17">
      <c r="A31" t="s">
        <v>301</v>
      </c>
      <c r="B31" t="s">
        <v>341</v>
      </c>
      <c r="C31" t="s">
        <v>342</v>
      </c>
      <c r="D31" t="s">
        <v>343</v>
      </c>
      <c r="E31" t="s">
        <v>344</v>
      </c>
      <c r="F31" t="s">
        <v>357</v>
      </c>
      <c r="G31" t="s">
        <v>382</v>
      </c>
      <c r="H31" t="s">
        <v>345</v>
      </c>
      <c r="I31" t="s">
        <v>383</v>
      </c>
      <c r="J31" t="s">
        <v>345</v>
      </c>
      <c r="K31" t="s">
        <v>384</v>
      </c>
    </row>
    <row r="32" spans="1:17">
      <c r="A32" t="s">
        <v>301</v>
      </c>
      <c r="B32" t="s">
        <v>341</v>
      </c>
      <c r="C32" t="s">
        <v>342</v>
      </c>
      <c r="D32" t="s">
        <v>343</v>
      </c>
      <c r="E32" t="s">
        <v>344</v>
      </c>
      <c r="F32" t="s">
        <v>357</v>
      </c>
      <c r="G32" t="s">
        <v>382</v>
      </c>
      <c r="H32" t="s">
        <v>345</v>
      </c>
      <c r="I32" t="s">
        <v>383</v>
      </c>
      <c r="J32" t="s">
        <v>345</v>
      </c>
      <c r="K32" t="s">
        <v>385</v>
      </c>
      <c r="L32" t="s">
        <v>345</v>
      </c>
      <c r="M32" t="s">
        <v>386</v>
      </c>
      <c r="N32" t="s">
        <v>345</v>
      </c>
      <c r="O32" t="s">
        <v>387</v>
      </c>
      <c r="P32" t="s">
        <v>343</v>
      </c>
      <c r="Q32" t="s">
        <v>360</v>
      </c>
    </row>
    <row r="33" spans="1:19">
      <c r="A33" t="s">
        <v>301</v>
      </c>
      <c r="B33" t="s">
        <v>341</v>
      </c>
      <c r="C33" t="s">
        <v>342</v>
      </c>
      <c r="D33" t="s">
        <v>343</v>
      </c>
      <c r="E33" t="s">
        <v>344</v>
      </c>
      <c r="F33" t="s">
        <v>357</v>
      </c>
      <c r="G33" t="s">
        <v>382</v>
      </c>
      <c r="H33" t="s">
        <v>345</v>
      </c>
      <c r="I33" t="s">
        <v>383</v>
      </c>
      <c r="J33" t="s">
        <v>345</v>
      </c>
      <c r="K33" t="s">
        <v>385</v>
      </c>
      <c r="L33" t="s">
        <v>343</v>
      </c>
      <c r="M33" t="s">
        <v>360</v>
      </c>
    </row>
    <row r="34" spans="1:19">
      <c r="A34" t="s">
        <v>301</v>
      </c>
      <c r="B34" t="s">
        <v>341</v>
      </c>
      <c r="C34" t="s">
        <v>342</v>
      </c>
      <c r="D34" t="s">
        <v>343</v>
      </c>
      <c r="E34" t="s">
        <v>344</v>
      </c>
      <c r="F34" t="s">
        <v>357</v>
      </c>
      <c r="G34" t="s">
        <v>382</v>
      </c>
      <c r="H34" t="s">
        <v>343</v>
      </c>
      <c r="I34" t="s">
        <v>360</v>
      </c>
    </row>
    <row r="35" spans="1:19">
      <c r="A35" t="s">
        <v>301</v>
      </c>
      <c r="B35" t="s">
        <v>341</v>
      </c>
      <c r="C35" t="s">
        <v>342</v>
      </c>
      <c r="D35" t="s">
        <v>343</v>
      </c>
      <c r="E35" t="s">
        <v>344</v>
      </c>
      <c r="F35" t="s">
        <v>357</v>
      </c>
      <c r="G35" t="s">
        <v>375</v>
      </c>
      <c r="H35" t="s">
        <v>345</v>
      </c>
      <c r="I35" t="s">
        <v>383</v>
      </c>
      <c r="J35" t="s">
        <v>345</v>
      </c>
      <c r="K35" t="s">
        <v>385</v>
      </c>
      <c r="L35" t="s">
        <v>345</v>
      </c>
      <c r="M35" t="s">
        <v>386</v>
      </c>
      <c r="N35" t="s">
        <v>345</v>
      </c>
      <c r="O35" t="s">
        <v>387</v>
      </c>
      <c r="P35" t="s">
        <v>345</v>
      </c>
      <c r="Q35" t="s">
        <v>388</v>
      </c>
      <c r="R35" t="s">
        <v>343</v>
      </c>
      <c r="S35" t="s">
        <v>360</v>
      </c>
    </row>
    <row r="36" spans="1:19">
      <c r="A36" t="s">
        <v>302</v>
      </c>
      <c r="B36" t="s">
        <v>341</v>
      </c>
      <c r="C36" t="s">
        <v>342</v>
      </c>
      <c r="D36" t="s">
        <v>343</v>
      </c>
      <c r="E36" t="s">
        <v>344</v>
      </c>
      <c r="F36" t="s">
        <v>357</v>
      </c>
      <c r="G36" t="s">
        <v>389</v>
      </c>
    </row>
    <row r="37" spans="1:19">
      <c r="A37" t="s">
        <v>302</v>
      </c>
      <c r="B37" t="s">
        <v>341</v>
      </c>
      <c r="C37" t="s">
        <v>342</v>
      </c>
      <c r="D37" t="s">
        <v>343</v>
      </c>
      <c r="E37" t="s">
        <v>344</v>
      </c>
      <c r="F37" t="s">
        <v>357</v>
      </c>
      <c r="G37" t="s">
        <v>375</v>
      </c>
      <c r="H37" t="s">
        <v>343</v>
      </c>
      <c r="I37" t="s">
        <v>360</v>
      </c>
    </row>
    <row r="38" spans="1:19">
      <c r="A38" t="s">
        <v>183</v>
      </c>
      <c r="B38" t="s">
        <v>341</v>
      </c>
      <c r="C38" t="s">
        <v>342</v>
      </c>
      <c r="D38" t="s">
        <v>343</v>
      </c>
      <c r="E38" t="s">
        <v>344</v>
      </c>
      <c r="F38" t="s">
        <v>357</v>
      </c>
      <c r="G38" t="s">
        <v>390</v>
      </c>
      <c r="H38" t="s">
        <v>357</v>
      </c>
      <c r="I38" t="s">
        <v>391</v>
      </c>
      <c r="J38" t="s">
        <v>345</v>
      </c>
      <c r="K38" t="s">
        <v>392</v>
      </c>
    </row>
    <row r="39" spans="1:19">
      <c r="A39" t="s">
        <v>183</v>
      </c>
      <c r="B39" t="s">
        <v>341</v>
      </c>
      <c r="C39" t="s">
        <v>342</v>
      </c>
      <c r="D39" t="s">
        <v>343</v>
      </c>
      <c r="E39" t="s">
        <v>344</v>
      </c>
      <c r="F39" t="s">
        <v>357</v>
      </c>
      <c r="G39" t="s">
        <v>390</v>
      </c>
      <c r="H39" t="s">
        <v>357</v>
      </c>
      <c r="I39" t="s">
        <v>391</v>
      </c>
      <c r="J39" t="s">
        <v>345</v>
      </c>
      <c r="K39" t="s">
        <v>393</v>
      </c>
      <c r="L39" t="s">
        <v>343</v>
      </c>
      <c r="M39" t="s">
        <v>360</v>
      </c>
    </row>
    <row r="40" spans="1:19">
      <c r="A40" t="s">
        <v>186</v>
      </c>
      <c r="B40" t="s">
        <v>341</v>
      </c>
      <c r="C40" t="s">
        <v>342</v>
      </c>
      <c r="D40" t="s">
        <v>343</v>
      </c>
      <c r="E40" t="s">
        <v>344</v>
      </c>
      <c r="F40" t="s">
        <v>357</v>
      </c>
      <c r="G40" t="s">
        <v>375</v>
      </c>
      <c r="H40" t="s">
        <v>345</v>
      </c>
      <c r="I40" t="s">
        <v>394</v>
      </c>
    </row>
    <row r="41" spans="1:19">
      <c r="A41" t="s">
        <v>186</v>
      </c>
      <c r="B41" t="s">
        <v>341</v>
      </c>
      <c r="C41" t="s">
        <v>342</v>
      </c>
      <c r="D41" t="s">
        <v>343</v>
      </c>
      <c r="E41" t="s">
        <v>344</v>
      </c>
      <c r="F41" t="s">
        <v>357</v>
      </c>
      <c r="G41" t="s">
        <v>375</v>
      </c>
      <c r="H41" t="s">
        <v>345</v>
      </c>
      <c r="I41" t="s">
        <v>395</v>
      </c>
      <c r="J41" t="s">
        <v>361</v>
      </c>
      <c r="K41" t="s">
        <v>396</v>
      </c>
      <c r="L41" t="s">
        <v>361</v>
      </c>
      <c r="M41" t="s">
        <v>397</v>
      </c>
    </row>
    <row r="42" spans="1:19">
      <c r="A42" t="s">
        <v>187</v>
      </c>
      <c r="B42" t="s">
        <v>341</v>
      </c>
      <c r="C42" t="s">
        <v>342</v>
      </c>
      <c r="D42" t="s">
        <v>343</v>
      </c>
      <c r="E42" t="s">
        <v>354</v>
      </c>
    </row>
    <row r="43" spans="1:19">
      <c r="A43" t="s">
        <v>187</v>
      </c>
      <c r="B43" t="s">
        <v>341</v>
      </c>
      <c r="C43" t="s">
        <v>342</v>
      </c>
      <c r="D43" t="s">
        <v>343</v>
      </c>
      <c r="E43" t="s">
        <v>344</v>
      </c>
      <c r="F43" t="s">
        <v>343</v>
      </c>
      <c r="G43" t="s">
        <v>398</v>
      </c>
    </row>
    <row r="44" spans="1:19">
      <c r="A44" t="s">
        <v>188</v>
      </c>
      <c r="B44" t="s">
        <v>341</v>
      </c>
      <c r="C44" t="s">
        <v>342</v>
      </c>
      <c r="D44" t="s">
        <v>343</v>
      </c>
      <c r="E44" t="s">
        <v>344</v>
      </c>
      <c r="F44" t="s">
        <v>345</v>
      </c>
      <c r="G44" t="s">
        <v>346</v>
      </c>
    </row>
    <row r="45" spans="1:19">
      <c r="A45" t="s">
        <v>195</v>
      </c>
      <c r="B45" t="s">
        <v>341</v>
      </c>
      <c r="C45" t="s">
        <v>342</v>
      </c>
      <c r="D45" t="s">
        <v>343</v>
      </c>
      <c r="E45" t="s">
        <v>344</v>
      </c>
      <c r="F45" t="s">
        <v>345</v>
      </c>
      <c r="G45" t="s">
        <v>346</v>
      </c>
    </row>
    <row r="46" spans="1:19">
      <c r="A46" t="s">
        <v>399</v>
      </c>
      <c r="B46" t="s">
        <v>341</v>
      </c>
      <c r="C46" t="s">
        <v>342</v>
      </c>
      <c r="D46" t="s">
        <v>343</v>
      </c>
      <c r="E46" t="s">
        <v>354</v>
      </c>
    </row>
    <row r="47" spans="1:19">
      <c r="A47" t="s">
        <v>399</v>
      </c>
      <c r="B47" t="s">
        <v>341</v>
      </c>
      <c r="C47" t="s">
        <v>342</v>
      </c>
      <c r="D47" t="s">
        <v>343</v>
      </c>
      <c r="E47" t="s">
        <v>344</v>
      </c>
      <c r="F47" t="s">
        <v>343</v>
      </c>
      <c r="G47" t="s">
        <v>356</v>
      </c>
    </row>
    <row r="48" spans="1:19">
      <c r="A48" t="s">
        <v>197</v>
      </c>
      <c r="B48" t="s">
        <v>341</v>
      </c>
      <c r="C48" t="s">
        <v>342</v>
      </c>
      <c r="D48" t="s">
        <v>343</v>
      </c>
      <c r="E48" t="s">
        <v>354</v>
      </c>
    </row>
    <row r="49" spans="1:15">
      <c r="A49" t="s">
        <v>197</v>
      </c>
      <c r="B49" t="s">
        <v>341</v>
      </c>
      <c r="C49" t="s">
        <v>342</v>
      </c>
      <c r="D49" t="s">
        <v>343</v>
      </c>
      <c r="E49" t="s">
        <v>344</v>
      </c>
      <c r="F49" t="s">
        <v>345</v>
      </c>
      <c r="G49" t="s">
        <v>400</v>
      </c>
    </row>
    <row r="50" spans="1:15">
      <c r="A50" t="s">
        <v>197</v>
      </c>
      <c r="B50" t="s">
        <v>341</v>
      </c>
      <c r="C50" t="s">
        <v>342</v>
      </c>
      <c r="D50" t="s">
        <v>343</v>
      </c>
      <c r="E50" t="s">
        <v>344</v>
      </c>
      <c r="F50" t="s">
        <v>361</v>
      </c>
      <c r="G50" t="s">
        <v>355</v>
      </c>
    </row>
    <row r="51" spans="1:15">
      <c r="A51" t="s">
        <v>199</v>
      </c>
      <c r="B51" t="s">
        <v>341</v>
      </c>
      <c r="C51" t="s">
        <v>342</v>
      </c>
      <c r="D51" t="s">
        <v>343</v>
      </c>
      <c r="E51" t="s">
        <v>344</v>
      </c>
      <c r="F51" t="s">
        <v>357</v>
      </c>
      <c r="G51" t="s">
        <v>375</v>
      </c>
      <c r="H51" t="s">
        <v>345</v>
      </c>
      <c r="I51" t="s">
        <v>401</v>
      </c>
    </row>
    <row r="52" spans="1:15">
      <c r="A52" t="s">
        <v>199</v>
      </c>
      <c r="B52" t="s">
        <v>341</v>
      </c>
      <c r="C52" t="s">
        <v>342</v>
      </c>
      <c r="D52" t="s">
        <v>343</v>
      </c>
      <c r="E52" t="s">
        <v>344</v>
      </c>
      <c r="F52" t="s">
        <v>357</v>
      </c>
      <c r="G52" t="s">
        <v>375</v>
      </c>
      <c r="H52" t="s">
        <v>345</v>
      </c>
      <c r="I52" t="s">
        <v>402</v>
      </c>
      <c r="J52" t="s">
        <v>343</v>
      </c>
      <c r="K52" t="s">
        <v>360</v>
      </c>
    </row>
    <row r="53" spans="1:15">
      <c r="A53" t="s">
        <v>200</v>
      </c>
      <c r="B53" t="s">
        <v>341</v>
      </c>
      <c r="C53" t="s">
        <v>342</v>
      </c>
      <c r="D53" t="s">
        <v>343</v>
      </c>
      <c r="E53" t="s">
        <v>344</v>
      </c>
      <c r="F53" t="s">
        <v>357</v>
      </c>
      <c r="G53" t="s">
        <v>375</v>
      </c>
      <c r="H53" t="s">
        <v>345</v>
      </c>
      <c r="I53" t="s">
        <v>403</v>
      </c>
    </row>
    <row r="54" spans="1:15">
      <c r="A54" t="s">
        <v>200</v>
      </c>
      <c r="B54" t="s">
        <v>341</v>
      </c>
      <c r="C54" t="s">
        <v>342</v>
      </c>
      <c r="D54" t="s">
        <v>343</v>
      </c>
      <c r="E54" t="s">
        <v>344</v>
      </c>
      <c r="F54" t="s">
        <v>357</v>
      </c>
      <c r="G54" t="s">
        <v>375</v>
      </c>
      <c r="H54" t="s">
        <v>345</v>
      </c>
      <c r="I54" t="s">
        <v>404</v>
      </c>
      <c r="J54" t="s">
        <v>343</v>
      </c>
      <c r="K54" t="s">
        <v>360</v>
      </c>
    </row>
    <row r="55" spans="1:15">
      <c r="A55" t="s">
        <v>202</v>
      </c>
      <c r="B55" t="s">
        <v>341</v>
      </c>
      <c r="C55" t="s">
        <v>342</v>
      </c>
      <c r="D55" t="s">
        <v>343</v>
      </c>
      <c r="E55" t="s">
        <v>344</v>
      </c>
      <c r="F55" t="s">
        <v>357</v>
      </c>
      <c r="G55" t="s">
        <v>405</v>
      </c>
      <c r="H55" t="s">
        <v>357</v>
      </c>
      <c r="I55" t="s">
        <v>406</v>
      </c>
      <c r="J55" t="s">
        <v>345</v>
      </c>
      <c r="K55" t="s">
        <v>407</v>
      </c>
      <c r="L55" t="s">
        <v>345</v>
      </c>
      <c r="M55" t="s">
        <v>408</v>
      </c>
      <c r="N55" t="s">
        <v>345</v>
      </c>
      <c r="O55" t="s">
        <v>409</v>
      </c>
    </row>
    <row r="56" spans="1:15">
      <c r="A56" t="s">
        <v>203</v>
      </c>
      <c r="B56" t="s">
        <v>341</v>
      </c>
      <c r="C56" t="s">
        <v>342</v>
      </c>
      <c r="D56" t="s">
        <v>343</v>
      </c>
      <c r="E56" t="s">
        <v>344</v>
      </c>
      <c r="F56" t="s">
        <v>357</v>
      </c>
      <c r="G56" t="s">
        <v>375</v>
      </c>
      <c r="H56" t="s">
        <v>343</v>
      </c>
      <c r="I56" t="s">
        <v>396</v>
      </c>
      <c r="J56" t="s">
        <v>343</v>
      </c>
      <c r="K56" t="s">
        <v>397</v>
      </c>
    </row>
    <row r="57" spans="1:15">
      <c r="A57" t="s">
        <v>203</v>
      </c>
      <c r="B57" t="s">
        <v>341</v>
      </c>
      <c r="C57" t="s">
        <v>342</v>
      </c>
      <c r="D57" t="s">
        <v>343</v>
      </c>
      <c r="E57" t="s">
        <v>344</v>
      </c>
      <c r="F57" t="s">
        <v>357</v>
      </c>
      <c r="G57" t="s">
        <v>375</v>
      </c>
      <c r="H57" t="s">
        <v>343</v>
      </c>
      <c r="I57" t="s">
        <v>396</v>
      </c>
      <c r="J57" t="s">
        <v>343</v>
      </c>
      <c r="K57" t="s">
        <v>410</v>
      </c>
      <c r="L57" t="s">
        <v>343</v>
      </c>
      <c r="M57" t="s">
        <v>360</v>
      </c>
    </row>
    <row r="58" spans="1:15">
      <c r="A58" t="s">
        <v>204</v>
      </c>
      <c r="B58" t="s">
        <v>341</v>
      </c>
      <c r="C58" t="s">
        <v>342</v>
      </c>
      <c r="D58" t="s">
        <v>343</v>
      </c>
      <c r="E58" t="s">
        <v>344</v>
      </c>
      <c r="F58" t="s">
        <v>357</v>
      </c>
      <c r="G58" t="s">
        <v>375</v>
      </c>
      <c r="H58" t="s">
        <v>343</v>
      </c>
      <c r="I58" t="s">
        <v>396</v>
      </c>
      <c r="J58" t="s">
        <v>343</v>
      </c>
      <c r="K58" t="s">
        <v>397</v>
      </c>
    </row>
    <row r="59" spans="1:15">
      <c r="A59" t="s">
        <v>204</v>
      </c>
      <c r="B59" t="s">
        <v>341</v>
      </c>
      <c r="C59" t="s">
        <v>342</v>
      </c>
      <c r="D59" t="s">
        <v>343</v>
      </c>
      <c r="E59" t="s">
        <v>344</v>
      </c>
      <c r="F59" t="s">
        <v>357</v>
      </c>
      <c r="G59" t="s">
        <v>375</v>
      </c>
      <c r="H59" t="s">
        <v>361</v>
      </c>
      <c r="I59" t="s">
        <v>396</v>
      </c>
      <c r="J59" t="s">
        <v>361</v>
      </c>
      <c r="K59" t="s">
        <v>397</v>
      </c>
    </row>
    <row r="60" spans="1:15">
      <c r="A60" t="s">
        <v>205</v>
      </c>
      <c r="B60" t="s">
        <v>341</v>
      </c>
      <c r="C60" t="s">
        <v>342</v>
      </c>
      <c r="D60" t="s">
        <v>343</v>
      </c>
      <c r="E60" t="s">
        <v>344</v>
      </c>
      <c r="F60" t="s">
        <v>357</v>
      </c>
      <c r="G60" t="s">
        <v>375</v>
      </c>
      <c r="H60" t="s">
        <v>343</v>
      </c>
      <c r="I60" t="s">
        <v>411</v>
      </c>
      <c r="J60" t="s">
        <v>343</v>
      </c>
      <c r="K60" t="s">
        <v>412</v>
      </c>
      <c r="L60" t="s">
        <v>343</v>
      </c>
      <c r="M60" t="s">
        <v>360</v>
      </c>
    </row>
    <row r="61" spans="1:15">
      <c r="A61" t="s">
        <v>205</v>
      </c>
      <c r="B61" t="s">
        <v>341</v>
      </c>
      <c r="C61" t="s">
        <v>342</v>
      </c>
      <c r="D61" t="s">
        <v>343</v>
      </c>
      <c r="E61" t="s">
        <v>344</v>
      </c>
      <c r="F61" t="s">
        <v>357</v>
      </c>
      <c r="G61" t="s">
        <v>375</v>
      </c>
      <c r="H61" t="s">
        <v>343</v>
      </c>
      <c r="I61" t="s">
        <v>396</v>
      </c>
      <c r="J61" t="s">
        <v>343</v>
      </c>
      <c r="K61" t="s">
        <v>397</v>
      </c>
    </row>
    <row r="62" spans="1:15">
      <c r="A62" t="s">
        <v>206</v>
      </c>
      <c r="B62" t="s">
        <v>341</v>
      </c>
      <c r="C62" t="s">
        <v>342</v>
      </c>
      <c r="D62" t="s">
        <v>343</v>
      </c>
      <c r="E62" t="s">
        <v>344</v>
      </c>
      <c r="F62" t="s">
        <v>357</v>
      </c>
      <c r="G62" t="s">
        <v>375</v>
      </c>
      <c r="H62" t="s">
        <v>361</v>
      </c>
      <c r="I62" t="s">
        <v>396</v>
      </c>
      <c r="J62" t="s">
        <v>361</v>
      </c>
      <c r="K62" t="s">
        <v>397</v>
      </c>
    </row>
    <row r="63" spans="1:15">
      <c r="A63" t="s">
        <v>206</v>
      </c>
      <c r="B63" t="s">
        <v>341</v>
      </c>
      <c r="C63" t="s">
        <v>342</v>
      </c>
      <c r="D63" t="s">
        <v>343</v>
      </c>
      <c r="E63" t="s">
        <v>344</v>
      </c>
      <c r="F63" t="s">
        <v>357</v>
      </c>
      <c r="G63" t="s">
        <v>375</v>
      </c>
      <c r="H63" t="s">
        <v>361</v>
      </c>
      <c r="I63" t="s">
        <v>396</v>
      </c>
      <c r="J63" t="s">
        <v>361</v>
      </c>
      <c r="K63" t="s">
        <v>410</v>
      </c>
      <c r="L63" t="s">
        <v>343</v>
      </c>
      <c r="M63" t="s">
        <v>360</v>
      </c>
    </row>
    <row r="64" spans="1:15">
      <c r="A64" t="s">
        <v>207</v>
      </c>
      <c r="B64" t="s">
        <v>341</v>
      </c>
      <c r="C64" t="s">
        <v>342</v>
      </c>
      <c r="D64" t="s">
        <v>343</v>
      </c>
      <c r="E64" t="s">
        <v>344</v>
      </c>
      <c r="F64" t="s">
        <v>357</v>
      </c>
      <c r="G64" t="s">
        <v>375</v>
      </c>
      <c r="H64" t="s">
        <v>343</v>
      </c>
      <c r="I64" t="s">
        <v>396</v>
      </c>
      <c r="J64" t="s">
        <v>343</v>
      </c>
      <c r="K64" t="s">
        <v>397</v>
      </c>
    </row>
    <row r="65" spans="1:13">
      <c r="A65" t="s">
        <v>207</v>
      </c>
      <c r="B65" t="s">
        <v>341</v>
      </c>
      <c r="C65" t="s">
        <v>342</v>
      </c>
      <c r="D65" t="s">
        <v>343</v>
      </c>
      <c r="E65" t="s">
        <v>344</v>
      </c>
      <c r="F65" t="s">
        <v>357</v>
      </c>
      <c r="G65" t="s">
        <v>375</v>
      </c>
      <c r="H65" t="s">
        <v>361</v>
      </c>
      <c r="I65" t="s">
        <v>396</v>
      </c>
      <c r="J65" t="s">
        <v>361</v>
      </c>
      <c r="K65" t="s">
        <v>397</v>
      </c>
    </row>
    <row r="66" spans="1:13">
      <c r="A66" t="s">
        <v>209</v>
      </c>
      <c r="B66" t="s">
        <v>341</v>
      </c>
      <c r="C66" t="s">
        <v>342</v>
      </c>
      <c r="D66" t="s">
        <v>343</v>
      </c>
      <c r="E66" t="s">
        <v>344</v>
      </c>
      <c r="F66" t="s">
        <v>345</v>
      </c>
      <c r="G66" t="s">
        <v>348</v>
      </c>
      <c r="H66" t="s">
        <v>345</v>
      </c>
      <c r="I66" t="s">
        <v>413</v>
      </c>
      <c r="J66" t="s">
        <v>345</v>
      </c>
      <c r="K66" t="s">
        <v>414</v>
      </c>
    </row>
    <row r="67" spans="1:13">
      <c r="A67" t="s">
        <v>415</v>
      </c>
      <c r="B67" t="s">
        <v>341</v>
      </c>
      <c r="C67" t="s">
        <v>342</v>
      </c>
      <c r="D67" t="s">
        <v>343</v>
      </c>
      <c r="E67" t="s">
        <v>347</v>
      </c>
      <c r="F67" t="s">
        <v>345</v>
      </c>
      <c r="G67" t="s">
        <v>346</v>
      </c>
    </row>
    <row r="68" spans="1:13">
      <c r="A68" t="s">
        <v>416</v>
      </c>
      <c r="B68" t="s">
        <v>341</v>
      </c>
      <c r="C68" t="s">
        <v>342</v>
      </c>
      <c r="D68" t="s">
        <v>343</v>
      </c>
      <c r="E68" t="s">
        <v>344</v>
      </c>
      <c r="F68" t="s">
        <v>357</v>
      </c>
      <c r="G68" t="s">
        <v>417</v>
      </c>
    </row>
    <row r="69" spans="1:13">
      <c r="A69" t="s">
        <v>416</v>
      </c>
      <c r="B69" t="s">
        <v>341</v>
      </c>
      <c r="C69" t="s">
        <v>342</v>
      </c>
      <c r="D69" t="s">
        <v>343</v>
      </c>
      <c r="E69" t="s">
        <v>344</v>
      </c>
      <c r="F69" t="s">
        <v>357</v>
      </c>
      <c r="G69" t="s">
        <v>418</v>
      </c>
      <c r="H69" t="s">
        <v>361</v>
      </c>
      <c r="I69" t="s">
        <v>396</v>
      </c>
      <c r="J69" t="s">
        <v>361</v>
      </c>
      <c r="K69" t="s">
        <v>397</v>
      </c>
    </row>
    <row r="70" spans="1:13">
      <c r="A70" t="s">
        <v>419</v>
      </c>
      <c r="B70" t="s">
        <v>341</v>
      </c>
      <c r="C70" t="s">
        <v>342</v>
      </c>
      <c r="D70" t="s">
        <v>343</v>
      </c>
      <c r="E70" t="s">
        <v>344</v>
      </c>
      <c r="F70" t="s">
        <v>345</v>
      </c>
      <c r="G70" t="s">
        <v>366</v>
      </c>
    </row>
    <row r="71" spans="1:13">
      <c r="A71" t="s">
        <v>211</v>
      </c>
      <c r="B71" t="s">
        <v>341</v>
      </c>
      <c r="C71" t="s">
        <v>342</v>
      </c>
      <c r="D71" t="s">
        <v>343</v>
      </c>
      <c r="E71" t="s">
        <v>347</v>
      </c>
      <c r="F71" t="s">
        <v>345</v>
      </c>
      <c r="G71" t="s">
        <v>346</v>
      </c>
    </row>
    <row r="72" spans="1:13">
      <c r="A72" t="s">
        <v>214</v>
      </c>
      <c r="B72" t="s">
        <v>341</v>
      </c>
      <c r="C72" t="s">
        <v>342</v>
      </c>
      <c r="D72" t="s">
        <v>343</v>
      </c>
      <c r="E72" t="s">
        <v>354</v>
      </c>
    </row>
    <row r="73" spans="1:13">
      <c r="A73" t="s">
        <v>214</v>
      </c>
      <c r="B73" t="s">
        <v>341</v>
      </c>
      <c r="C73" t="s">
        <v>342</v>
      </c>
      <c r="D73" t="s">
        <v>343</v>
      </c>
      <c r="E73" t="s">
        <v>344</v>
      </c>
      <c r="F73" t="s">
        <v>343</v>
      </c>
      <c r="G73" t="s">
        <v>356</v>
      </c>
    </row>
    <row r="74" spans="1:13">
      <c r="A74" t="s">
        <v>420</v>
      </c>
      <c r="B74" t="s">
        <v>341</v>
      </c>
      <c r="C74" t="s">
        <v>342</v>
      </c>
      <c r="D74" t="s">
        <v>343</v>
      </c>
      <c r="E74" t="s">
        <v>354</v>
      </c>
    </row>
    <row r="75" spans="1:13">
      <c r="A75" t="s">
        <v>304</v>
      </c>
      <c r="B75" t="s">
        <v>341</v>
      </c>
      <c r="C75" t="s">
        <v>342</v>
      </c>
      <c r="D75" t="s">
        <v>343</v>
      </c>
      <c r="E75" t="s">
        <v>354</v>
      </c>
    </row>
    <row r="76" spans="1:13">
      <c r="A76" t="s">
        <v>304</v>
      </c>
      <c r="B76" t="s">
        <v>341</v>
      </c>
      <c r="C76" t="s">
        <v>342</v>
      </c>
      <c r="D76" t="s">
        <v>343</v>
      </c>
      <c r="E76" t="s">
        <v>344</v>
      </c>
      <c r="F76" t="s">
        <v>343</v>
      </c>
      <c r="G76" t="s">
        <v>421</v>
      </c>
    </row>
    <row r="77" spans="1:13">
      <c r="A77" t="s">
        <v>219</v>
      </c>
      <c r="B77" t="s">
        <v>341</v>
      </c>
      <c r="C77" t="s">
        <v>342</v>
      </c>
      <c r="D77" t="s">
        <v>343</v>
      </c>
      <c r="E77" t="s">
        <v>344</v>
      </c>
      <c r="F77" t="s">
        <v>345</v>
      </c>
      <c r="G77" t="s">
        <v>346</v>
      </c>
    </row>
    <row r="78" spans="1:13">
      <c r="A78" t="s">
        <v>422</v>
      </c>
      <c r="B78" t="s">
        <v>341</v>
      </c>
      <c r="C78" t="s">
        <v>342</v>
      </c>
      <c r="D78" t="s">
        <v>343</v>
      </c>
      <c r="E78" t="s">
        <v>344</v>
      </c>
      <c r="F78" t="s">
        <v>350</v>
      </c>
      <c r="G78" t="s">
        <v>346</v>
      </c>
    </row>
    <row r="79" spans="1:13">
      <c r="A79" t="s">
        <v>212</v>
      </c>
      <c r="B79" t="s">
        <v>341</v>
      </c>
      <c r="C79" t="s">
        <v>342</v>
      </c>
      <c r="D79" t="s">
        <v>343</v>
      </c>
      <c r="E79" t="s">
        <v>344</v>
      </c>
      <c r="F79" t="s">
        <v>345</v>
      </c>
      <c r="G79" t="s">
        <v>346</v>
      </c>
    </row>
    <row r="80" spans="1:13">
      <c r="A80" t="s">
        <v>423</v>
      </c>
      <c r="B80" t="s">
        <v>341</v>
      </c>
      <c r="C80" t="s">
        <v>342</v>
      </c>
      <c r="D80" t="s">
        <v>343</v>
      </c>
      <c r="E80" t="s">
        <v>344</v>
      </c>
      <c r="F80" t="s">
        <v>345</v>
      </c>
      <c r="G80" t="s">
        <v>424</v>
      </c>
      <c r="H80" t="s">
        <v>345</v>
      </c>
      <c r="I80" t="s">
        <v>425</v>
      </c>
      <c r="J80" t="s">
        <v>345</v>
      </c>
      <c r="K80" t="s">
        <v>426</v>
      </c>
      <c r="L80" t="s">
        <v>345</v>
      </c>
      <c r="M80" t="s">
        <v>427</v>
      </c>
    </row>
    <row r="81" spans="1:13">
      <c r="A81" t="s">
        <v>428</v>
      </c>
      <c r="B81" t="s">
        <v>341</v>
      </c>
      <c r="C81" t="s">
        <v>342</v>
      </c>
      <c r="D81" t="s">
        <v>343</v>
      </c>
      <c r="E81" t="s">
        <v>344</v>
      </c>
      <c r="F81" t="s">
        <v>345</v>
      </c>
      <c r="G81" t="s">
        <v>348</v>
      </c>
      <c r="H81" t="s">
        <v>361</v>
      </c>
      <c r="I81" t="s">
        <v>429</v>
      </c>
    </row>
    <row r="82" spans="1:13">
      <c r="A82" t="s">
        <v>428</v>
      </c>
      <c r="B82" t="s">
        <v>341</v>
      </c>
      <c r="C82" t="s">
        <v>342</v>
      </c>
      <c r="D82" t="s">
        <v>343</v>
      </c>
      <c r="E82" t="s">
        <v>344</v>
      </c>
      <c r="F82" t="s">
        <v>345</v>
      </c>
      <c r="G82" t="s">
        <v>430</v>
      </c>
      <c r="H82" t="s">
        <v>345</v>
      </c>
      <c r="I82" t="s">
        <v>429</v>
      </c>
    </row>
    <row r="83" spans="1:13">
      <c r="A83" t="s">
        <v>428</v>
      </c>
      <c r="B83" t="s">
        <v>341</v>
      </c>
      <c r="C83" t="s">
        <v>342</v>
      </c>
      <c r="D83" t="s">
        <v>343</v>
      </c>
      <c r="E83" t="s">
        <v>344</v>
      </c>
      <c r="F83" t="s">
        <v>361</v>
      </c>
      <c r="G83" t="s">
        <v>348</v>
      </c>
      <c r="H83" t="s">
        <v>345</v>
      </c>
      <c r="I83" t="s">
        <v>429</v>
      </c>
    </row>
    <row r="84" spans="1:13">
      <c r="A84" t="s">
        <v>428</v>
      </c>
      <c r="B84" t="s">
        <v>341</v>
      </c>
      <c r="C84" t="s">
        <v>342</v>
      </c>
      <c r="D84" t="s">
        <v>343</v>
      </c>
      <c r="E84" t="s">
        <v>344</v>
      </c>
      <c r="F84" t="s">
        <v>361</v>
      </c>
      <c r="G84" t="s">
        <v>430</v>
      </c>
      <c r="H84" t="s">
        <v>361</v>
      </c>
      <c r="I84" t="s">
        <v>429</v>
      </c>
    </row>
    <row r="85" spans="1:13">
      <c r="A85" t="s">
        <v>431</v>
      </c>
      <c r="B85" t="s">
        <v>341</v>
      </c>
      <c r="C85" t="s">
        <v>342</v>
      </c>
      <c r="D85" t="s">
        <v>343</v>
      </c>
      <c r="E85" t="s">
        <v>344</v>
      </c>
      <c r="F85" t="s">
        <v>345</v>
      </c>
      <c r="G85" t="s">
        <v>348</v>
      </c>
      <c r="H85" t="s">
        <v>361</v>
      </c>
      <c r="I85" t="s">
        <v>429</v>
      </c>
    </row>
    <row r="86" spans="1:13">
      <c r="A86" t="s">
        <v>431</v>
      </c>
      <c r="B86" t="s">
        <v>341</v>
      </c>
      <c r="C86" t="s">
        <v>342</v>
      </c>
      <c r="D86" t="s">
        <v>343</v>
      </c>
      <c r="E86" t="s">
        <v>344</v>
      </c>
      <c r="F86" t="s">
        <v>345</v>
      </c>
      <c r="G86" t="s">
        <v>430</v>
      </c>
      <c r="H86" t="s">
        <v>345</v>
      </c>
      <c r="I86" t="s">
        <v>429</v>
      </c>
    </row>
    <row r="87" spans="1:13">
      <c r="A87" t="s">
        <v>432</v>
      </c>
      <c r="B87" t="s">
        <v>341</v>
      </c>
      <c r="C87" t="s">
        <v>342</v>
      </c>
      <c r="D87" t="s">
        <v>343</v>
      </c>
      <c r="E87" t="s">
        <v>344</v>
      </c>
      <c r="F87" t="s">
        <v>345</v>
      </c>
      <c r="G87" t="s">
        <v>348</v>
      </c>
      <c r="H87" t="s">
        <v>345</v>
      </c>
      <c r="I87" t="s">
        <v>433</v>
      </c>
      <c r="J87" t="s">
        <v>345</v>
      </c>
      <c r="K87" t="s">
        <v>434</v>
      </c>
    </row>
    <row r="88" spans="1:13">
      <c r="A88" t="s">
        <v>432</v>
      </c>
      <c r="B88" t="s">
        <v>341</v>
      </c>
      <c r="C88" t="s">
        <v>342</v>
      </c>
      <c r="D88" t="s">
        <v>343</v>
      </c>
      <c r="E88" t="s">
        <v>344</v>
      </c>
      <c r="F88" t="s">
        <v>345</v>
      </c>
      <c r="G88" t="s">
        <v>348</v>
      </c>
      <c r="H88" t="s">
        <v>345</v>
      </c>
      <c r="I88" t="s">
        <v>433</v>
      </c>
      <c r="J88" t="s">
        <v>345</v>
      </c>
      <c r="K88" t="s">
        <v>435</v>
      </c>
      <c r="L88" t="s">
        <v>345</v>
      </c>
      <c r="M88" t="s">
        <v>409</v>
      </c>
    </row>
    <row r="89" spans="1:13">
      <c r="A89" t="s">
        <v>436</v>
      </c>
      <c r="B89" t="s">
        <v>341</v>
      </c>
      <c r="C89" t="s">
        <v>342</v>
      </c>
      <c r="D89" t="s">
        <v>343</v>
      </c>
      <c r="E89" t="s">
        <v>344</v>
      </c>
      <c r="F89" t="s">
        <v>345</v>
      </c>
      <c r="G89" t="s">
        <v>430</v>
      </c>
      <c r="H89" t="s">
        <v>345</v>
      </c>
      <c r="I89" t="s">
        <v>429</v>
      </c>
    </row>
    <row r="90" spans="1:13">
      <c r="A90" t="s">
        <v>337</v>
      </c>
      <c r="B90" t="s">
        <v>437</v>
      </c>
      <c r="C90" t="s">
        <v>430</v>
      </c>
      <c r="D90" t="s">
        <v>345</v>
      </c>
      <c r="E90" t="s">
        <v>429</v>
      </c>
    </row>
    <row r="91" spans="1:13">
      <c r="A91" t="s">
        <v>337</v>
      </c>
      <c r="B91" t="s">
        <v>341</v>
      </c>
      <c r="C91" t="s">
        <v>342</v>
      </c>
      <c r="D91" t="s">
        <v>343</v>
      </c>
      <c r="E91" t="s">
        <v>344</v>
      </c>
      <c r="F91" t="s">
        <v>357</v>
      </c>
      <c r="G91" t="s">
        <v>389</v>
      </c>
    </row>
    <row r="92" spans="1:13">
      <c r="A92" t="s">
        <v>337</v>
      </c>
      <c r="B92" t="s">
        <v>341</v>
      </c>
      <c r="C92" t="s">
        <v>342</v>
      </c>
      <c r="D92" t="s">
        <v>343</v>
      </c>
      <c r="E92" t="s">
        <v>344</v>
      </c>
      <c r="F92" t="s">
        <v>357</v>
      </c>
      <c r="G92" t="s">
        <v>375</v>
      </c>
      <c r="H92" t="s">
        <v>343</v>
      </c>
      <c r="I92" t="s">
        <v>360</v>
      </c>
    </row>
    <row r="93" spans="1:13">
      <c r="A93" t="s">
        <v>231</v>
      </c>
      <c r="B93" t="s">
        <v>341</v>
      </c>
      <c r="C93" t="s">
        <v>342</v>
      </c>
      <c r="D93" t="s">
        <v>343</v>
      </c>
      <c r="E93" t="s">
        <v>354</v>
      </c>
    </row>
    <row r="94" spans="1:13">
      <c r="A94" t="s">
        <v>438</v>
      </c>
      <c r="B94" t="s">
        <v>341</v>
      </c>
      <c r="C94" t="s">
        <v>342</v>
      </c>
      <c r="D94" t="s">
        <v>343</v>
      </c>
      <c r="E94" t="s">
        <v>354</v>
      </c>
    </row>
    <row r="95" spans="1:13">
      <c r="A95" t="s">
        <v>236</v>
      </c>
      <c r="B95" t="s">
        <v>437</v>
      </c>
      <c r="C95" t="s">
        <v>346</v>
      </c>
    </row>
    <row r="96" spans="1:13">
      <c r="A96" t="s">
        <v>237</v>
      </c>
      <c r="B96" t="s">
        <v>341</v>
      </c>
      <c r="C96" t="s">
        <v>342</v>
      </c>
      <c r="D96" t="s">
        <v>343</v>
      </c>
      <c r="E96" t="s">
        <v>354</v>
      </c>
    </row>
    <row r="97" spans="1:15">
      <c r="A97" t="s">
        <v>238</v>
      </c>
      <c r="B97" t="s">
        <v>341</v>
      </c>
      <c r="C97" t="s">
        <v>342</v>
      </c>
      <c r="D97" t="s">
        <v>343</v>
      </c>
      <c r="E97" t="s">
        <v>344</v>
      </c>
      <c r="F97" t="s">
        <v>345</v>
      </c>
      <c r="G97" t="s">
        <v>439</v>
      </c>
      <c r="H97" t="s">
        <v>357</v>
      </c>
      <c r="I97" t="s">
        <v>440</v>
      </c>
    </row>
    <row r="98" spans="1:15">
      <c r="A98" t="s">
        <v>238</v>
      </c>
      <c r="B98" t="s">
        <v>341</v>
      </c>
      <c r="C98" t="s">
        <v>342</v>
      </c>
      <c r="D98" t="s">
        <v>343</v>
      </c>
      <c r="E98" t="s">
        <v>344</v>
      </c>
      <c r="F98" t="s">
        <v>345</v>
      </c>
      <c r="G98" t="s">
        <v>439</v>
      </c>
      <c r="H98" t="s">
        <v>357</v>
      </c>
      <c r="I98" t="s">
        <v>441</v>
      </c>
      <c r="J98" t="s">
        <v>345</v>
      </c>
      <c r="K98" t="s">
        <v>396</v>
      </c>
      <c r="L98" t="s">
        <v>343</v>
      </c>
      <c r="M98" t="s">
        <v>397</v>
      </c>
    </row>
    <row r="99" spans="1:15">
      <c r="A99" t="s">
        <v>238</v>
      </c>
      <c r="B99" t="s">
        <v>341</v>
      </c>
      <c r="C99" t="s">
        <v>342</v>
      </c>
      <c r="D99" t="s">
        <v>343</v>
      </c>
      <c r="E99" t="s">
        <v>344</v>
      </c>
      <c r="F99" t="s">
        <v>345</v>
      </c>
      <c r="G99" t="s">
        <v>439</v>
      </c>
      <c r="H99" t="s">
        <v>357</v>
      </c>
      <c r="I99" t="s">
        <v>441</v>
      </c>
      <c r="J99" t="s">
        <v>361</v>
      </c>
      <c r="K99" t="s">
        <v>396</v>
      </c>
      <c r="L99" t="s">
        <v>361</v>
      </c>
      <c r="M99" t="s">
        <v>397</v>
      </c>
    </row>
    <row r="100" spans="1:15">
      <c r="A100" t="s">
        <v>238</v>
      </c>
      <c r="B100" t="s">
        <v>341</v>
      </c>
      <c r="C100" t="s">
        <v>342</v>
      </c>
      <c r="D100" t="s">
        <v>343</v>
      </c>
      <c r="E100" t="s">
        <v>344</v>
      </c>
      <c r="F100" t="s">
        <v>442</v>
      </c>
      <c r="G100" t="s">
        <v>439</v>
      </c>
      <c r="H100" t="s">
        <v>357</v>
      </c>
      <c r="I100" t="s">
        <v>443</v>
      </c>
      <c r="J100" t="s">
        <v>361</v>
      </c>
      <c r="K100" t="s">
        <v>396</v>
      </c>
      <c r="L100" t="s">
        <v>361</v>
      </c>
      <c r="M100" t="s">
        <v>410</v>
      </c>
      <c r="N100" t="s">
        <v>345</v>
      </c>
      <c r="O100" t="s">
        <v>444</v>
      </c>
    </row>
    <row r="101" spans="1:15">
      <c r="A101" t="s">
        <v>239</v>
      </c>
      <c r="B101" t="s">
        <v>341</v>
      </c>
      <c r="C101" t="s">
        <v>342</v>
      </c>
      <c r="D101" t="s">
        <v>343</v>
      </c>
      <c r="E101" t="s">
        <v>344</v>
      </c>
      <c r="F101" t="s">
        <v>357</v>
      </c>
      <c r="G101" t="s">
        <v>445</v>
      </c>
      <c r="H101" t="s">
        <v>357</v>
      </c>
      <c r="I101" t="s">
        <v>446</v>
      </c>
    </row>
    <row r="102" spans="1:15">
      <c r="A102" t="s">
        <v>239</v>
      </c>
      <c r="B102" t="s">
        <v>341</v>
      </c>
      <c r="C102" t="s">
        <v>342</v>
      </c>
      <c r="D102" t="s">
        <v>343</v>
      </c>
      <c r="E102" t="s">
        <v>344</v>
      </c>
      <c r="F102" t="s">
        <v>357</v>
      </c>
      <c r="G102" t="s">
        <v>445</v>
      </c>
      <c r="H102" t="s">
        <v>357</v>
      </c>
      <c r="I102" t="s">
        <v>443</v>
      </c>
      <c r="J102" t="s">
        <v>361</v>
      </c>
      <c r="K102" t="s">
        <v>396</v>
      </c>
      <c r="L102" t="s">
        <v>361</v>
      </c>
      <c r="M102" t="s">
        <v>410</v>
      </c>
      <c r="N102" t="s">
        <v>361</v>
      </c>
      <c r="O102" t="s">
        <v>444</v>
      </c>
    </row>
    <row r="103" spans="1:15">
      <c r="A103" t="s">
        <v>242</v>
      </c>
      <c r="B103" t="s">
        <v>341</v>
      </c>
      <c r="C103" t="s">
        <v>342</v>
      </c>
      <c r="D103" t="s">
        <v>343</v>
      </c>
      <c r="E103" t="s">
        <v>344</v>
      </c>
      <c r="F103" t="s">
        <v>345</v>
      </c>
      <c r="G103" t="s">
        <v>348</v>
      </c>
      <c r="H103" t="s">
        <v>345</v>
      </c>
      <c r="I103" t="s">
        <v>447</v>
      </c>
    </row>
    <row r="104" spans="1:15">
      <c r="A104" t="s">
        <v>243</v>
      </c>
      <c r="B104" t="s">
        <v>341</v>
      </c>
      <c r="C104" t="s">
        <v>342</v>
      </c>
      <c r="D104" t="s">
        <v>343</v>
      </c>
      <c r="E104" t="s">
        <v>344</v>
      </c>
      <c r="F104" t="s">
        <v>345</v>
      </c>
      <c r="G104" t="s">
        <v>348</v>
      </c>
      <c r="H104" t="s">
        <v>345</v>
      </c>
      <c r="I104" t="s">
        <v>447</v>
      </c>
    </row>
    <row r="105" spans="1:15">
      <c r="A105" t="s">
        <v>334</v>
      </c>
      <c r="B105" t="s">
        <v>341</v>
      </c>
      <c r="C105" t="s">
        <v>342</v>
      </c>
      <c r="D105" t="s">
        <v>343</v>
      </c>
      <c r="E105" t="s">
        <v>344</v>
      </c>
      <c r="F105" t="s">
        <v>345</v>
      </c>
      <c r="G105" t="s">
        <v>348</v>
      </c>
      <c r="H105" t="s">
        <v>345</v>
      </c>
      <c r="I105" t="s">
        <v>447</v>
      </c>
    </row>
    <row r="106" spans="1:15">
      <c r="A106" t="s">
        <v>244</v>
      </c>
      <c r="B106" t="s">
        <v>341</v>
      </c>
      <c r="C106" t="s">
        <v>342</v>
      </c>
      <c r="D106" t="s">
        <v>343</v>
      </c>
      <c r="E106" t="s">
        <v>344</v>
      </c>
      <c r="F106" t="s">
        <v>345</v>
      </c>
      <c r="G106" t="s">
        <v>348</v>
      </c>
      <c r="H106" t="s">
        <v>345</v>
      </c>
      <c r="I106" t="s">
        <v>447</v>
      </c>
    </row>
    <row r="107" spans="1:15">
      <c r="A107" t="s">
        <v>245</v>
      </c>
      <c r="B107" t="s">
        <v>341</v>
      </c>
      <c r="C107" t="s">
        <v>342</v>
      </c>
      <c r="D107" t="s">
        <v>343</v>
      </c>
      <c r="E107" t="s">
        <v>344</v>
      </c>
      <c r="F107" t="s">
        <v>345</v>
      </c>
      <c r="G107" t="s">
        <v>348</v>
      </c>
      <c r="H107" t="s">
        <v>345</v>
      </c>
      <c r="I107" t="s">
        <v>429</v>
      </c>
    </row>
    <row r="108" spans="1:15">
      <c r="A108" t="s">
        <v>247</v>
      </c>
      <c r="B108" t="s">
        <v>341</v>
      </c>
      <c r="C108" t="s">
        <v>342</v>
      </c>
      <c r="D108" t="s">
        <v>343</v>
      </c>
      <c r="E108" t="s">
        <v>344</v>
      </c>
      <c r="F108" t="s">
        <v>345</v>
      </c>
      <c r="G108" t="s">
        <v>348</v>
      </c>
      <c r="H108" t="s">
        <v>345</v>
      </c>
      <c r="I108" t="s">
        <v>429</v>
      </c>
    </row>
    <row r="109" spans="1:15">
      <c r="A109" t="s">
        <v>248</v>
      </c>
      <c r="B109" t="s">
        <v>341</v>
      </c>
      <c r="C109" t="s">
        <v>342</v>
      </c>
      <c r="D109" t="s">
        <v>343</v>
      </c>
      <c r="E109" t="s">
        <v>344</v>
      </c>
      <c r="F109" t="s">
        <v>345</v>
      </c>
      <c r="G109" t="s">
        <v>448</v>
      </c>
      <c r="H109" t="s">
        <v>345</v>
      </c>
      <c r="I109" t="s">
        <v>447</v>
      </c>
    </row>
    <row r="110" spans="1:15">
      <c r="A110" t="s">
        <v>249</v>
      </c>
      <c r="B110" t="s">
        <v>341</v>
      </c>
      <c r="C110" t="s">
        <v>342</v>
      </c>
      <c r="D110" t="s">
        <v>343</v>
      </c>
      <c r="E110" t="s">
        <v>344</v>
      </c>
      <c r="F110" t="s">
        <v>345</v>
      </c>
      <c r="G110" t="s">
        <v>348</v>
      </c>
      <c r="H110" t="s">
        <v>345</v>
      </c>
      <c r="I110" t="s">
        <v>447</v>
      </c>
    </row>
    <row r="111" spans="1:15">
      <c r="A111" t="s">
        <v>256</v>
      </c>
      <c r="B111" t="s">
        <v>341</v>
      </c>
      <c r="C111" t="s">
        <v>342</v>
      </c>
      <c r="D111" t="s">
        <v>343</v>
      </c>
      <c r="E111" t="s">
        <v>344</v>
      </c>
      <c r="F111" t="s">
        <v>345</v>
      </c>
      <c r="G111" t="s">
        <v>449</v>
      </c>
    </row>
    <row r="112" spans="1:15">
      <c r="A112" t="s">
        <v>253</v>
      </c>
      <c r="B112" t="s">
        <v>341</v>
      </c>
      <c r="C112" t="s">
        <v>342</v>
      </c>
      <c r="D112" t="s">
        <v>343</v>
      </c>
      <c r="E112" t="s">
        <v>344</v>
      </c>
      <c r="F112" t="s">
        <v>345</v>
      </c>
      <c r="G112" t="s">
        <v>450</v>
      </c>
      <c r="H112" t="s">
        <v>345</v>
      </c>
      <c r="I112" t="s">
        <v>451</v>
      </c>
      <c r="J112" t="s">
        <v>345</v>
      </c>
      <c r="K112" t="s">
        <v>346</v>
      </c>
    </row>
    <row r="113" spans="1:11">
      <c r="A113" t="s">
        <v>258</v>
      </c>
      <c r="B113" t="s">
        <v>341</v>
      </c>
      <c r="C113" t="s">
        <v>342</v>
      </c>
      <c r="D113" t="s">
        <v>343</v>
      </c>
      <c r="E113" t="s">
        <v>344</v>
      </c>
      <c r="F113" t="s">
        <v>345</v>
      </c>
      <c r="G113" t="s">
        <v>452</v>
      </c>
      <c r="H113" t="s">
        <v>345</v>
      </c>
      <c r="I113" t="s">
        <v>453</v>
      </c>
    </row>
    <row r="114" spans="1:11">
      <c r="A114" t="s">
        <v>258</v>
      </c>
      <c r="B114" t="s">
        <v>341</v>
      </c>
      <c r="C114" t="s">
        <v>342</v>
      </c>
      <c r="D114" t="s">
        <v>343</v>
      </c>
      <c r="E114" t="s">
        <v>344</v>
      </c>
      <c r="F114" t="s">
        <v>350</v>
      </c>
      <c r="G114" t="s">
        <v>452</v>
      </c>
      <c r="H114" t="s">
        <v>345</v>
      </c>
      <c r="I114" t="s">
        <v>453</v>
      </c>
    </row>
    <row r="115" spans="1:11">
      <c r="A115" t="s">
        <v>258</v>
      </c>
      <c r="B115" t="s">
        <v>341</v>
      </c>
      <c r="C115" t="s">
        <v>342</v>
      </c>
      <c r="D115" t="s">
        <v>343</v>
      </c>
      <c r="E115" t="s">
        <v>344</v>
      </c>
      <c r="F115" t="s">
        <v>350</v>
      </c>
      <c r="G115" t="s">
        <v>452</v>
      </c>
      <c r="H115" t="s">
        <v>350</v>
      </c>
      <c r="I115" t="s">
        <v>453</v>
      </c>
    </row>
    <row r="116" spans="1:11">
      <c r="A116" t="s">
        <v>260</v>
      </c>
      <c r="B116" t="s">
        <v>341</v>
      </c>
      <c r="C116" t="s">
        <v>342</v>
      </c>
      <c r="D116" t="s">
        <v>361</v>
      </c>
      <c r="E116" t="s">
        <v>454</v>
      </c>
    </row>
    <row r="117" spans="1:11">
      <c r="A117" t="s">
        <v>338</v>
      </c>
      <c r="B117" t="s">
        <v>341</v>
      </c>
      <c r="C117" t="s">
        <v>342</v>
      </c>
      <c r="D117" t="s">
        <v>343</v>
      </c>
      <c r="E117" t="s">
        <v>344</v>
      </c>
      <c r="F117" t="s">
        <v>357</v>
      </c>
      <c r="G117" t="s">
        <v>389</v>
      </c>
    </row>
    <row r="118" spans="1:11">
      <c r="A118" t="s">
        <v>455</v>
      </c>
      <c r="B118" t="s">
        <v>437</v>
      </c>
      <c r="C118" t="s">
        <v>346</v>
      </c>
    </row>
    <row r="119" spans="1:11">
      <c r="A119" t="s">
        <v>455</v>
      </c>
      <c r="B119" t="s">
        <v>456</v>
      </c>
      <c r="C119" t="s">
        <v>346</v>
      </c>
    </row>
    <row r="120" spans="1:11">
      <c r="A120" t="s">
        <v>263</v>
      </c>
      <c r="B120" t="s">
        <v>341</v>
      </c>
      <c r="C120" t="s">
        <v>342</v>
      </c>
      <c r="D120" t="s">
        <v>343</v>
      </c>
      <c r="E120" t="s">
        <v>344</v>
      </c>
      <c r="F120" t="s">
        <v>345</v>
      </c>
      <c r="G120" t="s">
        <v>346</v>
      </c>
    </row>
    <row r="121" spans="1:11">
      <c r="A121" t="s">
        <v>263</v>
      </c>
      <c r="B121" t="s">
        <v>341</v>
      </c>
      <c r="C121" t="s">
        <v>342</v>
      </c>
      <c r="D121" t="s">
        <v>343</v>
      </c>
      <c r="E121" t="s">
        <v>344</v>
      </c>
      <c r="F121" t="s">
        <v>345</v>
      </c>
      <c r="G121" t="s">
        <v>348</v>
      </c>
      <c r="H121" t="s">
        <v>345</v>
      </c>
      <c r="I121" t="s">
        <v>457</v>
      </c>
    </row>
    <row r="122" spans="1:11">
      <c r="A122" t="s">
        <v>264</v>
      </c>
      <c r="B122" t="s">
        <v>341</v>
      </c>
      <c r="C122" t="s">
        <v>342</v>
      </c>
      <c r="D122" t="s">
        <v>343</v>
      </c>
      <c r="E122" t="s">
        <v>344</v>
      </c>
      <c r="F122" t="s">
        <v>345</v>
      </c>
      <c r="G122" t="s">
        <v>346</v>
      </c>
    </row>
    <row r="123" spans="1:11">
      <c r="A123" t="s">
        <v>264</v>
      </c>
      <c r="B123" t="s">
        <v>341</v>
      </c>
      <c r="C123" t="s">
        <v>342</v>
      </c>
      <c r="D123" t="s">
        <v>343</v>
      </c>
      <c r="E123" t="s">
        <v>344</v>
      </c>
      <c r="F123" t="s">
        <v>345</v>
      </c>
      <c r="G123" t="s">
        <v>348</v>
      </c>
      <c r="H123" t="s">
        <v>345</v>
      </c>
      <c r="I123" t="s">
        <v>457</v>
      </c>
    </row>
    <row r="124" spans="1:11">
      <c r="A124" t="s">
        <v>265</v>
      </c>
      <c r="B124" t="s">
        <v>341</v>
      </c>
      <c r="C124" t="s">
        <v>342</v>
      </c>
      <c r="D124" t="s">
        <v>343</v>
      </c>
      <c r="E124" t="s">
        <v>354</v>
      </c>
    </row>
    <row r="125" spans="1:11">
      <c r="A125" t="s">
        <v>273</v>
      </c>
      <c r="B125" t="s">
        <v>341</v>
      </c>
      <c r="C125" t="s">
        <v>342</v>
      </c>
      <c r="D125" t="s">
        <v>343</v>
      </c>
      <c r="E125" t="s">
        <v>344</v>
      </c>
      <c r="F125" t="s">
        <v>345</v>
      </c>
      <c r="G125" t="s">
        <v>458</v>
      </c>
    </row>
    <row r="126" spans="1:11">
      <c r="A126" t="s">
        <v>273</v>
      </c>
      <c r="B126" t="s">
        <v>341</v>
      </c>
      <c r="C126" t="s">
        <v>342</v>
      </c>
      <c r="D126" t="s">
        <v>343</v>
      </c>
      <c r="E126" t="s">
        <v>344</v>
      </c>
      <c r="F126" t="s">
        <v>345</v>
      </c>
      <c r="G126" t="s">
        <v>452</v>
      </c>
      <c r="H126" t="s">
        <v>363</v>
      </c>
      <c r="I126" t="s">
        <v>459</v>
      </c>
      <c r="J126" t="s">
        <v>363</v>
      </c>
      <c r="K126" t="s">
        <v>457</v>
      </c>
    </row>
    <row r="127" spans="1:11">
      <c r="A127" t="s">
        <v>274</v>
      </c>
      <c r="B127" t="s">
        <v>341</v>
      </c>
      <c r="C127" t="s">
        <v>342</v>
      </c>
      <c r="D127" t="s">
        <v>343</v>
      </c>
      <c r="E127" t="s">
        <v>344</v>
      </c>
      <c r="F127" t="s">
        <v>345</v>
      </c>
      <c r="G127" t="s">
        <v>460</v>
      </c>
      <c r="H127" t="s">
        <v>345</v>
      </c>
      <c r="I127" t="s">
        <v>454</v>
      </c>
    </row>
    <row r="128" spans="1:11">
      <c r="A128" t="s">
        <v>275</v>
      </c>
      <c r="B128" t="s">
        <v>341</v>
      </c>
      <c r="C128" t="s">
        <v>342</v>
      </c>
      <c r="D128" t="s">
        <v>343</v>
      </c>
      <c r="E128" t="s">
        <v>344</v>
      </c>
      <c r="F128" t="s">
        <v>345</v>
      </c>
      <c r="G128" t="s">
        <v>461</v>
      </c>
      <c r="H128" t="s">
        <v>363</v>
      </c>
      <c r="I128" t="s">
        <v>462</v>
      </c>
      <c r="J128" t="s">
        <v>363</v>
      </c>
      <c r="K128" t="s">
        <v>463</v>
      </c>
    </row>
    <row r="129" spans="1:11">
      <c r="A129" t="s">
        <v>279</v>
      </c>
      <c r="B129" t="s">
        <v>341</v>
      </c>
      <c r="C129" t="s">
        <v>342</v>
      </c>
      <c r="D129" t="s">
        <v>343</v>
      </c>
      <c r="E129" t="s">
        <v>354</v>
      </c>
    </row>
    <row r="130" spans="1:11">
      <c r="A130" t="s">
        <v>281</v>
      </c>
      <c r="B130" t="s">
        <v>341</v>
      </c>
      <c r="C130" t="s">
        <v>342</v>
      </c>
      <c r="D130" t="s">
        <v>343</v>
      </c>
      <c r="E130" t="s">
        <v>354</v>
      </c>
    </row>
    <row r="131" spans="1:11">
      <c r="A131" t="s">
        <v>282</v>
      </c>
      <c r="B131" t="s">
        <v>341</v>
      </c>
      <c r="C131" t="s">
        <v>342</v>
      </c>
      <c r="D131" t="s">
        <v>343</v>
      </c>
      <c r="E131" t="s">
        <v>354</v>
      </c>
    </row>
    <row r="132" spans="1:11">
      <c r="A132" t="s">
        <v>464</v>
      </c>
      <c r="B132" t="s">
        <v>341</v>
      </c>
      <c r="C132" t="s">
        <v>342</v>
      </c>
      <c r="D132" t="s">
        <v>343</v>
      </c>
      <c r="E132" t="s">
        <v>354</v>
      </c>
    </row>
    <row r="133" spans="1:11">
      <c r="A133" t="s">
        <v>286</v>
      </c>
      <c r="B133" t="s">
        <v>341</v>
      </c>
      <c r="C133" t="s">
        <v>342</v>
      </c>
      <c r="D133" t="s">
        <v>343</v>
      </c>
      <c r="E133" t="s">
        <v>354</v>
      </c>
    </row>
    <row r="134" spans="1:11">
      <c r="A134" t="s">
        <v>286</v>
      </c>
      <c r="B134" t="s">
        <v>341</v>
      </c>
      <c r="C134" t="s">
        <v>342</v>
      </c>
      <c r="D134" t="s">
        <v>343</v>
      </c>
      <c r="E134" t="s">
        <v>344</v>
      </c>
      <c r="F134" t="s">
        <v>343</v>
      </c>
      <c r="G134" t="s">
        <v>400</v>
      </c>
    </row>
    <row r="135" spans="1:11">
      <c r="A135" t="s">
        <v>465</v>
      </c>
      <c r="B135" t="s">
        <v>341</v>
      </c>
      <c r="C135" t="s">
        <v>342</v>
      </c>
      <c r="D135" t="s">
        <v>343</v>
      </c>
      <c r="E135" t="s">
        <v>344</v>
      </c>
      <c r="F135" t="s">
        <v>357</v>
      </c>
      <c r="G135" t="s">
        <v>466</v>
      </c>
      <c r="H135" t="s">
        <v>357</v>
      </c>
      <c r="I135" t="s">
        <v>467</v>
      </c>
      <c r="J135" t="s">
        <v>350</v>
      </c>
      <c r="K135" t="s">
        <v>468</v>
      </c>
    </row>
    <row r="136" spans="1:11">
      <c r="A136" t="s">
        <v>465</v>
      </c>
      <c r="B136" t="s">
        <v>341</v>
      </c>
      <c r="C136" t="s">
        <v>342</v>
      </c>
      <c r="D136" t="s">
        <v>343</v>
      </c>
      <c r="E136" t="s">
        <v>344</v>
      </c>
      <c r="F136" t="s">
        <v>357</v>
      </c>
      <c r="G136" t="s">
        <v>466</v>
      </c>
      <c r="H136" t="s">
        <v>350</v>
      </c>
      <c r="I136" t="s">
        <v>468</v>
      </c>
    </row>
    <row r="137" spans="1:11">
      <c r="A137" t="s">
        <v>469</v>
      </c>
      <c r="B137" t="s">
        <v>341</v>
      </c>
      <c r="C137" t="s">
        <v>342</v>
      </c>
      <c r="D137" t="s">
        <v>343</v>
      </c>
      <c r="E137" t="s">
        <v>344</v>
      </c>
      <c r="F137" t="s">
        <v>357</v>
      </c>
      <c r="G137" t="s">
        <v>470</v>
      </c>
    </row>
    <row r="138" spans="1:11">
      <c r="A138" t="s">
        <v>469</v>
      </c>
      <c r="B138" t="s">
        <v>341</v>
      </c>
      <c r="C138" t="s">
        <v>342</v>
      </c>
      <c r="D138" t="s">
        <v>343</v>
      </c>
      <c r="E138" t="s">
        <v>344</v>
      </c>
      <c r="F138" t="s">
        <v>357</v>
      </c>
      <c r="G138" t="s">
        <v>466</v>
      </c>
      <c r="H138" t="s">
        <v>357</v>
      </c>
      <c r="I138" t="s">
        <v>471</v>
      </c>
    </row>
    <row r="139" spans="1:11">
      <c r="A139" t="s">
        <v>472</v>
      </c>
      <c r="B139" t="s">
        <v>341</v>
      </c>
      <c r="C139" t="s">
        <v>342</v>
      </c>
      <c r="D139" t="s">
        <v>343</v>
      </c>
      <c r="E139" t="s">
        <v>344</v>
      </c>
      <c r="F139" t="s">
        <v>357</v>
      </c>
      <c r="G139" t="s">
        <v>466</v>
      </c>
      <c r="H139" t="s">
        <v>357</v>
      </c>
      <c r="I139" t="s">
        <v>467</v>
      </c>
      <c r="J139" t="s">
        <v>350</v>
      </c>
      <c r="K139" t="s">
        <v>468</v>
      </c>
    </row>
    <row r="140" spans="1:11">
      <c r="A140" t="s">
        <v>472</v>
      </c>
      <c r="B140" t="s">
        <v>341</v>
      </c>
      <c r="C140" t="s">
        <v>342</v>
      </c>
      <c r="D140" t="s">
        <v>343</v>
      </c>
      <c r="E140" t="s">
        <v>344</v>
      </c>
      <c r="F140" t="s">
        <v>357</v>
      </c>
      <c r="G140" t="s">
        <v>466</v>
      </c>
      <c r="H140" t="s">
        <v>350</v>
      </c>
      <c r="I140" t="s">
        <v>468</v>
      </c>
    </row>
    <row r="141" spans="1:11">
      <c r="A141" t="s">
        <v>473</v>
      </c>
      <c r="B141" t="s">
        <v>341</v>
      </c>
      <c r="C141" t="s">
        <v>342</v>
      </c>
      <c r="D141" t="s">
        <v>343</v>
      </c>
      <c r="E141" t="s">
        <v>344</v>
      </c>
      <c r="F141" t="s">
        <v>357</v>
      </c>
      <c r="G141" t="s">
        <v>466</v>
      </c>
      <c r="H141" t="s">
        <v>357</v>
      </c>
      <c r="I141" t="s">
        <v>467</v>
      </c>
      <c r="J141" t="s">
        <v>350</v>
      </c>
      <c r="K141" t="s">
        <v>468</v>
      </c>
    </row>
    <row r="142" spans="1:11">
      <c r="A142" t="s">
        <v>473</v>
      </c>
      <c r="B142" t="s">
        <v>341</v>
      </c>
      <c r="C142" t="s">
        <v>342</v>
      </c>
      <c r="D142" t="s">
        <v>343</v>
      </c>
      <c r="E142" t="s">
        <v>344</v>
      </c>
      <c r="F142" t="s">
        <v>357</v>
      </c>
      <c r="G142" t="s">
        <v>466</v>
      </c>
      <c r="H142" t="s">
        <v>350</v>
      </c>
      <c r="I142" t="s">
        <v>468</v>
      </c>
    </row>
    <row r="143" spans="1:11">
      <c r="A143" t="s">
        <v>474</v>
      </c>
      <c r="B143" t="s">
        <v>341</v>
      </c>
      <c r="C143" t="s">
        <v>342</v>
      </c>
      <c r="D143" t="s">
        <v>343</v>
      </c>
      <c r="E143" t="s">
        <v>344</v>
      </c>
      <c r="F143" t="s">
        <v>357</v>
      </c>
      <c r="G143" t="s">
        <v>466</v>
      </c>
      <c r="H143" t="s">
        <v>357</v>
      </c>
      <c r="I143" t="s">
        <v>467</v>
      </c>
      <c r="J143" t="s">
        <v>350</v>
      </c>
      <c r="K143" t="s">
        <v>468</v>
      </c>
    </row>
    <row r="144" spans="1:11">
      <c r="A144" t="s">
        <v>474</v>
      </c>
      <c r="B144" t="s">
        <v>341</v>
      </c>
      <c r="C144" t="s">
        <v>342</v>
      </c>
      <c r="D144" t="s">
        <v>343</v>
      </c>
      <c r="E144" t="s">
        <v>344</v>
      </c>
      <c r="F144" t="s">
        <v>357</v>
      </c>
      <c r="G144" t="s">
        <v>466</v>
      </c>
      <c r="H144" t="s">
        <v>350</v>
      </c>
      <c r="I144" t="s">
        <v>468</v>
      </c>
    </row>
    <row r="145" spans="1:9">
      <c r="A145" t="s">
        <v>475</v>
      </c>
      <c r="B145" t="s">
        <v>341</v>
      </c>
      <c r="C145" t="s">
        <v>342</v>
      </c>
      <c r="D145" t="s">
        <v>343</v>
      </c>
      <c r="E145" t="s">
        <v>344</v>
      </c>
      <c r="F145" t="s">
        <v>363</v>
      </c>
      <c r="G145" t="s">
        <v>476</v>
      </c>
      <c r="H145" t="s">
        <v>363</v>
      </c>
      <c r="I145" t="s">
        <v>477</v>
      </c>
    </row>
    <row r="146" spans="1:9">
      <c r="A146" t="s">
        <v>478</v>
      </c>
      <c r="B146" t="s">
        <v>341</v>
      </c>
      <c r="C146" t="s">
        <v>342</v>
      </c>
      <c r="D146" t="s">
        <v>343</v>
      </c>
      <c r="E146" t="s">
        <v>354</v>
      </c>
    </row>
    <row r="147" spans="1:9">
      <c r="A147" t="s">
        <v>478</v>
      </c>
      <c r="B147" t="s">
        <v>341</v>
      </c>
      <c r="C147" t="s">
        <v>342</v>
      </c>
      <c r="D147" t="s">
        <v>343</v>
      </c>
      <c r="E147" t="s">
        <v>344</v>
      </c>
      <c r="F147" t="s">
        <v>345</v>
      </c>
      <c r="G147" t="s">
        <v>355</v>
      </c>
    </row>
    <row r="148" spans="1:9">
      <c r="A148" t="s">
        <v>478</v>
      </c>
      <c r="B148" t="s">
        <v>341</v>
      </c>
      <c r="C148" t="s">
        <v>342</v>
      </c>
      <c r="D148" t="s">
        <v>343</v>
      </c>
      <c r="E148" t="s">
        <v>344</v>
      </c>
      <c r="F148" t="s">
        <v>343</v>
      </c>
      <c r="G148" t="s">
        <v>355</v>
      </c>
    </row>
    <row r="149" spans="1:9">
      <c r="A149" t="s">
        <v>287</v>
      </c>
      <c r="B149" t="s">
        <v>341</v>
      </c>
      <c r="C149" t="s">
        <v>342</v>
      </c>
      <c r="D149" t="s">
        <v>343</v>
      </c>
      <c r="E149" t="s">
        <v>354</v>
      </c>
    </row>
    <row r="150" spans="1:9">
      <c r="A150" t="s">
        <v>287</v>
      </c>
      <c r="B150" t="s">
        <v>341</v>
      </c>
      <c r="C150" t="s">
        <v>342</v>
      </c>
      <c r="D150" t="s">
        <v>343</v>
      </c>
      <c r="E150" t="s">
        <v>344</v>
      </c>
      <c r="F150" t="s">
        <v>343</v>
      </c>
      <c r="G150" t="s">
        <v>479</v>
      </c>
    </row>
    <row r="151" spans="1:9">
      <c r="A151" t="s">
        <v>287</v>
      </c>
      <c r="B151" t="s">
        <v>341</v>
      </c>
      <c r="C151" t="s">
        <v>342</v>
      </c>
      <c r="D151" t="s">
        <v>343</v>
      </c>
      <c r="E151" t="s">
        <v>344</v>
      </c>
      <c r="F151" t="s">
        <v>363</v>
      </c>
      <c r="G151" t="s">
        <v>398</v>
      </c>
    </row>
    <row r="152" spans="1:9">
      <c r="A152" t="s">
        <v>291</v>
      </c>
      <c r="B152" t="s">
        <v>341</v>
      </c>
      <c r="C152" t="s">
        <v>342</v>
      </c>
      <c r="D152" t="s">
        <v>343</v>
      </c>
      <c r="E152" t="s">
        <v>344</v>
      </c>
      <c r="F152" t="s">
        <v>345</v>
      </c>
      <c r="G152" t="s">
        <v>346</v>
      </c>
    </row>
    <row r="153" spans="1:9">
      <c r="A153" t="s">
        <v>480</v>
      </c>
      <c r="B153" t="s">
        <v>341</v>
      </c>
      <c r="C153" t="s">
        <v>342</v>
      </c>
      <c r="D153" t="s">
        <v>343</v>
      </c>
      <c r="E153" t="s">
        <v>344</v>
      </c>
      <c r="F153" t="s">
        <v>343</v>
      </c>
      <c r="G153" t="s">
        <v>355</v>
      </c>
    </row>
    <row r="154" spans="1:9">
      <c r="A154" t="s">
        <v>481</v>
      </c>
      <c r="B154" t="s">
        <v>341</v>
      </c>
      <c r="C154" t="s">
        <v>342</v>
      </c>
      <c r="D154" t="s">
        <v>343</v>
      </c>
      <c r="E154" t="s">
        <v>344</v>
      </c>
      <c r="F154" t="s">
        <v>343</v>
      </c>
      <c r="G154" t="s">
        <v>355</v>
      </c>
    </row>
    <row r="155" spans="1:9">
      <c r="A155" t="s">
        <v>292</v>
      </c>
      <c r="B155" t="s">
        <v>341</v>
      </c>
      <c r="C155" t="s">
        <v>342</v>
      </c>
      <c r="D155" t="s">
        <v>343</v>
      </c>
      <c r="E155" t="s">
        <v>354</v>
      </c>
    </row>
    <row r="156" spans="1:9">
      <c r="A156" t="s">
        <v>293</v>
      </c>
      <c r="B156" t="s">
        <v>341</v>
      </c>
      <c r="C156" t="s">
        <v>342</v>
      </c>
      <c r="D156" t="s">
        <v>343</v>
      </c>
      <c r="E156" t="s">
        <v>354</v>
      </c>
    </row>
    <row r="157" spans="1:9">
      <c r="A157" t="s">
        <v>482</v>
      </c>
      <c r="B157" t="s">
        <v>341</v>
      </c>
      <c r="C157" t="s">
        <v>342</v>
      </c>
      <c r="D157" t="s">
        <v>343</v>
      </c>
      <c r="E157" t="s">
        <v>354</v>
      </c>
    </row>
    <row r="158" spans="1:9">
      <c r="A158" t="s">
        <v>482</v>
      </c>
      <c r="B158" t="s">
        <v>341</v>
      </c>
      <c r="C158" t="s">
        <v>342</v>
      </c>
      <c r="D158" t="s">
        <v>343</v>
      </c>
      <c r="E158" t="s">
        <v>344</v>
      </c>
      <c r="F158" t="s">
        <v>343</v>
      </c>
      <c r="G158" t="s">
        <v>400</v>
      </c>
    </row>
    <row r="159" spans="1:9">
      <c r="A159" t="s">
        <v>294</v>
      </c>
      <c r="B159" t="s">
        <v>341</v>
      </c>
      <c r="C159" t="s">
        <v>342</v>
      </c>
      <c r="D159" t="s">
        <v>343</v>
      </c>
      <c r="E159" t="s">
        <v>354</v>
      </c>
    </row>
    <row r="160" spans="1:9">
      <c r="A160" t="s">
        <v>294</v>
      </c>
      <c r="B160" t="s">
        <v>341</v>
      </c>
      <c r="C160" t="s">
        <v>342</v>
      </c>
      <c r="D160" t="s">
        <v>343</v>
      </c>
      <c r="E160" t="s">
        <v>344</v>
      </c>
      <c r="F160" t="s">
        <v>345</v>
      </c>
      <c r="G160" t="s">
        <v>483</v>
      </c>
    </row>
    <row r="161" spans="1:13">
      <c r="A161" t="s">
        <v>294</v>
      </c>
      <c r="B161" t="s">
        <v>341</v>
      </c>
      <c r="C161" t="s">
        <v>342</v>
      </c>
      <c r="D161" t="s">
        <v>343</v>
      </c>
      <c r="E161" t="s">
        <v>344</v>
      </c>
      <c r="F161" t="s">
        <v>343</v>
      </c>
      <c r="G161" t="s">
        <v>398</v>
      </c>
    </row>
    <row r="162" spans="1:13">
      <c r="A162" t="s">
        <v>294</v>
      </c>
      <c r="B162" t="s">
        <v>341</v>
      </c>
      <c r="C162" t="s">
        <v>342</v>
      </c>
      <c r="D162" t="s">
        <v>343</v>
      </c>
      <c r="E162" t="s">
        <v>344</v>
      </c>
      <c r="F162" t="s">
        <v>361</v>
      </c>
      <c r="G162" t="s">
        <v>398</v>
      </c>
    </row>
    <row r="163" spans="1:13">
      <c r="A163" t="s">
        <v>296</v>
      </c>
      <c r="B163" t="s">
        <v>341</v>
      </c>
      <c r="C163" t="s">
        <v>342</v>
      </c>
      <c r="D163" t="s">
        <v>343</v>
      </c>
      <c r="E163" t="s">
        <v>344</v>
      </c>
      <c r="F163" t="s">
        <v>345</v>
      </c>
      <c r="G163" t="s">
        <v>369</v>
      </c>
    </row>
    <row r="164" spans="1:13">
      <c r="A164" t="s">
        <v>296</v>
      </c>
      <c r="B164" t="s">
        <v>341</v>
      </c>
      <c r="C164" t="s">
        <v>342</v>
      </c>
      <c r="D164" t="s">
        <v>343</v>
      </c>
      <c r="E164" t="s">
        <v>344</v>
      </c>
      <c r="F164" t="s">
        <v>363</v>
      </c>
      <c r="G164" t="s">
        <v>484</v>
      </c>
      <c r="H164" t="s">
        <v>363</v>
      </c>
      <c r="I164" t="s">
        <v>485</v>
      </c>
    </row>
    <row r="165" spans="1:13">
      <c r="A165" t="s">
        <v>186</v>
      </c>
      <c r="B165" t="s">
        <v>341</v>
      </c>
      <c r="C165" t="s">
        <v>342</v>
      </c>
      <c r="D165" t="s">
        <v>343</v>
      </c>
      <c r="E165" t="s">
        <v>344</v>
      </c>
      <c r="F165" t="s">
        <v>357</v>
      </c>
      <c r="G165" t="s">
        <v>375</v>
      </c>
      <c r="H165" t="s">
        <v>363</v>
      </c>
      <c r="I165" t="s">
        <v>486</v>
      </c>
      <c r="J165" t="s">
        <v>345</v>
      </c>
      <c r="K165" t="s">
        <v>348</v>
      </c>
      <c r="L165" t="s">
        <v>361</v>
      </c>
      <c r="M165" t="s">
        <v>487</v>
      </c>
    </row>
    <row r="166" spans="1:13">
      <c r="A166" t="s">
        <v>186</v>
      </c>
      <c r="B166" t="s">
        <v>341</v>
      </c>
      <c r="C166" t="s">
        <v>342</v>
      </c>
      <c r="D166" t="s">
        <v>343</v>
      </c>
      <c r="E166" t="s">
        <v>344</v>
      </c>
      <c r="F166" t="s">
        <v>357</v>
      </c>
      <c r="G166" t="s">
        <v>375</v>
      </c>
      <c r="H166" t="s">
        <v>363</v>
      </c>
      <c r="I166" t="s">
        <v>486</v>
      </c>
      <c r="J166" t="s">
        <v>361</v>
      </c>
      <c r="K166" t="s">
        <v>488</v>
      </c>
      <c r="L166" t="s">
        <v>361</v>
      </c>
      <c r="M166" t="s">
        <v>487</v>
      </c>
    </row>
    <row r="167" spans="1:13">
      <c r="A167" t="s">
        <v>194</v>
      </c>
      <c r="B167" t="s">
        <v>341</v>
      </c>
      <c r="C167" t="s">
        <v>342</v>
      </c>
      <c r="D167" t="s">
        <v>343</v>
      </c>
      <c r="E167" t="s">
        <v>354</v>
      </c>
    </row>
    <row r="168" spans="1:13">
      <c r="A168" t="s">
        <v>194</v>
      </c>
      <c r="B168" t="s">
        <v>341</v>
      </c>
      <c r="C168" t="s">
        <v>342</v>
      </c>
      <c r="D168" t="s">
        <v>343</v>
      </c>
      <c r="E168" t="s">
        <v>344</v>
      </c>
      <c r="F168" t="s">
        <v>343</v>
      </c>
      <c r="G168" t="s">
        <v>421</v>
      </c>
    </row>
    <row r="169" spans="1:13">
      <c r="A169" t="s">
        <v>196</v>
      </c>
      <c r="B169" t="s">
        <v>341</v>
      </c>
      <c r="C169" t="s">
        <v>342</v>
      </c>
      <c r="D169" t="s">
        <v>343</v>
      </c>
      <c r="E169" t="s">
        <v>344</v>
      </c>
      <c r="F169" t="s">
        <v>357</v>
      </c>
      <c r="G169" t="s">
        <v>358</v>
      </c>
    </row>
    <row r="170" spans="1:13">
      <c r="A170" t="s">
        <v>196</v>
      </c>
      <c r="B170" t="s">
        <v>341</v>
      </c>
      <c r="C170" t="s">
        <v>342</v>
      </c>
      <c r="D170" t="s">
        <v>343</v>
      </c>
      <c r="E170" t="s">
        <v>344</v>
      </c>
      <c r="F170" t="s">
        <v>357</v>
      </c>
      <c r="G170" t="s">
        <v>359</v>
      </c>
      <c r="H170" t="s">
        <v>343</v>
      </c>
      <c r="I170" t="s">
        <v>360</v>
      </c>
    </row>
    <row r="171" spans="1:13">
      <c r="A171" t="s">
        <v>196</v>
      </c>
      <c r="B171" t="s">
        <v>341</v>
      </c>
      <c r="C171" t="s">
        <v>342</v>
      </c>
      <c r="D171" t="s">
        <v>343</v>
      </c>
      <c r="E171" t="s">
        <v>344</v>
      </c>
      <c r="F171" t="s">
        <v>357</v>
      </c>
      <c r="G171" t="s">
        <v>359</v>
      </c>
      <c r="H171" t="s">
        <v>343</v>
      </c>
      <c r="I171" t="s">
        <v>411</v>
      </c>
      <c r="J171" t="s">
        <v>343</v>
      </c>
      <c r="K171" t="s">
        <v>489</v>
      </c>
    </row>
    <row r="172" spans="1:13">
      <c r="A172" t="s">
        <v>201</v>
      </c>
      <c r="B172" t="s">
        <v>341</v>
      </c>
      <c r="C172" t="s">
        <v>342</v>
      </c>
      <c r="D172" t="s">
        <v>343</v>
      </c>
      <c r="E172" t="s">
        <v>344</v>
      </c>
      <c r="F172" t="s">
        <v>343</v>
      </c>
      <c r="G172" t="s">
        <v>490</v>
      </c>
      <c r="H172" t="s">
        <v>345</v>
      </c>
      <c r="I172" t="s">
        <v>491</v>
      </c>
    </row>
    <row r="173" spans="1:13">
      <c r="A173" t="s">
        <v>201</v>
      </c>
      <c r="B173" t="s">
        <v>341</v>
      </c>
      <c r="C173" t="s">
        <v>342</v>
      </c>
      <c r="D173" t="s">
        <v>343</v>
      </c>
      <c r="E173" t="s">
        <v>344</v>
      </c>
      <c r="F173" t="s">
        <v>343</v>
      </c>
      <c r="G173" t="s">
        <v>490</v>
      </c>
      <c r="H173" t="s">
        <v>345</v>
      </c>
      <c r="I173" t="s">
        <v>492</v>
      </c>
      <c r="J173" t="s">
        <v>363</v>
      </c>
      <c r="K173" t="s">
        <v>449</v>
      </c>
    </row>
    <row r="174" spans="1:13">
      <c r="A174" t="s">
        <v>201</v>
      </c>
      <c r="B174" t="s">
        <v>341</v>
      </c>
      <c r="C174" t="s">
        <v>342</v>
      </c>
      <c r="D174" t="s">
        <v>343</v>
      </c>
      <c r="E174" t="s">
        <v>344</v>
      </c>
      <c r="F174" t="s">
        <v>343</v>
      </c>
      <c r="G174" t="s">
        <v>490</v>
      </c>
      <c r="H174" t="s">
        <v>361</v>
      </c>
      <c r="I174" t="s">
        <v>491</v>
      </c>
    </row>
    <row r="175" spans="1:13">
      <c r="A175" t="s">
        <v>201</v>
      </c>
      <c r="B175" t="s">
        <v>341</v>
      </c>
      <c r="C175" t="s">
        <v>342</v>
      </c>
      <c r="D175" t="s">
        <v>343</v>
      </c>
      <c r="E175" t="s">
        <v>344</v>
      </c>
      <c r="F175" t="s">
        <v>343</v>
      </c>
      <c r="G175" t="s">
        <v>490</v>
      </c>
      <c r="H175" t="s">
        <v>361</v>
      </c>
      <c r="I175" t="s">
        <v>492</v>
      </c>
      <c r="J175" t="s">
        <v>361</v>
      </c>
      <c r="K175" t="s">
        <v>449</v>
      </c>
    </row>
    <row r="176" spans="1:13">
      <c r="A176" t="s">
        <v>218</v>
      </c>
      <c r="B176" t="s">
        <v>341</v>
      </c>
      <c r="C176" t="s">
        <v>342</v>
      </c>
      <c r="D176" t="s">
        <v>343</v>
      </c>
      <c r="E176" t="s">
        <v>344</v>
      </c>
      <c r="F176" t="s">
        <v>357</v>
      </c>
      <c r="G176" t="s">
        <v>359</v>
      </c>
      <c r="H176" t="s">
        <v>343</v>
      </c>
      <c r="I176" t="s">
        <v>493</v>
      </c>
      <c r="J176" t="s">
        <v>343</v>
      </c>
      <c r="K176" t="s">
        <v>494</v>
      </c>
    </row>
    <row r="177" spans="1:13">
      <c r="A177" t="s">
        <v>218</v>
      </c>
      <c r="B177" t="s">
        <v>341</v>
      </c>
      <c r="C177" t="s">
        <v>342</v>
      </c>
      <c r="D177" t="s">
        <v>343</v>
      </c>
      <c r="E177" t="s">
        <v>344</v>
      </c>
      <c r="F177" t="s">
        <v>357</v>
      </c>
      <c r="G177" t="s">
        <v>359</v>
      </c>
      <c r="H177" t="s">
        <v>361</v>
      </c>
      <c r="I177" t="s">
        <v>493</v>
      </c>
      <c r="J177" t="s">
        <v>361</v>
      </c>
      <c r="K177" t="s">
        <v>494</v>
      </c>
    </row>
    <row r="178" spans="1:13">
      <c r="A178" t="s">
        <v>305</v>
      </c>
      <c r="B178" t="s">
        <v>341</v>
      </c>
      <c r="C178" t="s">
        <v>342</v>
      </c>
      <c r="D178" t="s">
        <v>343</v>
      </c>
      <c r="E178" t="s">
        <v>354</v>
      </c>
    </row>
    <row r="179" spans="1:13">
      <c r="A179" t="s">
        <v>222</v>
      </c>
      <c r="B179" t="s">
        <v>341</v>
      </c>
      <c r="C179" t="s">
        <v>342</v>
      </c>
      <c r="D179" t="s">
        <v>343</v>
      </c>
      <c r="E179" t="s">
        <v>344</v>
      </c>
      <c r="F179" t="s">
        <v>357</v>
      </c>
      <c r="G179" t="s">
        <v>375</v>
      </c>
      <c r="H179" t="s">
        <v>343</v>
      </c>
      <c r="I179" t="s">
        <v>396</v>
      </c>
      <c r="J179" t="s">
        <v>343</v>
      </c>
      <c r="K179" t="s">
        <v>397</v>
      </c>
    </row>
    <row r="180" spans="1:13">
      <c r="A180" t="s">
        <v>222</v>
      </c>
      <c r="B180" t="s">
        <v>341</v>
      </c>
      <c r="C180" t="s">
        <v>342</v>
      </c>
      <c r="D180" t="s">
        <v>343</v>
      </c>
      <c r="E180" t="s">
        <v>344</v>
      </c>
      <c r="F180" t="s">
        <v>357</v>
      </c>
      <c r="G180" t="s">
        <v>375</v>
      </c>
      <c r="H180" t="s">
        <v>361</v>
      </c>
      <c r="I180" t="s">
        <v>396</v>
      </c>
      <c r="J180" t="s">
        <v>361</v>
      </c>
      <c r="K180" t="s">
        <v>397</v>
      </c>
    </row>
    <row r="181" spans="1:13">
      <c r="A181" t="s">
        <v>222</v>
      </c>
      <c r="B181" t="s">
        <v>341</v>
      </c>
      <c r="C181" t="s">
        <v>342</v>
      </c>
      <c r="D181" t="s">
        <v>343</v>
      </c>
      <c r="E181" t="s">
        <v>344</v>
      </c>
      <c r="F181" t="s">
        <v>357</v>
      </c>
      <c r="G181" t="s">
        <v>375</v>
      </c>
      <c r="H181" t="s">
        <v>361</v>
      </c>
      <c r="I181" t="s">
        <v>396</v>
      </c>
      <c r="J181" t="s">
        <v>361</v>
      </c>
      <c r="K181" t="s">
        <v>410</v>
      </c>
      <c r="L181" t="s">
        <v>343</v>
      </c>
      <c r="M181" t="s">
        <v>360</v>
      </c>
    </row>
    <row r="182" spans="1:13">
      <c r="A182" t="s">
        <v>227</v>
      </c>
      <c r="B182" t="s">
        <v>341</v>
      </c>
      <c r="C182" t="s">
        <v>342</v>
      </c>
      <c r="D182" t="s">
        <v>343</v>
      </c>
      <c r="E182" t="s">
        <v>344</v>
      </c>
      <c r="F182" t="s">
        <v>357</v>
      </c>
      <c r="G182" t="s">
        <v>375</v>
      </c>
      <c r="H182" t="s">
        <v>343</v>
      </c>
      <c r="I182" t="s">
        <v>396</v>
      </c>
      <c r="J182" t="s">
        <v>343</v>
      </c>
      <c r="K182" t="s">
        <v>397</v>
      </c>
    </row>
    <row r="183" spans="1:13">
      <c r="A183" t="s">
        <v>227</v>
      </c>
      <c r="B183" t="s">
        <v>341</v>
      </c>
      <c r="C183" t="s">
        <v>342</v>
      </c>
      <c r="D183" t="s">
        <v>343</v>
      </c>
      <c r="E183" t="s">
        <v>344</v>
      </c>
      <c r="F183" t="s">
        <v>357</v>
      </c>
      <c r="G183" t="s">
        <v>375</v>
      </c>
      <c r="H183" t="s">
        <v>361</v>
      </c>
      <c r="I183" t="s">
        <v>396</v>
      </c>
      <c r="J183" t="s">
        <v>361</v>
      </c>
      <c r="K183" t="s">
        <v>397</v>
      </c>
    </row>
    <row r="184" spans="1:13">
      <c r="A184" t="s">
        <v>227</v>
      </c>
      <c r="B184" t="s">
        <v>341</v>
      </c>
      <c r="C184" t="s">
        <v>342</v>
      </c>
      <c r="D184" t="s">
        <v>343</v>
      </c>
      <c r="E184" t="s">
        <v>344</v>
      </c>
      <c r="F184" t="s">
        <v>357</v>
      </c>
      <c r="G184" t="s">
        <v>375</v>
      </c>
      <c r="H184" t="s">
        <v>361</v>
      </c>
      <c r="I184" t="s">
        <v>396</v>
      </c>
      <c r="J184" t="s">
        <v>361</v>
      </c>
      <c r="K184" t="s">
        <v>410</v>
      </c>
      <c r="L184" t="s">
        <v>343</v>
      </c>
      <c r="M184" t="s">
        <v>360</v>
      </c>
    </row>
    <row r="185" spans="1:13">
      <c r="A185" t="s">
        <v>276</v>
      </c>
      <c r="B185" t="s">
        <v>341</v>
      </c>
      <c r="C185" t="s">
        <v>342</v>
      </c>
      <c r="D185" t="s">
        <v>343</v>
      </c>
      <c r="E185" t="s">
        <v>354</v>
      </c>
    </row>
    <row r="186" spans="1:13">
      <c r="A186" t="s">
        <v>178</v>
      </c>
      <c r="B186" t="s">
        <v>495</v>
      </c>
      <c r="C186" t="s">
        <v>496</v>
      </c>
    </row>
    <row r="187" spans="1:13">
      <c r="A187" t="s">
        <v>497</v>
      </c>
      <c r="B187" t="s">
        <v>498</v>
      </c>
      <c r="C187" t="s">
        <v>366</v>
      </c>
    </row>
    <row r="188" spans="1:13">
      <c r="A188" t="s">
        <v>176</v>
      </c>
      <c r="B188" t="s">
        <v>341</v>
      </c>
      <c r="C188" t="s">
        <v>342</v>
      </c>
      <c r="D188" t="s">
        <v>361</v>
      </c>
      <c r="E188" t="s">
        <v>347</v>
      </c>
      <c r="F188" t="s">
        <v>345</v>
      </c>
      <c r="G188" t="s">
        <v>348</v>
      </c>
      <c r="H188" t="s">
        <v>363</v>
      </c>
      <c r="I188" t="s">
        <v>499</v>
      </c>
    </row>
    <row r="189" spans="1:13">
      <c r="A189" t="s">
        <v>192</v>
      </c>
      <c r="B189" t="s">
        <v>341</v>
      </c>
      <c r="C189" t="s">
        <v>342</v>
      </c>
      <c r="D189" t="s">
        <v>343</v>
      </c>
      <c r="E189" t="s">
        <v>354</v>
      </c>
    </row>
    <row r="190" spans="1:13">
      <c r="A190" t="s">
        <v>192</v>
      </c>
      <c r="B190" t="s">
        <v>341</v>
      </c>
      <c r="C190" t="s">
        <v>342</v>
      </c>
      <c r="D190" t="s">
        <v>343</v>
      </c>
      <c r="E190" t="s">
        <v>344</v>
      </c>
      <c r="F190" t="s">
        <v>363</v>
      </c>
      <c r="G190" t="s">
        <v>449</v>
      </c>
    </row>
    <row r="191" spans="1:13">
      <c r="A191" t="s">
        <v>500</v>
      </c>
      <c r="B191" t="s">
        <v>341</v>
      </c>
      <c r="C191" t="s">
        <v>342</v>
      </c>
      <c r="D191" t="s">
        <v>343</v>
      </c>
      <c r="E191" t="s">
        <v>354</v>
      </c>
    </row>
    <row r="192" spans="1:13">
      <c r="A192" t="s">
        <v>501</v>
      </c>
      <c r="B192" t="s">
        <v>502</v>
      </c>
    </row>
    <row r="193" spans="1:11">
      <c r="A193" t="s">
        <v>503</v>
      </c>
      <c r="B193" t="s">
        <v>502</v>
      </c>
    </row>
    <row r="194" spans="1:11">
      <c r="A194" t="s">
        <v>303</v>
      </c>
      <c r="B194" t="s">
        <v>341</v>
      </c>
      <c r="C194" t="s">
        <v>342</v>
      </c>
      <c r="D194" t="s">
        <v>343</v>
      </c>
      <c r="E194" t="s">
        <v>354</v>
      </c>
    </row>
    <row r="195" spans="1:11">
      <c r="A195" t="s">
        <v>303</v>
      </c>
      <c r="B195" t="s">
        <v>341</v>
      </c>
      <c r="C195" t="s">
        <v>342</v>
      </c>
      <c r="D195" t="s">
        <v>343</v>
      </c>
      <c r="E195" t="s">
        <v>344</v>
      </c>
      <c r="F195" t="s">
        <v>363</v>
      </c>
      <c r="G195" t="s">
        <v>504</v>
      </c>
    </row>
    <row r="196" spans="1:11">
      <c r="A196" t="s">
        <v>303</v>
      </c>
      <c r="B196" t="s">
        <v>341</v>
      </c>
      <c r="C196" t="s">
        <v>342</v>
      </c>
      <c r="D196" t="s">
        <v>343</v>
      </c>
      <c r="E196" t="s">
        <v>344</v>
      </c>
      <c r="F196" t="s">
        <v>363</v>
      </c>
      <c r="G196" t="s">
        <v>505</v>
      </c>
      <c r="H196" t="s">
        <v>345</v>
      </c>
      <c r="I196" t="s">
        <v>449</v>
      </c>
    </row>
    <row r="197" spans="1:11">
      <c r="A197" t="s">
        <v>303</v>
      </c>
      <c r="B197" t="s">
        <v>341</v>
      </c>
      <c r="C197" t="s">
        <v>342</v>
      </c>
      <c r="D197" t="s">
        <v>343</v>
      </c>
      <c r="E197" t="s">
        <v>344</v>
      </c>
      <c r="F197" t="s">
        <v>363</v>
      </c>
      <c r="G197" t="s">
        <v>505</v>
      </c>
      <c r="H197" t="s">
        <v>363</v>
      </c>
      <c r="I197" t="s">
        <v>476</v>
      </c>
      <c r="J197" t="s">
        <v>363</v>
      </c>
      <c r="K197" t="s">
        <v>506</v>
      </c>
    </row>
    <row r="198" spans="1:11">
      <c r="A198" t="s">
        <v>336</v>
      </c>
      <c r="B198" t="s">
        <v>341</v>
      </c>
      <c r="C198" t="s">
        <v>342</v>
      </c>
      <c r="D198" t="s">
        <v>343</v>
      </c>
      <c r="E198" t="s">
        <v>354</v>
      </c>
    </row>
    <row r="199" spans="1:11">
      <c r="A199" t="s">
        <v>507</v>
      </c>
      <c r="B199" t="s">
        <v>341</v>
      </c>
      <c r="C199" t="s">
        <v>342</v>
      </c>
      <c r="D199" t="s">
        <v>343</v>
      </c>
      <c r="E199" t="s">
        <v>354</v>
      </c>
    </row>
    <row r="200" spans="1:11">
      <c r="A200" t="s">
        <v>191</v>
      </c>
      <c r="B200" t="s">
        <v>341</v>
      </c>
      <c r="C200" t="s">
        <v>342</v>
      </c>
      <c r="D200" t="s">
        <v>343</v>
      </c>
      <c r="E200" t="s">
        <v>354</v>
      </c>
    </row>
    <row r="201" spans="1:11">
      <c r="A201" t="s">
        <v>191</v>
      </c>
      <c r="B201" t="s">
        <v>341</v>
      </c>
      <c r="C201" t="s">
        <v>342</v>
      </c>
      <c r="D201" t="s">
        <v>343</v>
      </c>
      <c r="E201" t="s">
        <v>344</v>
      </c>
      <c r="F201" t="s">
        <v>363</v>
      </c>
      <c r="G201" t="s">
        <v>504</v>
      </c>
    </row>
    <row r="202" spans="1:11">
      <c r="A202" t="s">
        <v>191</v>
      </c>
      <c r="B202" t="s">
        <v>341</v>
      </c>
      <c r="C202" t="s">
        <v>342</v>
      </c>
      <c r="D202" t="s">
        <v>343</v>
      </c>
      <c r="E202" t="s">
        <v>344</v>
      </c>
      <c r="F202" t="s">
        <v>363</v>
      </c>
      <c r="G202" t="s">
        <v>505</v>
      </c>
      <c r="H202" t="s">
        <v>345</v>
      </c>
      <c r="I202" t="s">
        <v>449</v>
      </c>
    </row>
    <row r="203" spans="1:11">
      <c r="A203" t="s">
        <v>191</v>
      </c>
      <c r="B203" t="s">
        <v>341</v>
      </c>
      <c r="C203" t="s">
        <v>342</v>
      </c>
      <c r="D203" t="s">
        <v>343</v>
      </c>
      <c r="E203" t="s">
        <v>344</v>
      </c>
      <c r="F203" t="s">
        <v>363</v>
      </c>
      <c r="G203" t="s">
        <v>505</v>
      </c>
      <c r="H203" t="s">
        <v>363</v>
      </c>
      <c r="I203" t="s">
        <v>508</v>
      </c>
      <c r="J203" t="s">
        <v>345</v>
      </c>
      <c r="K203" t="s">
        <v>506</v>
      </c>
    </row>
    <row r="204" spans="1:11">
      <c r="A204" t="s">
        <v>197</v>
      </c>
      <c r="B204" t="s">
        <v>341</v>
      </c>
      <c r="C204" t="s">
        <v>342</v>
      </c>
      <c r="D204" t="s">
        <v>343</v>
      </c>
      <c r="E204" t="s">
        <v>344</v>
      </c>
      <c r="F204" t="s">
        <v>343</v>
      </c>
      <c r="G204" t="s">
        <v>400</v>
      </c>
    </row>
    <row r="205" spans="1:11">
      <c r="A205" t="s">
        <v>336</v>
      </c>
      <c r="B205" t="s">
        <v>341</v>
      </c>
      <c r="C205" t="s">
        <v>342</v>
      </c>
      <c r="D205" t="s">
        <v>343</v>
      </c>
      <c r="E205" t="s">
        <v>344</v>
      </c>
      <c r="F205" t="s">
        <v>345</v>
      </c>
      <c r="G205" t="s">
        <v>449</v>
      </c>
    </row>
    <row r="206" spans="1:11">
      <c r="A206" t="s">
        <v>304</v>
      </c>
      <c r="B206" t="s">
        <v>341</v>
      </c>
      <c r="C206" t="s">
        <v>342</v>
      </c>
      <c r="D206" t="s">
        <v>343</v>
      </c>
      <c r="E206" t="s">
        <v>344</v>
      </c>
      <c r="F206" t="s">
        <v>363</v>
      </c>
      <c r="G206" t="s">
        <v>421</v>
      </c>
    </row>
    <row r="207" spans="1:11">
      <c r="A207" t="s">
        <v>224</v>
      </c>
      <c r="B207" t="s">
        <v>341</v>
      </c>
      <c r="C207" t="s">
        <v>342</v>
      </c>
      <c r="D207" t="s">
        <v>343</v>
      </c>
      <c r="E207" t="s">
        <v>344</v>
      </c>
      <c r="F207" t="s">
        <v>343</v>
      </c>
      <c r="G207" t="s">
        <v>398</v>
      </c>
    </row>
    <row r="208" spans="1:11">
      <c r="A208" t="s">
        <v>224</v>
      </c>
      <c r="B208" t="s">
        <v>341</v>
      </c>
      <c r="C208" t="s">
        <v>342</v>
      </c>
      <c r="D208" t="s">
        <v>343</v>
      </c>
      <c r="E208" t="s">
        <v>344</v>
      </c>
      <c r="F208" t="s">
        <v>343</v>
      </c>
      <c r="G208" t="s">
        <v>509</v>
      </c>
      <c r="H208" t="s">
        <v>442</v>
      </c>
      <c r="I208" t="s">
        <v>510</v>
      </c>
    </row>
    <row r="209" spans="1:7">
      <c r="A209" t="s">
        <v>224</v>
      </c>
      <c r="B209" t="s">
        <v>341</v>
      </c>
      <c r="C209" t="s">
        <v>342</v>
      </c>
      <c r="D209" t="s">
        <v>343</v>
      </c>
      <c r="E209" t="s">
        <v>344</v>
      </c>
      <c r="F209" t="s">
        <v>363</v>
      </c>
      <c r="G209" t="s">
        <v>398</v>
      </c>
    </row>
    <row r="210" spans="1:7">
      <c r="A210" t="s">
        <v>254</v>
      </c>
      <c r="B210" t="s">
        <v>341</v>
      </c>
      <c r="C210" t="s">
        <v>511</v>
      </c>
      <c r="D210" t="s">
        <v>343</v>
      </c>
      <c r="E210" t="s">
        <v>356</v>
      </c>
    </row>
    <row r="211" spans="1:7">
      <c r="A211" t="s">
        <v>255</v>
      </c>
      <c r="B211" t="s">
        <v>341</v>
      </c>
      <c r="C211" t="s">
        <v>342</v>
      </c>
      <c r="D211" t="s">
        <v>343</v>
      </c>
      <c r="E211" t="s">
        <v>354</v>
      </c>
    </row>
    <row r="212" spans="1:7">
      <c r="A212" t="s">
        <v>255</v>
      </c>
      <c r="B212" t="s">
        <v>341</v>
      </c>
      <c r="C212" t="s">
        <v>342</v>
      </c>
      <c r="D212" t="s">
        <v>343</v>
      </c>
      <c r="E212" t="s">
        <v>344</v>
      </c>
      <c r="F212" t="s">
        <v>345</v>
      </c>
      <c r="G212" t="s">
        <v>400</v>
      </c>
    </row>
    <row r="213" spans="1:7">
      <c r="A213" t="s">
        <v>287</v>
      </c>
      <c r="B213" t="s">
        <v>341</v>
      </c>
      <c r="C213" t="s">
        <v>342</v>
      </c>
      <c r="D213" t="s">
        <v>343</v>
      </c>
      <c r="E213" t="s">
        <v>344</v>
      </c>
      <c r="F213" t="s">
        <v>361</v>
      </c>
      <c r="G213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Overzicht</vt:lpstr>
      <vt:lpstr>DATA</vt:lpstr>
      <vt:lpstr>FINANMath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Ronald van Aalderen</cp:lastModifiedBy>
  <dcterms:created xsi:type="dcterms:W3CDTF">2011-01-04T08:24:39Z</dcterms:created>
  <dcterms:modified xsi:type="dcterms:W3CDTF">2011-01-11T13:25:01Z</dcterms:modified>
</cp:coreProperties>
</file>