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barretmd\Documents\Class Documents\Fall 2013\Managerial Economics\Lilly\"/>
    </mc:Choice>
  </mc:AlternateContent>
  <bookViews>
    <workbookView xWindow="0" yWindow="0" windowWidth="23040" windowHeight="9576" activeTab="3"/>
  </bookViews>
  <sheets>
    <sheet name="CBS11 lly 13" sheetId="6" r:id="rId1"/>
    <sheet name="CIS11 lly 13" sheetId="5" r:id="rId2"/>
    <sheet name="CBS11 mrk 13" sheetId="4" r:id="rId3"/>
    <sheet name="CIS11 mrk 13" sheetId="3" r:id="rId4"/>
    <sheet name="CBS11 pfe 13" sheetId="2" r:id="rId5"/>
    <sheet name="CIS11 pfe 13" sheetId="1" r:id="rId6"/>
    <sheet name="Important #s" sheetId="7" r:id="rId7"/>
  </sheets>
  <calcPr calcId="152511"/>
</workbook>
</file>

<file path=xl/calcChain.xml><?xml version="1.0" encoding="utf-8"?>
<calcChain xmlns="http://schemas.openxmlformats.org/spreadsheetml/2006/main">
  <c r="C25" i="7" l="1"/>
  <c r="D25" i="7"/>
  <c r="N25" i="7" s="1"/>
  <c r="E25" i="7"/>
  <c r="F25" i="7"/>
  <c r="G25" i="7"/>
  <c r="H25" i="7"/>
  <c r="I25" i="7"/>
  <c r="J25" i="7"/>
  <c r="K25" i="7"/>
  <c r="L25" i="7"/>
  <c r="B25" i="7"/>
  <c r="C24" i="7"/>
  <c r="D24" i="7"/>
  <c r="E24" i="7"/>
  <c r="N24" i="7" s="1"/>
  <c r="F24" i="7"/>
  <c r="G24" i="7"/>
  <c r="H24" i="7"/>
  <c r="I24" i="7"/>
  <c r="J24" i="7"/>
  <c r="K24" i="7"/>
  <c r="L24" i="7"/>
  <c r="B24" i="7"/>
  <c r="C23" i="7"/>
  <c r="N23" i="7" s="1"/>
  <c r="D23" i="7"/>
  <c r="E23" i="7"/>
  <c r="F23" i="7"/>
  <c r="G23" i="7"/>
  <c r="H23" i="7"/>
  <c r="I23" i="7"/>
  <c r="J23" i="7"/>
  <c r="K23" i="7"/>
  <c r="L23" i="7"/>
  <c r="B23" i="7"/>
  <c r="C22" i="7"/>
  <c r="N22" i="7" s="1"/>
  <c r="D22" i="7"/>
  <c r="E22" i="7"/>
  <c r="F22" i="7"/>
  <c r="G22" i="7"/>
  <c r="H22" i="7"/>
  <c r="I22" i="7"/>
  <c r="J22" i="7"/>
  <c r="K22" i="7"/>
  <c r="L22" i="7"/>
  <c r="B22" i="7"/>
  <c r="C21" i="7"/>
  <c r="D21" i="7"/>
  <c r="E21" i="7"/>
  <c r="F21" i="7"/>
  <c r="G21" i="7"/>
  <c r="H21" i="7"/>
  <c r="I21" i="7"/>
  <c r="N21" i="7" s="1"/>
  <c r="J21" i="7"/>
  <c r="K21" i="7"/>
  <c r="L21" i="7"/>
  <c r="B21" i="7"/>
  <c r="D20" i="7"/>
  <c r="E20" i="7"/>
  <c r="F20" i="7"/>
  <c r="I20" i="7"/>
  <c r="J20" i="7"/>
  <c r="L20" i="7"/>
  <c r="B20" i="7"/>
  <c r="C19" i="7"/>
  <c r="I19" i="7"/>
  <c r="J19" i="7"/>
  <c r="K19" i="7"/>
  <c r="B19" i="7"/>
  <c r="C17" i="7"/>
  <c r="N17" i="7" s="1"/>
  <c r="D17" i="7"/>
  <c r="E17" i="7"/>
  <c r="F17" i="7"/>
  <c r="G17" i="7"/>
  <c r="H17" i="7"/>
  <c r="I17" i="7"/>
  <c r="J17" i="7"/>
  <c r="K17" i="7"/>
  <c r="L17" i="7"/>
  <c r="B17" i="7"/>
  <c r="C16" i="7"/>
  <c r="D16" i="7"/>
  <c r="N16" i="7" s="1"/>
  <c r="E16" i="7"/>
  <c r="F16" i="7"/>
  <c r="G16" i="7"/>
  <c r="H16" i="7"/>
  <c r="I16" i="7"/>
  <c r="J16" i="7"/>
  <c r="K16" i="7"/>
  <c r="L16" i="7"/>
  <c r="B16" i="7"/>
  <c r="C15" i="7"/>
  <c r="D15" i="7"/>
  <c r="E15" i="7"/>
  <c r="N15" i="7" s="1"/>
  <c r="F15" i="7"/>
  <c r="G15" i="7"/>
  <c r="H15" i="7"/>
  <c r="I15" i="7"/>
  <c r="J15" i="7"/>
  <c r="K15" i="7"/>
  <c r="L15" i="7"/>
  <c r="B15" i="7"/>
  <c r="C14" i="7"/>
  <c r="N14" i="7" s="1"/>
  <c r="D14" i="7"/>
  <c r="E14" i="7"/>
  <c r="F14" i="7"/>
  <c r="G14" i="7"/>
  <c r="H14" i="7"/>
  <c r="I14" i="7"/>
  <c r="J14" i="7"/>
  <c r="K14" i="7"/>
  <c r="L14" i="7"/>
  <c r="B14" i="7"/>
  <c r="C13" i="7"/>
  <c r="N13" i="7" s="1"/>
  <c r="D13" i="7"/>
  <c r="E13" i="7"/>
  <c r="F13" i="7"/>
  <c r="G13" i="7"/>
  <c r="H13" i="7"/>
  <c r="I13" i="7"/>
  <c r="J13" i="7"/>
  <c r="K13" i="7"/>
  <c r="L13" i="7"/>
  <c r="B13" i="7"/>
  <c r="G12" i="7"/>
  <c r="H12" i="7"/>
  <c r="I12" i="7"/>
  <c r="B12" i="7"/>
  <c r="F11" i="7"/>
  <c r="J11" i="7"/>
  <c r="B11" i="7"/>
  <c r="C9" i="7"/>
  <c r="N9" i="7" s="1"/>
  <c r="D9" i="7"/>
  <c r="E9" i="7"/>
  <c r="F9" i="7"/>
  <c r="G9" i="7"/>
  <c r="H9" i="7"/>
  <c r="I9" i="7"/>
  <c r="J9" i="7"/>
  <c r="K9" i="7"/>
  <c r="L9" i="7"/>
  <c r="B9" i="7"/>
  <c r="C8" i="7"/>
  <c r="N8" i="7" s="1"/>
  <c r="D8" i="7"/>
  <c r="E8" i="7"/>
  <c r="F8" i="7"/>
  <c r="G8" i="7"/>
  <c r="H8" i="7"/>
  <c r="I8" i="7"/>
  <c r="J8" i="7"/>
  <c r="K8" i="7"/>
  <c r="L8" i="7"/>
  <c r="B8" i="7"/>
  <c r="C7" i="7"/>
  <c r="N7" i="7" s="1"/>
  <c r="D7" i="7"/>
  <c r="E7" i="7"/>
  <c r="F7" i="7"/>
  <c r="G7" i="7"/>
  <c r="H7" i="7"/>
  <c r="I7" i="7"/>
  <c r="J7" i="7"/>
  <c r="K7" i="7"/>
  <c r="L7" i="7"/>
  <c r="B7" i="7"/>
  <c r="C6" i="7"/>
  <c r="D6" i="7"/>
  <c r="E6" i="7"/>
  <c r="N6" i="7" s="1"/>
  <c r="F6" i="7"/>
  <c r="G6" i="7"/>
  <c r="H6" i="7"/>
  <c r="I6" i="7"/>
  <c r="J6" i="7"/>
  <c r="K6" i="7"/>
  <c r="L6" i="7"/>
  <c r="B6" i="7"/>
  <c r="C5" i="7"/>
  <c r="N5" i="7" s="1"/>
  <c r="D5" i="7"/>
  <c r="E5" i="7"/>
  <c r="F5" i="7"/>
  <c r="G5" i="7"/>
  <c r="H5" i="7"/>
  <c r="I5" i="7"/>
  <c r="J5" i="7"/>
  <c r="K5" i="7"/>
  <c r="L5" i="7"/>
  <c r="B5" i="7"/>
  <c r="C4" i="7"/>
  <c r="D4" i="7"/>
  <c r="G4" i="7"/>
  <c r="H4" i="7"/>
  <c r="L4" i="7"/>
  <c r="B4" i="7"/>
  <c r="D3" i="7"/>
  <c r="E3" i="7"/>
  <c r="G3" i="7"/>
  <c r="H3" i="7"/>
  <c r="I3" i="7"/>
  <c r="L3" i="7"/>
  <c r="B3" i="7"/>
  <c r="D58" i="2"/>
  <c r="D19" i="7" s="1"/>
  <c r="E58" i="2"/>
  <c r="E19" i="7" s="1"/>
  <c r="F58" i="2"/>
  <c r="F19" i="7" s="1"/>
  <c r="G58" i="2"/>
  <c r="G20" i="7" s="1"/>
  <c r="H58" i="2"/>
  <c r="H20" i="7" s="1"/>
  <c r="I58" i="2"/>
  <c r="J58" i="2"/>
  <c r="K58" i="2"/>
  <c r="K20" i="7" s="1"/>
  <c r="L58" i="2"/>
  <c r="L19" i="7" s="1"/>
  <c r="C58" i="2"/>
  <c r="C20" i="7" s="1"/>
  <c r="D58" i="4"/>
  <c r="D12" i="7" s="1"/>
  <c r="E58" i="4"/>
  <c r="E12" i="7" s="1"/>
  <c r="F58" i="4"/>
  <c r="F12" i="7" s="1"/>
  <c r="G58" i="4"/>
  <c r="G11" i="7" s="1"/>
  <c r="H58" i="4"/>
  <c r="H11" i="7" s="1"/>
  <c r="I58" i="4"/>
  <c r="I11" i="7" s="1"/>
  <c r="J58" i="4"/>
  <c r="J12" i="7" s="1"/>
  <c r="K58" i="4"/>
  <c r="K12" i="7" s="1"/>
  <c r="L58" i="4"/>
  <c r="L12" i="7" s="1"/>
  <c r="C58" i="4"/>
  <c r="C12" i="7" s="1"/>
  <c r="C58" i="6"/>
  <c r="C3" i="7" s="1"/>
  <c r="D58" i="6"/>
  <c r="E58" i="6"/>
  <c r="E4" i="7" s="1"/>
  <c r="F58" i="6"/>
  <c r="F4" i="7" s="1"/>
  <c r="H58" i="6"/>
  <c r="I58" i="6"/>
  <c r="I4" i="7" s="1"/>
  <c r="J58" i="6"/>
  <c r="J3" i="7" s="1"/>
  <c r="K58" i="6"/>
  <c r="K3" i="7" s="1"/>
  <c r="L58" i="6"/>
  <c r="G58" i="6"/>
  <c r="N12" i="7" l="1"/>
  <c r="N20" i="7"/>
  <c r="N19" i="7"/>
  <c r="K4" i="7"/>
  <c r="J4" i="7"/>
  <c r="N4" i="7" s="1"/>
  <c r="L11" i="7"/>
  <c r="D11" i="7"/>
  <c r="F3" i="7"/>
  <c r="N3" i="7" s="1"/>
  <c r="K11" i="7"/>
  <c r="C11" i="7"/>
  <c r="N11" i="7" s="1"/>
  <c r="H19" i="7"/>
  <c r="E11" i="7"/>
  <c r="G19" i="7"/>
</calcChain>
</file>

<file path=xl/sharedStrings.xml><?xml version="1.0" encoding="utf-8"?>
<sst xmlns="http://schemas.openxmlformats.org/spreadsheetml/2006/main" count="1339" uniqueCount="108">
  <si>
    <t>PFIZER INC</t>
  </si>
  <si>
    <t>ANNUAL INCOME STATEMENT</t>
  </si>
  <si>
    <t>TICKER:</t>
  </si>
  <si>
    <t>PFE</t>
  </si>
  <si>
    <t xml:space="preserve"> </t>
  </si>
  <si>
    <t>($ MILLIONS, EXCEPT PER SHARE)</t>
  </si>
  <si>
    <t>SIC:</t>
  </si>
  <si>
    <t>GICS:</t>
  </si>
  <si>
    <t>Sales</t>
  </si>
  <si>
    <t>@NA</t>
  </si>
  <si>
    <t xml:space="preserve">  Cost of Goods Sold</t>
  </si>
  <si>
    <t>------------------</t>
  </si>
  <si>
    <t>Gross Profit</t>
  </si>
  <si>
    <t xml:space="preserve">  Selling, General, &amp;</t>
  </si>
  <si>
    <t xml:space="preserve">     Administrative Expense</t>
  </si>
  <si>
    <t>Operating Income Before Deprec.</t>
  </si>
  <si>
    <t xml:space="preserve">  Depreciation, Depletion, &amp;</t>
  </si>
  <si>
    <t xml:space="preserve">     Amortization</t>
  </si>
  <si>
    <t>Operating Profit</t>
  </si>
  <si>
    <t xml:space="preserve">   Interest Expense</t>
  </si>
  <si>
    <t xml:space="preserve">   Non-Operating Income/Expense</t>
  </si>
  <si>
    <t xml:space="preserve">   Special Items</t>
  </si>
  <si>
    <t>Pretax Income</t>
  </si>
  <si>
    <t xml:space="preserve">  Total Income Taxes</t>
  </si>
  <si>
    <t xml:space="preserve"> Income Before Extraordinary</t>
  </si>
  <si>
    <t xml:space="preserve"> Items &amp; Noncontrolling Interest</t>
  </si>
  <si>
    <t xml:space="preserve">  Noncontrolling Interest - Inc Acc</t>
  </si>
  <si>
    <t>Income Before Extraordinary</t>
  </si>
  <si>
    <t xml:space="preserve">   Items &amp; Discontinued Operations</t>
  </si>
  <si>
    <t>Preferred Dividends</t>
  </si>
  <si>
    <t>Available for Common</t>
  </si>
  <si>
    <t xml:space="preserve">  Savings Due to Common</t>
  </si>
  <si>
    <t xml:space="preserve">     Stock Equivalents</t>
  </si>
  <si>
    <t>Adjusted Available for Common</t>
  </si>
  <si>
    <t xml:space="preserve">  Extraordinary Items</t>
  </si>
  <si>
    <t xml:space="preserve">  Discontinued Operations</t>
  </si>
  <si>
    <t>Adjusted Net Income</t>
  </si>
  <si>
    <t>Income to Company Incl Extraordinary</t>
  </si>
  <si>
    <t>Items &amp; Disc Ops</t>
  </si>
  <si>
    <t>Earnings Per Share Basic -</t>
  </si>
  <si>
    <t xml:space="preserve"> Excluding Extra Items &amp; Disc Op</t>
  </si>
  <si>
    <t xml:space="preserve"> Including Extra Items &amp; Disc Op</t>
  </si>
  <si>
    <t>Earnings Per Share Diluted-</t>
  </si>
  <si>
    <t>Earning Per Share Diluted -</t>
  </si>
  <si>
    <t>EPS Basic from Operations</t>
  </si>
  <si>
    <t>EPS Diluted from Ops</t>
  </si>
  <si>
    <t>Dividends Per Share</t>
  </si>
  <si>
    <t>Com Shares for Diluted EPS</t>
  </si>
  <si>
    <t>Com Shares for Basic Eps</t>
  </si>
  <si>
    <t>COMMON SHARES OUTSTANDING</t>
  </si>
  <si>
    <t>TOTAL LIABILITIES &amp; EQUITY</t>
  </si>
  <si>
    <t>Stockholder's Equity - Total</t>
  </si>
  <si>
    <t>Nonredeemable Noncontrolling Int.</t>
  </si>
  <si>
    <t>Stockholder's Equity - Parent</t>
  </si>
  <si>
    <t>Common Equity</t>
  </si>
  <si>
    <t>Less:  Treasury Stock</t>
  </si>
  <si>
    <t xml:space="preserve">  Retained Earnings</t>
  </si>
  <si>
    <t xml:space="preserve">  Capital Surplus</t>
  </si>
  <si>
    <t xml:space="preserve">  Common Stock</t>
  </si>
  <si>
    <t xml:space="preserve">Total Preferred Stock </t>
  </si>
  <si>
    <t xml:space="preserve">  Preferred Stock - Nonredeemable</t>
  </si>
  <si>
    <t xml:space="preserve">  Preferred Stock - Redeemable</t>
  </si>
  <si>
    <t>EQUITY</t>
  </si>
  <si>
    <t>@CF</t>
  </si>
  <si>
    <t>Redeemable Noncontrolling Int.</t>
  </si>
  <si>
    <t>TOTAL LIABILITIES</t>
  </si>
  <si>
    <t xml:space="preserve">  Other Liabilities</t>
  </si>
  <si>
    <t xml:space="preserve">  Investment Tax Credit</t>
  </si>
  <si>
    <t xml:space="preserve">  Deferred Taxes</t>
  </si>
  <si>
    <t xml:space="preserve">  Long Term Debt</t>
  </si>
  <si>
    <t xml:space="preserve"> Total Current Liabilities</t>
  </si>
  <si>
    <t xml:space="preserve">  Other Current Liabilities</t>
  </si>
  <si>
    <t xml:space="preserve">  Accrued Expenses</t>
  </si>
  <si>
    <t xml:space="preserve">  Taxes Payable</t>
  </si>
  <si>
    <t xml:space="preserve">  Accounts Payable</t>
  </si>
  <si>
    <t xml:space="preserve">  Notes Payable</t>
  </si>
  <si>
    <t xml:space="preserve">  Long Term Debt Due In One Year</t>
  </si>
  <si>
    <t>LIABILITIES</t>
  </si>
  <si>
    <t>TOTAL ASSETS</t>
  </si>
  <si>
    <t xml:space="preserve">  Other Assets</t>
  </si>
  <si>
    <t xml:space="preserve">  Deferred Charges</t>
  </si>
  <si>
    <t xml:space="preserve">  Intangibles</t>
  </si>
  <si>
    <t xml:space="preserve">  Other Investments</t>
  </si>
  <si>
    <t xml:space="preserve">  Investments at Equity</t>
  </si>
  <si>
    <t xml:space="preserve">  Net Plant,Property &amp; Equipment</t>
  </si>
  <si>
    <t xml:space="preserve">   Accumulated Depreciation</t>
  </si>
  <si>
    <t xml:space="preserve">   Gross Plant,Property &amp; Equipment</t>
  </si>
  <si>
    <t xml:space="preserve"> Total Current Assets</t>
  </si>
  <si>
    <t xml:space="preserve">  Other Current Assets</t>
  </si>
  <si>
    <t xml:space="preserve">  Prepaid Expenses</t>
  </si>
  <si>
    <t xml:space="preserve">  Inventories</t>
  </si>
  <si>
    <t xml:space="preserve">  Net Receivables</t>
  </si>
  <si>
    <t xml:space="preserve">  Cash &amp; Equivalents</t>
  </si>
  <si>
    <t>ASSETS</t>
  </si>
  <si>
    <t>($ MILLIONS)</t>
  </si>
  <si>
    <t>ANNUAL BALANCE SHEET</t>
  </si>
  <si>
    <t>MERCK &amp; CO</t>
  </si>
  <si>
    <t>MRK</t>
  </si>
  <si>
    <t>LILLY (ELI) &amp; CO</t>
  </si>
  <si>
    <t>LLY</t>
  </si>
  <si>
    <t>Return on Equity</t>
  </si>
  <si>
    <t>Financial Leverage</t>
  </si>
  <si>
    <t>Asset Turnover</t>
  </si>
  <si>
    <t>Net Profit Margin</t>
  </si>
  <si>
    <t>Current Ratio</t>
  </si>
  <si>
    <t>Operating Margin</t>
  </si>
  <si>
    <t>Gross Margin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</si>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</sst>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Arial"/>
    </font>
    <font>
      <sz val="10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37" fontId="18" fillId="0" borderId="0"/>
    <xf numFmtId="43" fontId="19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4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</a:t>
            </a:r>
            <a:r>
              <a:rPr lang="en-US" baseline="0"/>
              <a:t> on Equity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LLY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'Important #s'!$C$1:$L$1</c:f>
              <c:numCache>
                <c:formatCode>d\-mmm</c:formatCode>
                <c:ptCount val="10"/>
                <c:pt idx="0">
                  <c:v>41620</c:v>
                </c:pt>
                <c:pt idx="1">
                  <c:v>41619</c:v>
                </c:pt>
                <c:pt idx="2">
                  <c:v>41618</c:v>
                </c:pt>
                <c:pt idx="3">
                  <c:v>41617</c:v>
                </c:pt>
                <c:pt idx="4">
                  <c:v>41616</c:v>
                </c:pt>
                <c:pt idx="5">
                  <c:v>41615</c:v>
                </c:pt>
                <c:pt idx="6">
                  <c:v>41614</c:v>
                </c:pt>
                <c:pt idx="7">
                  <c:v>41613</c:v>
                </c:pt>
                <c:pt idx="8">
                  <c:v>41612</c:v>
                </c:pt>
                <c:pt idx="9">
                  <c:v>41611</c:v>
                </c:pt>
              </c:numCache>
            </c:numRef>
          </c:cat>
          <c:val>
            <c:numRef>
              <c:f>'Important #s'!$C$3:$L$3</c:f>
              <c:numCache>
                <c:formatCode>General</c:formatCode>
                <c:ptCount val="10"/>
                <c:pt idx="0">
                  <c:v>0.27674483741528466</c:v>
                </c:pt>
                <c:pt idx="1">
                  <c:v>0.32120477537681741</c:v>
                </c:pt>
                <c:pt idx="2">
                  <c:v>0.4084090616138179</c:v>
                </c:pt>
                <c:pt idx="3">
                  <c:v>0.45445287812457341</c:v>
                </c:pt>
                <c:pt idx="4">
                  <c:v>-0.30750849696483978</c:v>
                </c:pt>
                <c:pt idx="5">
                  <c:v>0.21867755102766231</c:v>
                </c:pt>
                <c:pt idx="6">
                  <c:v>0.24248909450217196</c:v>
                </c:pt>
                <c:pt idx="7">
                  <c:v>0.18343385470270715</c:v>
                </c:pt>
                <c:pt idx="8">
                  <c:v>0.16576159122336284</c:v>
                </c:pt>
                <c:pt idx="9">
                  <c:v>0.26224807471735218</c:v>
                </c:pt>
              </c:numCache>
            </c:numRef>
          </c:val>
          <c:smooth val="0"/>
        </c:ser>
        <c:ser>
          <c:idx val="1"/>
          <c:order val="1"/>
          <c:tx>
            <c:v>MRK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'Important #s'!$C$1:$L$1</c:f>
              <c:numCache>
                <c:formatCode>d\-mmm</c:formatCode>
                <c:ptCount val="10"/>
                <c:pt idx="0">
                  <c:v>41620</c:v>
                </c:pt>
                <c:pt idx="1">
                  <c:v>41619</c:v>
                </c:pt>
                <c:pt idx="2">
                  <c:v>41618</c:v>
                </c:pt>
                <c:pt idx="3">
                  <c:v>41617</c:v>
                </c:pt>
                <c:pt idx="4">
                  <c:v>41616</c:v>
                </c:pt>
                <c:pt idx="5">
                  <c:v>41615</c:v>
                </c:pt>
                <c:pt idx="6">
                  <c:v>41614</c:v>
                </c:pt>
                <c:pt idx="7">
                  <c:v>41613</c:v>
                </c:pt>
                <c:pt idx="8">
                  <c:v>41612</c:v>
                </c:pt>
                <c:pt idx="9">
                  <c:v>41611</c:v>
                </c:pt>
              </c:numCache>
            </c:numRef>
          </c:cat>
          <c:val>
            <c:numRef>
              <c:f>'Important #s'!$C$11:$L$11</c:f>
              <c:numCache>
                <c:formatCode>General</c:formatCode>
                <c:ptCount val="10"/>
                <c:pt idx="0">
                  <c:v>0.11115518453743937</c:v>
                </c:pt>
                <c:pt idx="1">
                  <c:v>0.1098818116361976</c:v>
                </c:pt>
                <c:pt idx="2">
                  <c:v>1.5121908282721591E-2</c:v>
                </c:pt>
                <c:pt idx="3">
                  <c:v>0.20901539032313823</c:v>
                </c:pt>
                <c:pt idx="4">
                  <c:v>0.36889325268427187</c:v>
                </c:pt>
                <c:pt idx="5">
                  <c:v>0.15906642181361363</c:v>
                </c:pt>
                <c:pt idx="6">
                  <c:v>0.22206972813161868</c:v>
                </c:pt>
                <c:pt idx="7">
                  <c:v>0.22787568132555522</c:v>
                </c:pt>
                <c:pt idx="8">
                  <c:v>0.29516983461167146</c:v>
                </c:pt>
                <c:pt idx="9">
                  <c:v>0.35045352869954238</c:v>
                </c:pt>
              </c:numCache>
            </c:numRef>
          </c:val>
          <c:smooth val="0"/>
        </c:ser>
        <c:ser>
          <c:idx val="2"/>
          <c:order val="2"/>
          <c:tx>
            <c:v>PFE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'Important #s'!$C$1:$L$1</c:f>
              <c:numCache>
                <c:formatCode>d\-mmm</c:formatCode>
                <c:ptCount val="10"/>
                <c:pt idx="0">
                  <c:v>41620</c:v>
                </c:pt>
                <c:pt idx="1">
                  <c:v>41619</c:v>
                </c:pt>
                <c:pt idx="2">
                  <c:v>41618</c:v>
                </c:pt>
                <c:pt idx="3">
                  <c:v>41617</c:v>
                </c:pt>
                <c:pt idx="4">
                  <c:v>41616</c:v>
                </c:pt>
                <c:pt idx="5">
                  <c:v>41615</c:v>
                </c:pt>
                <c:pt idx="6">
                  <c:v>41614</c:v>
                </c:pt>
                <c:pt idx="7">
                  <c:v>41613</c:v>
                </c:pt>
                <c:pt idx="8">
                  <c:v>41612</c:v>
                </c:pt>
                <c:pt idx="9">
                  <c:v>41611</c:v>
                </c:pt>
              </c:numCache>
            </c:numRef>
          </c:cat>
          <c:val>
            <c:numRef>
              <c:f>'Important #s'!$C$19:$L$19</c:f>
              <c:numCache>
                <c:formatCode>General</c:formatCode>
                <c:ptCount val="10"/>
                <c:pt idx="0">
                  <c:v>0.17835892161904063</c:v>
                </c:pt>
                <c:pt idx="1">
                  <c:v>0.12111932801587974</c:v>
                </c:pt>
                <c:pt idx="2">
                  <c:v>9.3525179856115109E-2</c:v>
                </c:pt>
                <c:pt idx="3">
                  <c:v>9.5449218318112469E-2</c:v>
                </c:pt>
                <c:pt idx="4">
                  <c:v>0.14030135088326984</c:v>
                </c:pt>
                <c:pt idx="5">
                  <c:v>0.12499232233892267</c:v>
                </c:pt>
                <c:pt idx="6">
                  <c:v>0.27091566467670058</c:v>
                </c:pt>
                <c:pt idx="7">
                  <c:v>0.12310481966263885</c:v>
                </c:pt>
                <c:pt idx="8">
                  <c:v>0.1663346905298925</c:v>
                </c:pt>
                <c:pt idx="9">
                  <c:v>5.9745782155804027E-2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966864"/>
        <c:axId val="417968432"/>
      </c:lineChart>
      <c:dateAx>
        <c:axId val="41796686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68432"/>
        <c:crosses val="autoZero"/>
        <c:auto val="1"/>
        <c:lblOffset val="100"/>
        <c:baseTimeUnit val="days"/>
      </c:dateAx>
      <c:valAx>
        <c:axId val="4179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6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  <a:r>
              <a:rPr lang="en-US" baseline="0"/>
              <a:t> Leverage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LLY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'Important #s'!$C$1:$L$1</c:f>
              <c:numCache>
                <c:formatCode>d\-mmm</c:formatCode>
                <c:ptCount val="10"/>
                <c:pt idx="0">
                  <c:v>41620</c:v>
                </c:pt>
                <c:pt idx="1">
                  <c:v>41619</c:v>
                </c:pt>
                <c:pt idx="2">
                  <c:v>41618</c:v>
                </c:pt>
                <c:pt idx="3">
                  <c:v>41617</c:v>
                </c:pt>
                <c:pt idx="4">
                  <c:v>41616</c:v>
                </c:pt>
                <c:pt idx="5">
                  <c:v>41615</c:v>
                </c:pt>
                <c:pt idx="6">
                  <c:v>41614</c:v>
                </c:pt>
                <c:pt idx="7">
                  <c:v>41613</c:v>
                </c:pt>
                <c:pt idx="8">
                  <c:v>41612</c:v>
                </c:pt>
                <c:pt idx="9">
                  <c:v>41611</c:v>
                </c:pt>
              </c:numCache>
            </c:numRef>
          </c:cat>
          <c:val>
            <c:numRef>
              <c:f>'Important #s'!$C$4:$L$4</c:f>
              <c:numCache>
                <c:formatCode>General</c:formatCode>
                <c:ptCount val="10"/>
                <c:pt idx="0">
                  <c:v>2.3283562672491716</c:v>
                </c:pt>
                <c:pt idx="1">
                  <c:v>2.4867605445254672</c:v>
                </c:pt>
                <c:pt idx="2">
                  <c:v>2.4975348027842221</c:v>
                </c:pt>
                <c:pt idx="3">
                  <c:v>2.8829433193705176</c:v>
                </c:pt>
                <c:pt idx="4">
                  <c:v>4.3356931890704562</c:v>
                </c:pt>
                <c:pt idx="5">
                  <c:v>1.9901509200933862</c:v>
                </c:pt>
                <c:pt idx="6">
                  <c:v>1.9994535867476573</c:v>
                </c:pt>
                <c:pt idx="7">
                  <c:v>2.2777081628158005</c:v>
                </c:pt>
                <c:pt idx="8">
                  <c:v>2.2772186558484968</c:v>
                </c:pt>
                <c:pt idx="9">
                  <c:v>2.2200249877109619</c:v>
                </c:pt>
              </c:numCache>
            </c:numRef>
          </c:val>
          <c:smooth val="0"/>
        </c:ser>
        <c:ser>
          <c:idx val="1"/>
          <c:order val="1"/>
          <c:tx>
            <c:v>MRK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'Important #s'!$C$1:$L$1</c:f>
              <c:numCache>
                <c:formatCode>d\-mmm</c:formatCode>
                <c:ptCount val="10"/>
                <c:pt idx="0">
                  <c:v>41620</c:v>
                </c:pt>
                <c:pt idx="1">
                  <c:v>41619</c:v>
                </c:pt>
                <c:pt idx="2">
                  <c:v>41618</c:v>
                </c:pt>
                <c:pt idx="3">
                  <c:v>41617</c:v>
                </c:pt>
                <c:pt idx="4">
                  <c:v>41616</c:v>
                </c:pt>
                <c:pt idx="5">
                  <c:v>41615</c:v>
                </c:pt>
                <c:pt idx="6">
                  <c:v>41614</c:v>
                </c:pt>
                <c:pt idx="7">
                  <c:v>41613</c:v>
                </c:pt>
                <c:pt idx="8">
                  <c:v>41612</c:v>
                </c:pt>
                <c:pt idx="9">
                  <c:v>41611</c:v>
                </c:pt>
              </c:numCache>
            </c:numRef>
          </c:cat>
          <c:val>
            <c:numRef>
              <c:f>'Important #s'!$C$12:$L$12</c:f>
              <c:numCache>
                <c:formatCode>General</c:formatCode>
                <c:ptCount val="10"/>
                <c:pt idx="0">
                  <c:v>1.9135639976200349</c:v>
                </c:pt>
                <c:pt idx="1">
                  <c:v>1.8461970742672498</c:v>
                </c:pt>
                <c:pt idx="2">
                  <c:v>1.8621776252090485</c:v>
                </c:pt>
                <c:pt idx="3">
                  <c:v>1.8228160978261434</c:v>
                </c:pt>
                <c:pt idx="4">
                  <c:v>2.2296725214919624</c:v>
                </c:pt>
                <c:pt idx="5">
                  <c:v>2.3481018141653132</c:v>
                </c:pt>
                <c:pt idx="6">
                  <c:v>2.2323071836687145</c:v>
                </c:pt>
                <c:pt idx="7">
                  <c:v>2.206565641928889</c:v>
                </c:pt>
                <c:pt idx="8">
                  <c:v>2.1615933240660548</c:v>
                </c:pt>
                <c:pt idx="9">
                  <c:v>2.0823072503026947</c:v>
                </c:pt>
              </c:numCache>
            </c:numRef>
          </c:val>
          <c:smooth val="0"/>
        </c:ser>
        <c:ser>
          <c:idx val="2"/>
          <c:order val="2"/>
          <c:tx>
            <c:v>PFE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'Important #s'!$C$1:$L$1</c:f>
              <c:numCache>
                <c:formatCode>d\-mmm</c:formatCode>
                <c:ptCount val="10"/>
                <c:pt idx="0">
                  <c:v>41620</c:v>
                </c:pt>
                <c:pt idx="1">
                  <c:v>41619</c:v>
                </c:pt>
                <c:pt idx="2">
                  <c:v>41618</c:v>
                </c:pt>
                <c:pt idx="3">
                  <c:v>41617</c:v>
                </c:pt>
                <c:pt idx="4">
                  <c:v>41616</c:v>
                </c:pt>
                <c:pt idx="5">
                  <c:v>41615</c:v>
                </c:pt>
                <c:pt idx="6">
                  <c:v>41614</c:v>
                </c:pt>
                <c:pt idx="7">
                  <c:v>41613</c:v>
                </c:pt>
                <c:pt idx="8">
                  <c:v>41612</c:v>
                </c:pt>
                <c:pt idx="9">
                  <c:v>41611</c:v>
                </c:pt>
              </c:numCache>
            </c:numRef>
          </c:cat>
          <c:val>
            <c:numRef>
              <c:f>'Important #s'!$C$20:$L$20</c:f>
              <c:numCache>
                <c:formatCode>General</c:formatCode>
                <c:ptCount val="10"/>
                <c:pt idx="0">
                  <c:v>2.2747618697813365</c:v>
                </c:pt>
                <c:pt idx="1">
                  <c:v>2.2754747582333787</c:v>
                </c:pt>
                <c:pt idx="2">
                  <c:v>2.2094148303404522</c:v>
                </c:pt>
                <c:pt idx="3">
                  <c:v>2.3544324790482718</c:v>
                </c:pt>
                <c:pt idx="4">
                  <c:v>1.9249740214755802</c:v>
                </c:pt>
                <c:pt idx="5">
                  <c:v>1.7699772741232112</c:v>
                </c:pt>
                <c:pt idx="6">
                  <c:v>1.6093079963003447</c:v>
                </c:pt>
                <c:pt idx="7">
                  <c:v>1.7914120712511619</c:v>
                </c:pt>
                <c:pt idx="8">
                  <c:v>1.8114766103283635</c:v>
                </c:pt>
                <c:pt idx="9">
                  <c:v>1.7861786255105006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172936"/>
        <c:axId val="265175680"/>
      </c:lineChart>
      <c:dateAx>
        <c:axId val="26517293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75680"/>
        <c:crosses val="autoZero"/>
        <c:auto val="1"/>
        <c:lblOffset val="100"/>
        <c:baseTimeUnit val="days"/>
      </c:dateAx>
      <c:valAx>
        <c:axId val="2651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7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 Turnover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LLY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'Important #s'!$C$1:$L$1</c:f>
              <c:numCache>
                <c:formatCode>d\-mmm</c:formatCode>
                <c:ptCount val="10"/>
                <c:pt idx="0">
                  <c:v>41620</c:v>
                </c:pt>
                <c:pt idx="1">
                  <c:v>41619</c:v>
                </c:pt>
                <c:pt idx="2">
                  <c:v>41618</c:v>
                </c:pt>
                <c:pt idx="3">
                  <c:v>41617</c:v>
                </c:pt>
                <c:pt idx="4">
                  <c:v>41616</c:v>
                </c:pt>
                <c:pt idx="5">
                  <c:v>41615</c:v>
                </c:pt>
                <c:pt idx="6">
                  <c:v>41614</c:v>
                </c:pt>
                <c:pt idx="7">
                  <c:v>41613</c:v>
                </c:pt>
                <c:pt idx="8">
                  <c:v>41612</c:v>
                </c:pt>
                <c:pt idx="9">
                  <c:v>41611</c:v>
                </c:pt>
              </c:numCache>
            </c:numRef>
          </c:cat>
          <c:val>
            <c:numRef>
              <c:f>'Important #s'!$C$5:$L$5</c:f>
              <c:numCache>
                <c:formatCode>General</c:formatCode>
                <c:ptCount val="10"/>
                <c:pt idx="0">
                  <c:v>0.65709663140952945</c:v>
                </c:pt>
                <c:pt idx="1">
                  <c:v>0.72152832989119575</c:v>
                </c:pt>
                <c:pt idx="2">
                  <c:v>0.74435348081054398</c:v>
                </c:pt>
                <c:pt idx="3">
                  <c:v>0.79516694645841901</c:v>
                </c:pt>
                <c:pt idx="4">
                  <c:v>0.69757570363473298</c:v>
                </c:pt>
                <c:pt idx="5">
                  <c:v>0.69334466885912938</c:v>
                </c:pt>
                <c:pt idx="6">
                  <c:v>0.71467611612632875</c:v>
                </c:pt>
                <c:pt idx="7">
                  <c:v>0.59580239065439733</c:v>
                </c:pt>
                <c:pt idx="8">
                  <c:v>0.55728073350223184</c:v>
                </c:pt>
                <c:pt idx="9">
                  <c:v>0.5804244836955269</c:v>
                </c:pt>
              </c:numCache>
            </c:numRef>
          </c:val>
          <c:smooth val="0"/>
        </c:ser>
        <c:ser>
          <c:idx val="1"/>
          <c:order val="1"/>
          <c:tx>
            <c:v>MRK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'Important #s'!$C$1:$L$1</c:f>
              <c:numCache>
                <c:formatCode>d\-mmm</c:formatCode>
                <c:ptCount val="10"/>
                <c:pt idx="0">
                  <c:v>41620</c:v>
                </c:pt>
                <c:pt idx="1">
                  <c:v>41619</c:v>
                </c:pt>
                <c:pt idx="2">
                  <c:v>41618</c:v>
                </c:pt>
                <c:pt idx="3">
                  <c:v>41617</c:v>
                </c:pt>
                <c:pt idx="4">
                  <c:v>41616</c:v>
                </c:pt>
                <c:pt idx="5">
                  <c:v>41615</c:v>
                </c:pt>
                <c:pt idx="6">
                  <c:v>41614</c:v>
                </c:pt>
                <c:pt idx="7">
                  <c:v>41613</c:v>
                </c:pt>
                <c:pt idx="8">
                  <c:v>41612</c:v>
                </c:pt>
                <c:pt idx="9">
                  <c:v>41611</c:v>
                </c:pt>
              </c:numCache>
            </c:numRef>
          </c:cat>
          <c:val>
            <c:numRef>
              <c:f>'Important #s'!$C$13:$L$13</c:f>
              <c:numCache>
                <c:formatCode>General</c:formatCode>
                <c:ptCount val="10"/>
                <c:pt idx="0">
                  <c:v>0.44536049447857384</c:v>
                </c:pt>
                <c:pt idx="1">
                  <c:v>0.45703333079674302</c:v>
                </c:pt>
                <c:pt idx="2">
                  <c:v>0.43473780735670869</c:v>
                </c:pt>
                <c:pt idx="3">
                  <c:v>0.24469955995868775</c:v>
                </c:pt>
                <c:pt idx="4">
                  <c:v>0.50534903614839988</c:v>
                </c:pt>
                <c:pt idx="5">
                  <c:v>0.50046223737117013</c:v>
                </c:pt>
                <c:pt idx="6">
                  <c:v>0.50787752002751818</c:v>
                </c:pt>
                <c:pt idx="7">
                  <c:v>0.49083525122006411</c:v>
                </c:pt>
                <c:pt idx="8">
                  <c:v>0.55035605949441757</c:v>
                </c:pt>
                <c:pt idx="9">
                  <c:v>0.55401047120418856</c:v>
                </c:pt>
              </c:numCache>
            </c:numRef>
          </c:val>
          <c:smooth val="0"/>
        </c:ser>
        <c:ser>
          <c:idx val="2"/>
          <c:order val="2"/>
          <c:tx>
            <c:v>PFE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'Important #s'!$C$1:$L$1</c:f>
              <c:numCache>
                <c:formatCode>d\-mmm</c:formatCode>
                <c:ptCount val="10"/>
                <c:pt idx="0">
                  <c:v>41620</c:v>
                </c:pt>
                <c:pt idx="1">
                  <c:v>41619</c:v>
                </c:pt>
                <c:pt idx="2">
                  <c:v>41618</c:v>
                </c:pt>
                <c:pt idx="3">
                  <c:v>41617</c:v>
                </c:pt>
                <c:pt idx="4">
                  <c:v>41616</c:v>
                </c:pt>
                <c:pt idx="5">
                  <c:v>41615</c:v>
                </c:pt>
                <c:pt idx="6">
                  <c:v>41614</c:v>
                </c:pt>
                <c:pt idx="7">
                  <c:v>41613</c:v>
                </c:pt>
                <c:pt idx="8">
                  <c:v>41612</c:v>
                </c:pt>
                <c:pt idx="9">
                  <c:v>41611</c:v>
                </c:pt>
              </c:numCache>
            </c:numRef>
          </c:cat>
          <c:val>
            <c:numRef>
              <c:f>'Important #s'!$C$21:$L$21</c:f>
              <c:numCache>
                <c:formatCode>General</c:formatCode>
                <c:ptCount val="10"/>
                <c:pt idx="0">
                  <c:v>0.31747381564925348</c:v>
                </c:pt>
                <c:pt idx="1">
                  <c:v>0.3586398017042372</c:v>
                </c:pt>
                <c:pt idx="2">
                  <c:v>0.34762119642692318</c:v>
                </c:pt>
                <c:pt idx="3">
                  <c:v>0.23448806991345345</c:v>
                </c:pt>
                <c:pt idx="4">
                  <c:v>0.43492460503112967</c:v>
                </c:pt>
                <c:pt idx="5">
                  <c:v>0.4182340285248291</c:v>
                </c:pt>
                <c:pt idx="6">
                  <c:v>0.41973405783850154</c:v>
                </c:pt>
                <c:pt idx="7">
                  <c:v>0.43633734529834561</c:v>
                </c:pt>
                <c:pt idx="8">
                  <c:v>0.4245981695287992</c:v>
                </c:pt>
                <c:pt idx="9">
                  <c:v>0.38696638835367159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849280"/>
        <c:axId val="417963728"/>
      </c:lineChart>
      <c:dateAx>
        <c:axId val="2668492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63728"/>
        <c:crosses val="autoZero"/>
        <c:auto val="1"/>
        <c:lblOffset val="100"/>
        <c:baseTimeUnit val="days"/>
      </c:dateAx>
      <c:valAx>
        <c:axId val="4179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84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Profit Margin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LLY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'Important #s'!$C$1:$L$1</c:f>
              <c:numCache>
                <c:formatCode>d\-mmm</c:formatCode>
                <c:ptCount val="10"/>
                <c:pt idx="0">
                  <c:v>41620</c:v>
                </c:pt>
                <c:pt idx="1">
                  <c:v>41619</c:v>
                </c:pt>
                <c:pt idx="2">
                  <c:v>41618</c:v>
                </c:pt>
                <c:pt idx="3">
                  <c:v>41617</c:v>
                </c:pt>
                <c:pt idx="4">
                  <c:v>41616</c:v>
                </c:pt>
                <c:pt idx="5">
                  <c:v>41615</c:v>
                </c:pt>
                <c:pt idx="6">
                  <c:v>41614</c:v>
                </c:pt>
                <c:pt idx="7">
                  <c:v>41613</c:v>
                </c:pt>
                <c:pt idx="8">
                  <c:v>41612</c:v>
                </c:pt>
                <c:pt idx="9">
                  <c:v>41611</c:v>
                </c:pt>
              </c:numCache>
            </c:numRef>
          </c:cat>
          <c:val>
            <c:numRef>
              <c:f>'Important #s'!$C$6:$L$6</c:f>
              <c:numCache>
                <c:formatCode>General</c:formatCode>
                <c:ptCount val="10"/>
                <c:pt idx="0">
                  <c:v>0.18088429174371995</c:v>
                </c:pt>
                <c:pt idx="1">
                  <c:v>0.179017149445165</c:v>
                </c:pt>
                <c:pt idx="2">
                  <c:v>0.21968712081816605</c:v>
                </c:pt>
                <c:pt idx="3">
                  <c:v>0.19824143616046896</c:v>
                </c:pt>
                <c:pt idx="4">
                  <c:v>-0.10167337324565709</c:v>
                </c:pt>
                <c:pt idx="5">
                  <c:v>0.1584780100356884</c:v>
                </c:pt>
                <c:pt idx="6">
                  <c:v>0.16969600407877125</c:v>
                </c:pt>
                <c:pt idx="7">
                  <c:v>0.13516964486900235</c:v>
                </c:pt>
                <c:pt idx="8">
                  <c:v>0.13061863630131548</c:v>
                </c:pt>
                <c:pt idx="9">
                  <c:v>0.20352076296443475</c:v>
                </c:pt>
              </c:numCache>
            </c:numRef>
          </c:val>
          <c:smooth val="0"/>
        </c:ser>
        <c:ser>
          <c:idx val="1"/>
          <c:order val="1"/>
          <c:tx>
            <c:v>MRK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'Important #s'!$C$1:$L$1</c:f>
              <c:numCache>
                <c:formatCode>d\-mmm</c:formatCode>
                <c:ptCount val="10"/>
                <c:pt idx="0">
                  <c:v>41620</c:v>
                </c:pt>
                <c:pt idx="1">
                  <c:v>41619</c:v>
                </c:pt>
                <c:pt idx="2">
                  <c:v>41618</c:v>
                </c:pt>
                <c:pt idx="3">
                  <c:v>41617</c:v>
                </c:pt>
                <c:pt idx="4">
                  <c:v>41616</c:v>
                </c:pt>
                <c:pt idx="5">
                  <c:v>41615</c:v>
                </c:pt>
                <c:pt idx="6">
                  <c:v>41614</c:v>
                </c:pt>
                <c:pt idx="7">
                  <c:v>41613</c:v>
                </c:pt>
                <c:pt idx="8">
                  <c:v>41612</c:v>
                </c:pt>
                <c:pt idx="9">
                  <c:v>41611</c:v>
                </c:pt>
              </c:numCache>
            </c:numRef>
          </c:cat>
          <c:val>
            <c:numRef>
              <c:f>'Important #s'!$C$14:$L$14</c:f>
              <c:numCache>
                <c:formatCode>General</c:formatCode>
                <c:ptCount val="10"/>
                <c:pt idx="0">
                  <c:v>0.13042926354539108</c:v>
                </c:pt>
                <c:pt idx="1">
                  <c:v>0.13022665306887007</c:v>
                </c:pt>
                <c:pt idx="2">
                  <c:v>1.8679191945549831E-2</c:v>
                </c:pt>
                <c:pt idx="3">
                  <c:v>0.46859993260246052</c:v>
                </c:pt>
                <c:pt idx="4">
                  <c:v>0.3273920945484084</c:v>
                </c:pt>
                <c:pt idx="5">
                  <c:v>0.13535997782268472</c:v>
                </c:pt>
                <c:pt idx="6">
                  <c:v>0.19587382929846264</c:v>
                </c:pt>
                <c:pt idx="7">
                  <c:v>0.21039982918330538</c:v>
                </c:pt>
                <c:pt idx="8">
                  <c:v>0.24811569035329148</c:v>
                </c:pt>
                <c:pt idx="9">
                  <c:v>0.30378592807047966</c:v>
                </c:pt>
              </c:numCache>
            </c:numRef>
          </c:val>
          <c:smooth val="0"/>
        </c:ser>
        <c:ser>
          <c:idx val="2"/>
          <c:order val="2"/>
          <c:tx>
            <c:v>PFE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'Important #s'!$C$1:$L$1</c:f>
              <c:numCache>
                <c:formatCode>d\-mmm</c:formatCode>
                <c:ptCount val="10"/>
                <c:pt idx="0">
                  <c:v>41620</c:v>
                </c:pt>
                <c:pt idx="1">
                  <c:v>41619</c:v>
                </c:pt>
                <c:pt idx="2">
                  <c:v>41618</c:v>
                </c:pt>
                <c:pt idx="3">
                  <c:v>41617</c:v>
                </c:pt>
                <c:pt idx="4">
                  <c:v>41616</c:v>
                </c:pt>
                <c:pt idx="5">
                  <c:v>41615</c:v>
                </c:pt>
                <c:pt idx="6">
                  <c:v>41614</c:v>
                </c:pt>
                <c:pt idx="7">
                  <c:v>41613</c:v>
                </c:pt>
                <c:pt idx="8">
                  <c:v>41612</c:v>
                </c:pt>
                <c:pt idx="9">
                  <c:v>41611</c:v>
                </c:pt>
              </c:numCache>
            </c:numRef>
          </c:cat>
          <c:val>
            <c:numRef>
              <c:f>'Important #s'!$C$22:$L$22</c:f>
              <c:numCache>
                <c:formatCode>General</c:formatCode>
                <c:ptCount val="10"/>
                <c:pt idx="0">
                  <c:v>0.24697385820364154</c:v>
                </c:pt>
                <c:pt idx="1">
                  <c:v>0.14841675936225435</c:v>
                </c:pt>
                <c:pt idx="2">
                  <c:v>0.12177132657727427</c:v>
                </c:pt>
                <c:pt idx="3">
                  <c:v>0.17288821244042135</c:v>
                </c:pt>
                <c:pt idx="4">
                  <c:v>0.16758031484661054</c:v>
                </c:pt>
                <c:pt idx="5">
                  <c:v>0.16884814038872409</c:v>
                </c:pt>
                <c:pt idx="6">
                  <c:v>0.40107051720918652</c:v>
                </c:pt>
                <c:pt idx="7">
                  <c:v>0.15749152013723733</c:v>
                </c:pt>
                <c:pt idx="8">
                  <c:v>0.21625790235356843</c:v>
                </c:pt>
                <c:pt idx="9">
                  <c:v>8.6438877578118078E-2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968824"/>
        <c:axId val="417969608"/>
      </c:lineChart>
      <c:dateAx>
        <c:axId val="41796882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69608"/>
        <c:crosses val="autoZero"/>
        <c:auto val="1"/>
        <c:lblOffset val="100"/>
        <c:baseTimeUnit val="days"/>
      </c:dateAx>
      <c:valAx>
        <c:axId val="41796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6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350520</xdr:colOff>
      <xdr:row>1</xdr:row>
      <xdr:rowOff>140970</xdr:rowOff>
    </xdr:from>
    <xdr:to>
      <xdr:col>22</xdr:col>
      <xdr:colOff>45720</xdr:colOff>
      <xdr:row>16</xdr:row>
      <xdr:rowOff>140970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320040</xdr:colOff>
      <xdr:row>17</xdr:row>
      <xdr:rowOff>175260</xdr:rowOff>
    </xdr:from>
    <xdr:to>
      <xdr:col>22</xdr:col>
      <xdr:colOff>15240</xdr:colOff>
      <xdr:row>32</xdr:row>
      <xdr:rowOff>175260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22</xdr:col>
      <xdr:colOff>304800</xdr:colOff>
      <xdr:row>49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708660</xdr:colOff>
      <xdr:row>28</xdr:row>
      <xdr:rowOff>99060</xdr:rowOff>
    </xdr:from>
    <xdr:to>
      <xdr:col>11</xdr:col>
      <xdr:colOff>297180</xdr:colOff>
      <xdr:row>43</xdr:row>
      <xdr:rowOff>99060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61"/>
  <sheetViews>
    <sheetView workbookViewId="0">
      <pane ySplit="5" topLeftCell="A6" activePane="bottomLeft" state="frozen"/>
      <selection pane="bottomLeft" activeCell="B5" sqref="B5:J5"/>
    </sheetView>
  </sheetViews>
  <sheetFormatPr defaultRowHeight="14.4" x14ac:dyDescent="0.3"/>
  <cols>
    <col min="1" max="1" width="30.44140625" bestFit="1" customWidth="1"/>
    <col min="2" max="2" width="22.109375" bestFit="1" customWidth="1"/>
    <col min="3" max="11" width="13.109375" bestFit="1" customWidth="1"/>
    <col min="12" max="12" width="9" bestFit="1" customWidth="1"/>
  </cols>
  <sheetData>
    <row r="1" spans="1:12" x14ac:dyDescent="0.3">
      <c r="A1" t="s">
        <v>98</v>
      </c>
      <c r="B1" t="s">
        <v>95</v>
      </c>
    </row>
    <row r="2" spans="1:12" x14ac:dyDescent="0.3">
      <c r="A2" t="s">
        <v>2</v>
      </c>
      <c r="B2" t="s">
        <v>99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94</v>
      </c>
    </row>
    <row r="3" spans="1:12" x14ac:dyDescent="0.3">
      <c r="A3" t="s">
        <v>6</v>
      </c>
      <c r="B3">
        <v>2834</v>
      </c>
    </row>
    <row r="4" spans="1:12" x14ac:dyDescent="0.3">
      <c r="A4" t="s">
        <v>7</v>
      </c>
      <c r="B4">
        <v>35202010</v>
      </c>
    </row>
    <row r="5" spans="1:12" x14ac:dyDescent="0.3">
      <c r="B5" s="1">
        <v>41621</v>
      </c>
      <c r="C5" s="1">
        <v>41620</v>
      </c>
      <c r="D5" s="1">
        <v>41619</v>
      </c>
      <c r="E5" s="1">
        <v>41618</v>
      </c>
      <c r="F5" s="1">
        <v>41617</v>
      </c>
      <c r="G5" s="1">
        <v>41616</v>
      </c>
      <c r="H5" s="1">
        <v>41615</v>
      </c>
      <c r="I5" s="1">
        <v>41614</v>
      </c>
      <c r="J5" s="1">
        <v>41613</v>
      </c>
      <c r="K5" s="1">
        <v>41612</v>
      </c>
      <c r="L5" s="1">
        <v>41611</v>
      </c>
    </row>
    <row r="6" spans="1:12" x14ac:dyDescent="0.3">
      <c r="A6" t="s">
        <v>93</v>
      </c>
    </row>
    <row r="7" spans="1:12" x14ac:dyDescent="0.3">
      <c r="A7" t="s">
        <v>92</v>
      </c>
      <c r="B7" t="s">
        <v>9</v>
      </c>
      <c r="C7" s="2">
        <v>5684.3</v>
      </c>
      <c r="D7" s="2">
        <v>6897.1</v>
      </c>
      <c r="E7" s="2">
        <v>6727</v>
      </c>
      <c r="F7" s="2">
        <v>4497.6000000000004</v>
      </c>
      <c r="G7" s="2">
        <v>5926.1</v>
      </c>
      <c r="H7" s="2">
        <v>4831.2</v>
      </c>
      <c r="I7" s="2">
        <v>3891</v>
      </c>
      <c r="J7" s="2">
        <v>5037.7</v>
      </c>
      <c r="K7" s="2">
        <v>7464.4</v>
      </c>
      <c r="L7" s="2">
        <v>3713.3</v>
      </c>
    </row>
    <row r="8" spans="1:12" x14ac:dyDescent="0.3">
      <c r="A8" t="s">
        <v>91</v>
      </c>
      <c r="B8" t="s">
        <v>9</v>
      </c>
      <c r="C8" s="2">
        <v>3888.3</v>
      </c>
      <c r="D8" s="2">
        <v>4237.8999999999996</v>
      </c>
      <c r="E8" s="2">
        <v>4158.1000000000004</v>
      </c>
      <c r="F8" s="2">
        <v>3831.8</v>
      </c>
      <c r="G8" s="2">
        <v>3277.3</v>
      </c>
      <c r="H8" s="2">
        <v>3704.8</v>
      </c>
      <c r="I8" s="2">
        <v>2694.4</v>
      </c>
      <c r="J8" s="2">
        <v>2761.7</v>
      </c>
      <c r="K8" s="2">
        <v>2553</v>
      </c>
      <c r="L8" s="2">
        <v>2332.3000000000002</v>
      </c>
    </row>
    <row r="9" spans="1:12" x14ac:dyDescent="0.3">
      <c r="A9" t="s">
        <v>90</v>
      </c>
      <c r="B9" t="s">
        <v>9</v>
      </c>
      <c r="C9" s="2">
        <v>2643.8</v>
      </c>
      <c r="D9" s="2">
        <v>2299.8000000000002</v>
      </c>
      <c r="E9" s="2">
        <v>2517.6999999999998</v>
      </c>
      <c r="F9" s="2">
        <v>2849.9</v>
      </c>
      <c r="G9" s="2">
        <v>2493.1999999999998</v>
      </c>
      <c r="H9" s="2">
        <v>2523.6999999999998</v>
      </c>
      <c r="I9" s="2">
        <v>2270.3000000000002</v>
      </c>
      <c r="J9" s="2">
        <v>1878</v>
      </c>
      <c r="K9" s="2">
        <v>2291.6</v>
      </c>
      <c r="L9" s="2">
        <v>1963</v>
      </c>
    </row>
    <row r="10" spans="1:12" x14ac:dyDescent="0.3">
      <c r="A10" t="s">
        <v>89</v>
      </c>
      <c r="B10" t="s">
        <v>9</v>
      </c>
      <c r="C10" t="s">
        <v>63</v>
      </c>
      <c r="D10" t="s">
        <v>63</v>
      </c>
      <c r="E10" t="s">
        <v>63</v>
      </c>
      <c r="F10" t="s">
        <v>63</v>
      </c>
      <c r="G10">
        <v>374.6</v>
      </c>
      <c r="H10">
        <v>613.6</v>
      </c>
      <c r="I10">
        <v>319.5</v>
      </c>
      <c r="J10">
        <v>362</v>
      </c>
      <c r="K10">
        <v>271.5</v>
      </c>
      <c r="L10">
        <v>249.5</v>
      </c>
    </row>
    <row r="11" spans="1:12" x14ac:dyDescent="0.3">
      <c r="A11" t="s">
        <v>88</v>
      </c>
      <c r="B11" t="s">
        <v>9</v>
      </c>
      <c r="C11">
        <v>822.3</v>
      </c>
      <c r="D11">
        <v>813.4</v>
      </c>
      <c r="E11" s="2">
        <v>1437.2</v>
      </c>
      <c r="F11" s="2">
        <v>1307.2</v>
      </c>
      <c r="G11">
        <v>382.1</v>
      </c>
      <c r="H11">
        <v>642.79999999999995</v>
      </c>
      <c r="I11">
        <v>519.20000000000005</v>
      </c>
      <c r="J11">
        <v>756.4</v>
      </c>
      <c r="K11">
        <v>255.3</v>
      </c>
      <c r="L11">
        <v>500.6</v>
      </c>
    </row>
    <row r="12" spans="1:12" x14ac:dyDescent="0.3">
      <c r="A12" t="s">
        <v>11</v>
      </c>
      <c r="B12" t="s">
        <v>11</v>
      </c>
      <c r="C12" t="s">
        <v>11</v>
      </c>
      <c r="D12" t="s">
        <v>11</v>
      </c>
      <c r="E12" t="s">
        <v>11</v>
      </c>
      <c r="F12" t="s">
        <v>11</v>
      </c>
      <c r="G12" t="s">
        <v>11</v>
      </c>
      <c r="H12" t="s">
        <v>11</v>
      </c>
      <c r="I12" t="s">
        <v>11</v>
      </c>
      <c r="J12" t="s">
        <v>11</v>
      </c>
      <c r="K12" t="s">
        <v>11</v>
      </c>
    </row>
    <row r="13" spans="1:12" x14ac:dyDescent="0.3">
      <c r="A13" t="s">
        <v>87</v>
      </c>
      <c r="B13" t="s">
        <v>9</v>
      </c>
      <c r="C13" s="2">
        <v>13038.7</v>
      </c>
      <c r="D13" s="2">
        <v>14248.2</v>
      </c>
      <c r="E13" s="2">
        <v>14840</v>
      </c>
      <c r="F13" s="2">
        <v>12486.5</v>
      </c>
      <c r="G13" s="2">
        <v>12453.3</v>
      </c>
      <c r="H13" s="2">
        <v>12316.1</v>
      </c>
      <c r="I13" s="2">
        <v>9694.4</v>
      </c>
      <c r="J13" s="2">
        <v>10795.8</v>
      </c>
      <c r="K13" s="2">
        <v>12835.8</v>
      </c>
      <c r="L13" s="2">
        <v>8758.7000000000007</v>
      </c>
    </row>
    <row r="14" spans="1:12" x14ac:dyDescent="0.3">
      <c r="A14" t="s">
        <v>86</v>
      </c>
      <c r="B14" t="s">
        <v>9</v>
      </c>
      <c r="C14" s="2">
        <v>14918</v>
      </c>
      <c r="D14" s="2">
        <v>14594.1</v>
      </c>
      <c r="E14" s="2">
        <v>14486.6</v>
      </c>
      <c r="F14" s="2">
        <v>15100</v>
      </c>
      <c r="G14" s="2">
        <v>15315.9</v>
      </c>
      <c r="H14" s="2">
        <v>14841.3</v>
      </c>
      <c r="I14" s="2">
        <v>13716.7</v>
      </c>
      <c r="J14" s="2">
        <v>13136</v>
      </c>
      <c r="K14" s="2">
        <v>12338.9</v>
      </c>
      <c r="L14" s="2">
        <v>11068</v>
      </c>
    </row>
    <row r="15" spans="1:12" x14ac:dyDescent="0.3">
      <c r="A15" t="s">
        <v>85</v>
      </c>
      <c r="B15" t="s">
        <v>9</v>
      </c>
      <c r="C15" s="2">
        <v>7157.8</v>
      </c>
      <c r="D15" s="2">
        <v>6833.8</v>
      </c>
      <c r="E15" s="2">
        <v>6545.9</v>
      </c>
      <c r="F15" s="2">
        <v>6902.6</v>
      </c>
      <c r="G15" s="2">
        <v>6689.6</v>
      </c>
      <c r="H15" s="2">
        <v>6266.2</v>
      </c>
      <c r="I15" s="2">
        <v>5564.4</v>
      </c>
      <c r="J15" s="2">
        <v>5223.5</v>
      </c>
      <c r="K15" s="2">
        <v>4788</v>
      </c>
      <c r="L15" s="2">
        <v>4529</v>
      </c>
    </row>
    <row r="16" spans="1:12" x14ac:dyDescent="0.3">
      <c r="A16" t="s">
        <v>11</v>
      </c>
      <c r="B16" t="s">
        <v>11</v>
      </c>
      <c r="C16" t="s">
        <v>11</v>
      </c>
      <c r="D16" t="s">
        <v>11</v>
      </c>
      <c r="E16" t="s">
        <v>11</v>
      </c>
      <c r="F16" t="s">
        <v>11</v>
      </c>
      <c r="G16" t="s">
        <v>11</v>
      </c>
      <c r="H16" t="s">
        <v>11</v>
      </c>
      <c r="I16" t="s">
        <v>11</v>
      </c>
      <c r="J16" t="s">
        <v>11</v>
      </c>
      <c r="K16" t="s">
        <v>11</v>
      </c>
    </row>
    <row r="17" spans="1:12" x14ac:dyDescent="0.3">
      <c r="A17" t="s">
        <v>84</v>
      </c>
      <c r="B17" t="s">
        <v>9</v>
      </c>
      <c r="C17" s="2">
        <v>7760.2</v>
      </c>
      <c r="D17" s="2">
        <v>7760.3</v>
      </c>
      <c r="E17" s="2">
        <v>7940.7</v>
      </c>
      <c r="F17" s="2">
        <v>8197.4</v>
      </c>
      <c r="G17" s="2">
        <v>8626.2999999999993</v>
      </c>
      <c r="H17" s="2">
        <v>8575.1</v>
      </c>
      <c r="I17" s="2">
        <v>8152.3</v>
      </c>
      <c r="J17" s="2">
        <v>7912.5</v>
      </c>
      <c r="K17" s="2">
        <v>7550.9</v>
      </c>
      <c r="L17" s="2">
        <v>6539</v>
      </c>
    </row>
    <row r="18" spans="1:12" x14ac:dyDescent="0.3">
      <c r="A18" t="s">
        <v>83</v>
      </c>
      <c r="B18" t="s">
        <v>9</v>
      </c>
      <c r="C18" t="s">
        <v>63</v>
      </c>
      <c r="D18" t="s">
        <v>63</v>
      </c>
      <c r="E18" t="s">
        <v>63</v>
      </c>
      <c r="F18" t="s">
        <v>63</v>
      </c>
      <c r="G18" t="s">
        <v>63</v>
      </c>
      <c r="H18" t="s">
        <v>63</v>
      </c>
      <c r="I18" t="s">
        <v>63</v>
      </c>
      <c r="J18" t="s">
        <v>63</v>
      </c>
      <c r="K18" t="s">
        <v>63</v>
      </c>
      <c r="L18" t="s">
        <v>63</v>
      </c>
    </row>
    <row r="19" spans="1:12" x14ac:dyDescent="0.3">
      <c r="A19" t="s">
        <v>82</v>
      </c>
      <c r="B19" t="s">
        <v>9</v>
      </c>
      <c r="C19" s="2">
        <v>6313.3</v>
      </c>
      <c r="D19" s="2">
        <v>4029.8</v>
      </c>
      <c r="E19" s="2">
        <v>1779.5</v>
      </c>
      <c r="F19" s="2">
        <v>1155.8</v>
      </c>
      <c r="G19" s="2">
        <v>1544.6</v>
      </c>
      <c r="H19">
        <v>577.1</v>
      </c>
      <c r="I19" s="2">
        <v>1001.9</v>
      </c>
      <c r="J19" s="2">
        <v>1296.5999999999999</v>
      </c>
      <c r="K19">
        <v>561.4</v>
      </c>
      <c r="L19" s="2">
        <v>3374.6</v>
      </c>
    </row>
    <row r="20" spans="1:12" x14ac:dyDescent="0.3">
      <c r="A20" t="s">
        <v>81</v>
      </c>
      <c r="B20" t="s">
        <v>9</v>
      </c>
      <c r="C20" s="2">
        <v>4752.7</v>
      </c>
      <c r="D20" s="2">
        <v>5128.1000000000004</v>
      </c>
      <c r="E20" s="2">
        <v>4818.8</v>
      </c>
      <c r="F20" s="2">
        <v>3699.8</v>
      </c>
      <c r="G20" s="2">
        <v>4054.1</v>
      </c>
      <c r="H20" s="2">
        <v>2455.4</v>
      </c>
      <c r="I20">
        <v>130</v>
      </c>
      <c r="J20">
        <v>139.6</v>
      </c>
      <c r="K20">
        <v>110.3</v>
      </c>
      <c r="L20">
        <v>92.2</v>
      </c>
    </row>
    <row r="21" spans="1:12" x14ac:dyDescent="0.3">
      <c r="A21" t="s">
        <v>80</v>
      </c>
      <c r="B21" t="s">
        <v>9</v>
      </c>
      <c r="C21">
        <v>0</v>
      </c>
      <c r="D21">
        <v>0</v>
      </c>
      <c r="E21">
        <v>0</v>
      </c>
      <c r="F21">
        <v>0</v>
      </c>
      <c r="G21">
        <v>0</v>
      </c>
      <c r="H21" s="2">
        <v>1670.5</v>
      </c>
      <c r="I21" s="2">
        <v>1091.5</v>
      </c>
      <c r="J21" s="2">
        <v>2419.6</v>
      </c>
      <c r="K21" s="2">
        <v>2253.8000000000002</v>
      </c>
      <c r="L21" s="2">
        <v>1613.3</v>
      </c>
    </row>
    <row r="22" spans="1:12" x14ac:dyDescent="0.3">
      <c r="A22" t="s">
        <v>79</v>
      </c>
      <c r="B22" t="s">
        <v>9</v>
      </c>
      <c r="C22" s="2">
        <v>2534</v>
      </c>
      <c r="D22" s="2">
        <v>2493.4</v>
      </c>
      <c r="E22" s="2">
        <v>1622.4</v>
      </c>
      <c r="F22" s="2">
        <v>1921.4</v>
      </c>
      <c r="G22" s="2">
        <v>2534.3000000000002</v>
      </c>
      <c r="H22" s="2">
        <v>1280.5999999999999</v>
      </c>
      <c r="I22" s="2">
        <v>1885.3</v>
      </c>
      <c r="J22" s="2">
        <v>2016.7</v>
      </c>
      <c r="K22" s="2">
        <v>1554.8</v>
      </c>
      <c r="L22" s="2">
        <v>1300.3</v>
      </c>
    </row>
    <row r="23" spans="1:12" x14ac:dyDescent="0.3">
      <c r="A23" t="s">
        <v>11</v>
      </c>
      <c r="B23" t="s">
        <v>11</v>
      </c>
      <c r="C23" t="s">
        <v>11</v>
      </c>
      <c r="D23" t="s">
        <v>11</v>
      </c>
      <c r="E23" t="s">
        <v>11</v>
      </c>
      <c r="F23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</row>
    <row r="24" spans="1:12" x14ac:dyDescent="0.3">
      <c r="A24" t="s">
        <v>78</v>
      </c>
      <c r="B24" t="s">
        <v>9</v>
      </c>
      <c r="C24" s="2">
        <v>34398.898000000001</v>
      </c>
      <c r="D24" s="2">
        <v>33659.800999999999</v>
      </c>
      <c r="E24" s="2">
        <v>31001.4</v>
      </c>
      <c r="F24" s="2">
        <v>27460.9</v>
      </c>
      <c r="G24" s="2">
        <v>29212.6</v>
      </c>
      <c r="H24" s="2">
        <v>26874.800999999999</v>
      </c>
      <c r="I24" s="2">
        <v>21955.4</v>
      </c>
      <c r="J24" s="2">
        <v>24580.800999999999</v>
      </c>
      <c r="K24" s="2">
        <v>24867</v>
      </c>
      <c r="L24" s="2">
        <v>21678.1</v>
      </c>
    </row>
    <row r="25" spans="1:12" x14ac:dyDescent="0.3">
      <c r="A25" t="s">
        <v>77</v>
      </c>
    </row>
    <row r="26" spans="1:12" x14ac:dyDescent="0.3">
      <c r="A26" t="s">
        <v>76</v>
      </c>
      <c r="B26" t="s">
        <v>9</v>
      </c>
      <c r="C26">
        <v>11.9</v>
      </c>
      <c r="D26" s="2">
        <v>1516.8</v>
      </c>
      <c r="E26">
        <v>18.2</v>
      </c>
      <c r="F26">
        <v>20.3</v>
      </c>
      <c r="G26">
        <v>420.4</v>
      </c>
      <c r="H26">
        <v>395.1</v>
      </c>
      <c r="I26">
        <v>210.8</v>
      </c>
      <c r="J26">
        <v>721.3</v>
      </c>
      <c r="K26">
        <v>366.6</v>
      </c>
      <c r="L26">
        <v>179.7</v>
      </c>
    </row>
    <row r="27" spans="1:12" x14ac:dyDescent="0.3">
      <c r="A27" t="s">
        <v>75</v>
      </c>
      <c r="B27" t="s">
        <v>9</v>
      </c>
      <c r="C27">
        <v>0</v>
      </c>
      <c r="D27">
        <v>5.5</v>
      </c>
      <c r="E27">
        <v>137.80000000000001</v>
      </c>
      <c r="F27">
        <v>7.1</v>
      </c>
      <c r="G27" s="2">
        <v>5425.9</v>
      </c>
      <c r="H27">
        <v>18.600000000000001</v>
      </c>
      <c r="I27">
        <v>8.6</v>
      </c>
      <c r="J27">
        <v>13.4</v>
      </c>
      <c r="K27" s="2">
        <v>1654</v>
      </c>
      <c r="L27">
        <v>16.8</v>
      </c>
    </row>
    <row r="28" spans="1:12" x14ac:dyDescent="0.3">
      <c r="A28" t="s">
        <v>74</v>
      </c>
      <c r="B28" t="s">
        <v>9</v>
      </c>
      <c r="C28" s="2">
        <v>1188.3</v>
      </c>
      <c r="D28" s="2">
        <v>1125.2</v>
      </c>
      <c r="E28" s="2">
        <v>1072.2</v>
      </c>
      <c r="F28">
        <v>968.1</v>
      </c>
      <c r="G28">
        <v>885.8</v>
      </c>
      <c r="H28">
        <v>924.4</v>
      </c>
      <c r="I28">
        <v>789.4</v>
      </c>
      <c r="J28">
        <v>781.3</v>
      </c>
      <c r="K28">
        <v>648.6</v>
      </c>
      <c r="L28">
        <v>875.9</v>
      </c>
    </row>
    <row r="29" spans="1:12" x14ac:dyDescent="0.3">
      <c r="A29" t="s">
        <v>73</v>
      </c>
      <c r="B29" t="s">
        <v>9</v>
      </c>
      <c r="C29">
        <v>143.5</v>
      </c>
      <c r="D29">
        <v>261.60000000000002</v>
      </c>
      <c r="E29">
        <v>457.5</v>
      </c>
      <c r="F29">
        <v>346.7</v>
      </c>
      <c r="G29">
        <v>229.2</v>
      </c>
      <c r="H29">
        <v>238.4</v>
      </c>
      <c r="I29">
        <v>640.6</v>
      </c>
      <c r="J29">
        <v>884.9</v>
      </c>
      <c r="K29" s="2">
        <v>1703.9</v>
      </c>
      <c r="L29" s="2">
        <v>1749.8</v>
      </c>
    </row>
    <row r="30" spans="1:12" x14ac:dyDescent="0.3">
      <c r="A30" t="s">
        <v>72</v>
      </c>
      <c r="B30" t="s">
        <v>9</v>
      </c>
      <c r="C30" t="s">
        <v>63</v>
      </c>
      <c r="D30" t="s">
        <v>63</v>
      </c>
      <c r="E30" t="s">
        <v>63</v>
      </c>
      <c r="F30" t="s">
        <v>63</v>
      </c>
      <c r="G30" t="s">
        <v>63</v>
      </c>
      <c r="H30" t="s">
        <v>63</v>
      </c>
      <c r="I30" t="s">
        <v>63</v>
      </c>
      <c r="J30" t="s">
        <v>63</v>
      </c>
      <c r="K30" t="s">
        <v>63</v>
      </c>
      <c r="L30" t="s">
        <v>63</v>
      </c>
    </row>
    <row r="31" spans="1:12" x14ac:dyDescent="0.3">
      <c r="A31" t="s">
        <v>71</v>
      </c>
      <c r="B31" t="s">
        <v>9</v>
      </c>
      <c r="C31" s="2">
        <v>7045.8</v>
      </c>
      <c r="D31" s="2">
        <v>6021.8</v>
      </c>
      <c r="E31" s="2">
        <v>5415.7</v>
      </c>
      <c r="F31" s="2">
        <v>5225.8999999999996</v>
      </c>
      <c r="G31" s="2">
        <v>6148.4</v>
      </c>
      <c r="H31" s="2">
        <v>3860.3</v>
      </c>
      <c r="I31" s="2">
        <v>3436.1</v>
      </c>
      <c r="J31" s="2">
        <v>3315.4</v>
      </c>
      <c r="K31" s="2">
        <v>3220.6</v>
      </c>
      <c r="L31" s="2">
        <v>2728.4</v>
      </c>
    </row>
    <row r="32" spans="1:12" x14ac:dyDescent="0.3">
      <c r="A32" t="s">
        <v>11</v>
      </c>
      <c r="B32" t="s">
        <v>11</v>
      </c>
      <c r="C32" t="s">
        <v>11</v>
      </c>
      <c r="D32" t="s">
        <v>11</v>
      </c>
      <c r="E32" t="s">
        <v>11</v>
      </c>
      <c r="F32" t="s">
        <v>11</v>
      </c>
      <c r="G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1:12" x14ac:dyDescent="0.3">
      <c r="A33" t="s">
        <v>70</v>
      </c>
      <c r="B33" t="s">
        <v>9</v>
      </c>
      <c r="C33" s="2">
        <v>8389.5</v>
      </c>
      <c r="D33" s="2">
        <v>8930.9</v>
      </c>
      <c r="E33" s="2">
        <v>7101.4</v>
      </c>
      <c r="F33" s="2">
        <v>6568.1</v>
      </c>
      <c r="G33" s="2">
        <v>13109.7</v>
      </c>
      <c r="H33" s="2">
        <v>5436.8</v>
      </c>
      <c r="I33" s="2">
        <v>5085.5</v>
      </c>
      <c r="J33" s="2">
        <v>5716.3</v>
      </c>
      <c r="K33" s="2">
        <v>7593.7</v>
      </c>
      <c r="L33" s="2">
        <v>5550.6</v>
      </c>
    </row>
    <row r="34" spans="1:12" x14ac:dyDescent="0.3">
      <c r="A34" t="s">
        <v>69</v>
      </c>
      <c r="B34" t="s">
        <v>9</v>
      </c>
      <c r="C34" s="2">
        <v>5519.4</v>
      </c>
      <c r="D34" s="2">
        <v>5464.7</v>
      </c>
      <c r="E34" s="2">
        <v>6770.5</v>
      </c>
      <c r="F34" s="2">
        <v>6634.7</v>
      </c>
      <c r="G34" s="2">
        <v>4615.7</v>
      </c>
      <c r="H34" s="2">
        <v>4593.5</v>
      </c>
      <c r="I34" s="2">
        <v>3494.4</v>
      </c>
      <c r="J34" s="2">
        <v>5763.5</v>
      </c>
      <c r="K34" s="2">
        <v>4491.8999999999996</v>
      </c>
      <c r="L34" s="2">
        <v>4687.8</v>
      </c>
    </row>
    <row r="35" spans="1:12" x14ac:dyDescent="0.3">
      <c r="A35" t="s">
        <v>68</v>
      </c>
      <c r="B35" t="s">
        <v>9</v>
      </c>
      <c r="C35" t="s">
        <v>63</v>
      </c>
      <c r="D35" t="s">
        <v>63</v>
      </c>
      <c r="E35" t="s">
        <v>63</v>
      </c>
      <c r="F35">
        <v>84.8</v>
      </c>
      <c r="G35">
        <v>74.7</v>
      </c>
      <c r="H35">
        <v>287.5</v>
      </c>
      <c r="I35">
        <v>62.2</v>
      </c>
      <c r="J35">
        <v>695.1</v>
      </c>
      <c r="K35">
        <v>620.4</v>
      </c>
      <c r="L35" t="s">
        <v>63</v>
      </c>
    </row>
    <row r="36" spans="1:12" x14ac:dyDescent="0.3">
      <c r="A36" t="s">
        <v>67</v>
      </c>
      <c r="B36" t="s">
        <v>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3">
      <c r="A37" t="s">
        <v>66</v>
      </c>
      <c r="B37" t="s">
        <v>9</v>
      </c>
      <c r="C37" s="2">
        <v>5716.1</v>
      </c>
      <c r="D37" s="2">
        <v>5728.6</v>
      </c>
      <c r="E37" s="2">
        <v>4716.7</v>
      </c>
      <c r="F37" s="2">
        <v>4648</v>
      </c>
      <c r="G37" s="2">
        <v>4674.8</v>
      </c>
      <c r="H37" s="2">
        <v>3053.1</v>
      </c>
      <c r="I37" s="2">
        <v>2332.6</v>
      </c>
      <c r="J37" s="2">
        <v>1614</v>
      </c>
      <c r="K37" s="2">
        <v>1241.0999999999999</v>
      </c>
      <c r="L37" s="2">
        <v>1674.9</v>
      </c>
    </row>
    <row r="38" spans="1:12" x14ac:dyDescent="0.3">
      <c r="A38" t="s">
        <v>11</v>
      </c>
      <c r="B38" t="s">
        <v>11</v>
      </c>
      <c r="C38" t="s">
        <v>11</v>
      </c>
      <c r="D38" t="s">
        <v>11</v>
      </c>
      <c r="E38" t="s">
        <v>11</v>
      </c>
      <c r="F38" t="s">
        <v>11</v>
      </c>
      <c r="G38" t="s">
        <v>11</v>
      </c>
      <c r="H38" t="s">
        <v>11</v>
      </c>
      <c r="I38" t="s">
        <v>11</v>
      </c>
      <c r="J38" t="s">
        <v>11</v>
      </c>
      <c r="K38" t="s">
        <v>11</v>
      </c>
    </row>
    <row r="39" spans="1:12" x14ac:dyDescent="0.3">
      <c r="A39" t="s">
        <v>65</v>
      </c>
      <c r="B39" t="s">
        <v>9</v>
      </c>
      <c r="C39" s="2">
        <v>19625</v>
      </c>
      <c r="D39" s="2">
        <v>20124.199000000001</v>
      </c>
      <c r="E39" s="2">
        <v>18588.599999999999</v>
      </c>
      <c r="F39" s="2">
        <v>17935.599999999999</v>
      </c>
      <c r="G39" s="2">
        <v>22474.9</v>
      </c>
      <c r="H39" s="2">
        <v>13370.9</v>
      </c>
      <c r="I39" s="2">
        <v>10974.7</v>
      </c>
      <c r="J39" s="2">
        <v>13788.9</v>
      </c>
      <c r="K39" s="2">
        <v>13947.1</v>
      </c>
      <c r="L39" s="2">
        <v>11913.3</v>
      </c>
    </row>
    <row r="40" spans="1:12" x14ac:dyDescent="0.3">
      <c r="A40" t="s">
        <v>64</v>
      </c>
      <c r="B40" t="s">
        <v>9</v>
      </c>
      <c r="C40">
        <v>0</v>
      </c>
      <c r="D40">
        <v>0</v>
      </c>
      <c r="E40">
        <v>0</v>
      </c>
      <c r="F40">
        <v>0</v>
      </c>
      <c r="G40">
        <v>2.4</v>
      </c>
      <c r="H40" t="s">
        <v>63</v>
      </c>
      <c r="I40" t="s">
        <v>63</v>
      </c>
      <c r="J40" t="s">
        <v>63</v>
      </c>
      <c r="K40" t="s">
        <v>63</v>
      </c>
      <c r="L40" t="s">
        <v>63</v>
      </c>
    </row>
    <row r="41" spans="1:12" x14ac:dyDescent="0.3">
      <c r="A41" t="s">
        <v>98</v>
      </c>
    </row>
    <row r="42" spans="1:12" x14ac:dyDescent="0.3">
      <c r="A42" s="1">
        <v>41621</v>
      </c>
      <c r="B42" s="1">
        <v>41620</v>
      </c>
      <c r="C42" s="1">
        <v>41619</v>
      </c>
      <c r="D42" s="1">
        <v>41618</v>
      </c>
      <c r="E42" s="1">
        <v>41617</v>
      </c>
      <c r="F42" s="1">
        <v>41616</v>
      </c>
      <c r="G42" s="1">
        <v>41615</v>
      </c>
      <c r="H42" s="1">
        <v>41614</v>
      </c>
      <c r="I42" s="1">
        <v>41613</v>
      </c>
      <c r="J42" s="1">
        <v>41612</v>
      </c>
      <c r="K42" s="1">
        <v>41611</v>
      </c>
    </row>
    <row r="43" spans="1:12" x14ac:dyDescent="0.3">
      <c r="A43" t="s">
        <v>62</v>
      </c>
    </row>
    <row r="44" spans="1:12" x14ac:dyDescent="0.3">
      <c r="A44" t="s">
        <v>61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3">
      <c r="A45" t="s">
        <v>60</v>
      </c>
      <c r="B45" t="s">
        <v>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3">
      <c r="A46" t="s">
        <v>11</v>
      </c>
      <c r="B46" t="s">
        <v>11</v>
      </c>
      <c r="C46" t="s">
        <v>11</v>
      </c>
      <c r="D46" t="s">
        <v>11</v>
      </c>
      <c r="E46" t="s">
        <v>11</v>
      </c>
      <c r="F46" t="s">
        <v>11</v>
      </c>
      <c r="G46" t="s">
        <v>11</v>
      </c>
      <c r="H46" t="s">
        <v>11</v>
      </c>
      <c r="I46" t="s">
        <v>11</v>
      </c>
      <c r="J46" t="s">
        <v>11</v>
      </c>
      <c r="K46" t="s">
        <v>11</v>
      </c>
    </row>
    <row r="47" spans="1:12" x14ac:dyDescent="0.3">
      <c r="A47" t="s">
        <v>59</v>
      </c>
      <c r="B47" t="s">
        <v>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3">
      <c r="A48" t="s">
        <v>58</v>
      </c>
      <c r="B48" t="s">
        <v>9</v>
      </c>
      <c r="C48">
        <v>716.6</v>
      </c>
      <c r="D48">
        <v>724.1</v>
      </c>
      <c r="E48">
        <v>721.3</v>
      </c>
      <c r="F48">
        <v>718.7</v>
      </c>
      <c r="G48">
        <v>711.1</v>
      </c>
      <c r="H48">
        <v>709.5</v>
      </c>
      <c r="I48">
        <v>707.9</v>
      </c>
      <c r="J48">
        <v>706.9</v>
      </c>
      <c r="K48">
        <v>708</v>
      </c>
      <c r="L48">
        <v>702.3</v>
      </c>
    </row>
    <row r="49" spans="1:12" x14ac:dyDescent="0.3">
      <c r="A49" t="s">
        <v>57</v>
      </c>
      <c r="B49" t="s">
        <v>9</v>
      </c>
      <c r="C49" s="2">
        <v>4963.1000000000004</v>
      </c>
      <c r="D49" s="2">
        <v>4886.8</v>
      </c>
      <c r="E49" s="2">
        <v>4746.1000000000004</v>
      </c>
      <c r="F49" s="2">
        <v>4558.2</v>
      </c>
      <c r="G49" s="2">
        <v>3890.3</v>
      </c>
      <c r="H49" s="2">
        <v>3710</v>
      </c>
      <c r="I49" s="2">
        <v>3471.2</v>
      </c>
      <c r="J49" s="2">
        <v>3217.5</v>
      </c>
      <c r="K49" s="2">
        <v>3007.5</v>
      </c>
      <c r="L49" s="2">
        <v>2491.4</v>
      </c>
    </row>
    <row r="50" spans="1:12" x14ac:dyDescent="0.3">
      <c r="A50" t="s">
        <v>56</v>
      </c>
      <c r="B50" t="s">
        <v>9</v>
      </c>
      <c r="C50" s="2">
        <v>12291.1</v>
      </c>
      <c r="D50" s="2">
        <v>11039.2</v>
      </c>
      <c r="E50" s="2">
        <v>10062.5</v>
      </c>
      <c r="F50" s="2">
        <v>7358.5</v>
      </c>
      <c r="G50" s="2">
        <v>4868.1000000000004</v>
      </c>
      <c r="H50" s="2">
        <v>11819.9</v>
      </c>
      <c r="I50" s="2">
        <v>9538</v>
      </c>
      <c r="J50" s="2">
        <v>9606.6</v>
      </c>
      <c r="K50" s="2">
        <v>9943.2000000000007</v>
      </c>
      <c r="L50" s="2">
        <v>9310.2999999999993</v>
      </c>
    </row>
    <row r="51" spans="1:12" x14ac:dyDescent="0.3">
      <c r="A51" t="s">
        <v>55</v>
      </c>
      <c r="B51" t="s">
        <v>9</v>
      </c>
      <c r="C51" s="2">
        <v>3205.6</v>
      </c>
      <c r="D51" s="2">
        <v>3108.4</v>
      </c>
      <c r="E51" s="2">
        <v>3109.6</v>
      </c>
      <c r="F51" s="2">
        <v>3111.7</v>
      </c>
      <c r="G51" s="2">
        <v>2734.2</v>
      </c>
      <c r="H51" s="2">
        <v>2735.5</v>
      </c>
      <c r="I51" s="2">
        <v>2736.4</v>
      </c>
      <c r="J51" s="2">
        <v>2739.1</v>
      </c>
      <c r="K51" s="2">
        <v>2738.8</v>
      </c>
      <c r="L51" s="2">
        <v>2739.2</v>
      </c>
    </row>
    <row r="52" spans="1:12" x14ac:dyDescent="0.3">
      <c r="A52" t="s">
        <v>11</v>
      </c>
      <c r="B52" t="s">
        <v>11</v>
      </c>
      <c r="C52" t="s">
        <v>11</v>
      </c>
      <c r="D52" t="s">
        <v>11</v>
      </c>
      <c r="E52" t="s">
        <v>11</v>
      </c>
      <c r="F52" t="s">
        <v>11</v>
      </c>
      <c r="G52" t="s">
        <v>11</v>
      </c>
      <c r="H52" t="s">
        <v>11</v>
      </c>
      <c r="I52" t="s">
        <v>11</v>
      </c>
      <c r="J52" t="s">
        <v>11</v>
      </c>
      <c r="K52" t="s">
        <v>11</v>
      </c>
    </row>
    <row r="53" spans="1:12" x14ac:dyDescent="0.3">
      <c r="A53" t="s">
        <v>54</v>
      </c>
      <c r="B53" t="s">
        <v>9</v>
      </c>
      <c r="C53" s="2">
        <v>14765.2</v>
      </c>
      <c r="D53" s="2">
        <v>13541.7</v>
      </c>
      <c r="E53" s="2">
        <v>12420.3</v>
      </c>
      <c r="F53" s="2">
        <v>9523.7000000000007</v>
      </c>
      <c r="G53" s="2">
        <v>6735.3</v>
      </c>
      <c r="H53" s="2">
        <v>13503.9</v>
      </c>
      <c r="I53" s="2">
        <v>10980.7</v>
      </c>
      <c r="J53" s="2">
        <v>10791.9</v>
      </c>
      <c r="K53" s="2">
        <v>10919.9</v>
      </c>
      <c r="L53" s="2">
        <v>9764.7999999999993</v>
      </c>
    </row>
    <row r="54" spans="1:12" x14ac:dyDescent="0.3">
      <c r="A54" t="s">
        <v>11</v>
      </c>
      <c r="B54" t="s">
        <v>11</v>
      </c>
      <c r="C54" t="s">
        <v>11</v>
      </c>
      <c r="D54" t="s">
        <v>11</v>
      </c>
      <c r="E54" t="s">
        <v>11</v>
      </c>
      <c r="F54" t="s">
        <v>11</v>
      </c>
      <c r="G54" t="s">
        <v>11</v>
      </c>
      <c r="H54" t="s">
        <v>11</v>
      </c>
      <c r="I54" t="s">
        <v>11</v>
      </c>
      <c r="J54" t="s">
        <v>11</v>
      </c>
      <c r="K54" t="s">
        <v>11</v>
      </c>
    </row>
    <row r="55" spans="1:12" x14ac:dyDescent="0.3">
      <c r="A55" t="s">
        <v>53</v>
      </c>
      <c r="B55" t="s">
        <v>9</v>
      </c>
      <c r="C55" s="2">
        <v>14765.2</v>
      </c>
      <c r="D55" s="2">
        <v>13541.7</v>
      </c>
      <c r="E55" s="2">
        <v>12420.3</v>
      </c>
      <c r="F55" s="2">
        <v>9523.7000000000007</v>
      </c>
      <c r="G55" s="2">
        <v>6735.3</v>
      </c>
      <c r="H55" s="2">
        <v>13503.9</v>
      </c>
      <c r="I55" s="2">
        <v>10980.7</v>
      </c>
      <c r="J55" s="2">
        <v>10791.9</v>
      </c>
      <c r="K55" s="2">
        <v>10919.9</v>
      </c>
      <c r="L55" s="2">
        <v>9764.7999999999993</v>
      </c>
    </row>
    <row r="56" spans="1:12" x14ac:dyDescent="0.3">
      <c r="A56" t="s">
        <v>52</v>
      </c>
      <c r="B56" t="s">
        <v>9</v>
      </c>
      <c r="C56">
        <v>8.6999999999999993</v>
      </c>
      <c r="D56">
        <v>-6.1</v>
      </c>
      <c r="E56">
        <v>-7.5</v>
      </c>
      <c r="F56">
        <v>1.6</v>
      </c>
      <c r="G56" t="s">
        <v>9</v>
      </c>
      <c r="H56" t="s">
        <v>9</v>
      </c>
      <c r="I56" t="s">
        <v>9</v>
      </c>
      <c r="J56" t="s">
        <v>9</v>
      </c>
      <c r="K56" t="s">
        <v>9</v>
      </c>
      <c r="L56" t="s">
        <v>9</v>
      </c>
    </row>
    <row r="57" spans="1:12" x14ac:dyDescent="0.3">
      <c r="A57" t="s">
        <v>11</v>
      </c>
      <c r="B57" t="s">
        <v>11</v>
      </c>
      <c r="C57" t="s">
        <v>11</v>
      </c>
      <c r="D57" t="s">
        <v>11</v>
      </c>
      <c r="E57" t="s">
        <v>11</v>
      </c>
      <c r="F57" t="s">
        <v>11</v>
      </c>
      <c r="G57" t="s">
        <v>11</v>
      </c>
      <c r="H57" t="s">
        <v>11</v>
      </c>
      <c r="I57" t="s">
        <v>11</v>
      </c>
      <c r="J57" t="s">
        <v>11</v>
      </c>
      <c r="K57" t="s">
        <v>11</v>
      </c>
    </row>
    <row r="58" spans="1:12" x14ac:dyDescent="0.3">
      <c r="A58" t="s">
        <v>51</v>
      </c>
      <c r="B58" t="s">
        <v>9</v>
      </c>
      <c r="C58" s="2">
        <f t="shared" ref="C58:F58" si="0">C24-C39</f>
        <v>14773.898000000001</v>
      </c>
      <c r="D58" s="2">
        <f t="shared" si="0"/>
        <v>13535.601999999999</v>
      </c>
      <c r="E58" s="2">
        <f t="shared" si="0"/>
        <v>12412.800000000003</v>
      </c>
      <c r="F58" s="2">
        <f t="shared" si="0"/>
        <v>9525.3000000000029</v>
      </c>
      <c r="G58" s="2">
        <f>G24-G39</f>
        <v>6737.6999999999971</v>
      </c>
      <c r="H58" s="2">
        <f t="shared" ref="H58:L58" si="1">H24-H39</f>
        <v>13503.901</v>
      </c>
      <c r="I58" s="2">
        <f t="shared" si="1"/>
        <v>10980.7</v>
      </c>
      <c r="J58" s="2">
        <f t="shared" si="1"/>
        <v>10791.901</v>
      </c>
      <c r="K58" s="2">
        <f t="shared" si="1"/>
        <v>10919.9</v>
      </c>
      <c r="L58" s="2">
        <f t="shared" si="1"/>
        <v>9764.7999999999993</v>
      </c>
    </row>
    <row r="59" spans="1:12" x14ac:dyDescent="0.3">
      <c r="A59" t="s">
        <v>11</v>
      </c>
      <c r="B59" t="s">
        <v>11</v>
      </c>
      <c r="C59" t="s">
        <v>11</v>
      </c>
      <c r="D59" t="s">
        <v>11</v>
      </c>
      <c r="E59" t="s">
        <v>11</v>
      </c>
      <c r="F59" t="s">
        <v>11</v>
      </c>
      <c r="G59" t="s">
        <v>11</v>
      </c>
      <c r="H59" t="s">
        <v>11</v>
      </c>
      <c r="I59" t="s">
        <v>11</v>
      </c>
      <c r="J59" t="s">
        <v>11</v>
      </c>
      <c r="K59" t="s">
        <v>11</v>
      </c>
    </row>
    <row r="60" spans="1:12" x14ac:dyDescent="0.3">
      <c r="A60" t="s">
        <v>50</v>
      </c>
      <c r="B60" t="s">
        <v>9</v>
      </c>
      <c r="C60" s="2">
        <v>34398.898000000001</v>
      </c>
      <c r="D60" s="2">
        <v>33659.800999999999</v>
      </c>
      <c r="E60" s="2">
        <v>31001.4</v>
      </c>
      <c r="F60" s="2">
        <v>27460.9</v>
      </c>
      <c r="G60" s="2">
        <v>29212.6</v>
      </c>
      <c r="H60" s="2">
        <v>26874.800999999999</v>
      </c>
      <c r="I60" s="2">
        <v>21955.4</v>
      </c>
      <c r="J60" s="2">
        <v>24580.800999999999</v>
      </c>
      <c r="K60" s="2">
        <v>24867</v>
      </c>
      <c r="L60" s="2">
        <v>21678.1</v>
      </c>
    </row>
    <row r="61" spans="1:12" x14ac:dyDescent="0.3">
      <c r="A61" t="s">
        <v>49</v>
      </c>
      <c r="B61" t="s">
        <v>9</v>
      </c>
      <c r="C61" s="2">
        <v>1093.643</v>
      </c>
      <c r="D61" s="2">
        <v>1107.7909999999999</v>
      </c>
      <c r="E61" s="2">
        <v>1102.29</v>
      </c>
      <c r="F61" s="2">
        <v>1099.0340000000001</v>
      </c>
      <c r="G61" s="2">
        <v>1096.06</v>
      </c>
      <c r="H61" s="2">
        <v>1094.3140000000001</v>
      </c>
      <c r="I61" s="2">
        <v>1091.6679999999999</v>
      </c>
      <c r="J61" s="2">
        <v>1090.1369999999999</v>
      </c>
      <c r="K61" s="2">
        <v>1091.942</v>
      </c>
      <c r="L61" s="2">
        <v>1083.7260000000001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6"/>
  <sheetViews>
    <sheetView workbookViewId="0">
      <pane ySplit="5" topLeftCell="A9" activePane="bottomLeft" state="frozen"/>
      <selection pane="bottomLeft" activeCell="A15" sqref="A15"/>
    </sheetView>
  </sheetViews>
  <sheetFormatPr defaultRowHeight="14.4" x14ac:dyDescent="0.3"/>
  <cols>
    <col min="1" max="1" width="32.77734375" bestFit="1" customWidth="1"/>
    <col min="2" max="2" width="26.44140625" bestFit="1" customWidth="1"/>
    <col min="3" max="8" width="13.109375" bestFit="1" customWidth="1"/>
    <col min="9" max="9" width="15.88671875" customWidth="1"/>
    <col min="10" max="12" width="13.109375" bestFit="1" customWidth="1"/>
  </cols>
  <sheetData>
    <row r="1" spans="1:12" x14ac:dyDescent="0.3">
      <c r="A1" t="s">
        <v>98</v>
      </c>
      <c r="B1" t="s">
        <v>1</v>
      </c>
    </row>
    <row r="2" spans="1:12" x14ac:dyDescent="0.3">
      <c r="A2" t="s">
        <v>2</v>
      </c>
      <c r="B2" t="s">
        <v>99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5</v>
      </c>
    </row>
    <row r="3" spans="1:12" x14ac:dyDescent="0.3">
      <c r="A3" t="s">
        <v>6</v>
      </c>
      <c r="B3">
        <v>2834</v>
      </c>
    </row>
    <row r="4" spans="1:12" x14ac:dyDescent="0.3">
      <c r="A4" t="s">
        <v>7</v>
      </c>
      <c r="B4">
        <v>35202010</v>
      </c>
    </row>
    <row r="5" spans="1:12" x14ac:dyDescent="0.3">
      <c r="B5" s="1">
        <v>41621</v>
      </c>
      <c r="C5" s="1">
        <v>41620</v>
      </c>
      <c r="D5" s="1">
        <v>41619</v>
      </c>
      <c r="E5" s="1">
        <v>41618</v>
      </c>
      <c r="F5" s="1">
        <v>41617</v>
      </c>
      <c r="G5" s="1">
        <v>41616</v>
      </c>
      <c r="H5" s="1">
        <v>41615</v>
      </c>
      <c r="I5" s="1">
        <v>41614</v>
      </c>
      <c r="J5" s="1">
        <v>41613</v>
      </c>
      <c r="K5" s="1">
        <v>41612</v>
      </c>
      <c r="L5" s="1">
        <v>41611</v>
      </c>
    </row>
    <row r="6" spans="1:12" x14ac:dyDescent="0.3">
      <c r="A6" t="s">
        <v>8</v>
      </c>
      <c r="B6" t="s">
        <v>9</v>
      </c>
      <c r="C6" s="2">
        <v>22603.4</v>
      </c>
      <c r="D6" s="2">
        <v>24286.5</v>
      </c>
      <c r="E6" s="2">
        <v>23076</v>
      </c>
      <c r="F6" s="2">
        <v>21836</v>
      </c>
      <c r="G6" s="2">
        <v>20378</v>
      </c>
      <c r="H6" s="2">
        <v>18633.5</v>
      </c>
      <c r="I6" s="2">
        <v>15691</v>
      </c>
      <c r="J6" s="2">
        <v>14645.3</v>
      </c>
      <c r="K6" s="2">
        <v>13857.9</v>
      </c>
      <c r="L6" s="2">
        <v>12582.5</v>
      </c>
    </row>
    <row r="7" spans="1:12" x14ac:dyDescent="0.3">
      <c r="A7" t="s">
        <v>10</v>
      </c>
      <c r="B7" t="s">
        <v>9</v>
      </c>
      <c r="C7" s="2">
        <v>3479.5</v>
      </c>
      <c r="D7" s="2">
        <v>3866.5</v>
      </c>
      <c r="E7" s="2">
        <v>3231.4</v>
      </c>
      <c r="F7" s="2">
        <v>3156.5</v>
      </c>
      <c r="G7" s="2">
        <v>3400.6</v>
      </c>
      <c r="H7" s="2">
        <v>3393.7</v>
      </c>
      <c r="I7" s="2">
        <v>2919.1</v>
      </c>
      <c r="J7" s="2">
        <v>2897</v>
      </c>
      <c r="K7" s="2">
        <v>2728</v>
      </c>
      <c r="L7" s="2">
        <v>2205.8000000000002</v>
      </c>
    </row>
    <row r="8" spans="1:12" x14ac:dyDescent="0.3">
      <c r="A8" t="s">
        <v>11</v>
      </c>
      <c r="B8" t="s">
        <v>11</v>
      </c>
      <c r="C8" t="s">
        <v>11</v>
      </c>
      <c r="D8" t="s">
        <v>11</v>
      </c>
      <c r="E8" t="s">
        <v>11</v>
      </c>
      <c r="F8" t="s">
        <v>11</v>
      </c>
      <c r="G8" t="s">
        <v>11</v>
      </c>
      <c r="H8" t="s">
        <v>11</v>
      </c>
      <c r="I8" t="s">
        <v>11</v>
      </c>
      <c r="J8" t="s">
        <v>11</v>
      </c>
      <c r="K8" t="s">
        <v>11</v>
      </c>
    </row>
    <row r="9" spans="1:12" x14ac:dyDescent="0.3">
      <c r="A9" t="s">
        <v>12</v>
      </c>
      <c r="B9" t="s">
        <v>9</v>
      </c>
      <c r="C9" s="2">
        <v>19123.900000000001</v>
      </c>
      <c r="D9" s="2">
        <v>20420</v>
      </c>
      <c r="E9" s="2">
        <v>19844.599999999999</v>
      </c>
      <c r="F9" s="2">
        <v>18679.5</v>
      </c>
      <c r="G9" s="2">
        <v>16977.400000000001</v>
      </c>
      <c r="H9" s="2">
        <v>15239.8</v>
      </c>
      <c r="I9" s="2">
        <v>12771.9</v>
      </c>
      <c r="J9" s="2">
        <v>11748.3</v>
      </c>
      <c r="K9" s="2">
        <v>11129.9</v>
      </c>
      <c r="L9" s="2">
        <v>10376.700000000001</v>
      </c>
    </row>
    <row r="10" spans="1:12" x14ac:dyDescent="0.3">
      <c r="A10" t="s">
        <v>13</v>
      </c>
    </row>
    <row r="11" spans="1:12" x14ac:dyDescent="0.3">
      <c r="A11" t="s">
        <v>14</v>
      </c>
      <c r="B11" t="s">
        <v>9</v>
      </c>
      <c r="C11" s="2">
        <v>12791.6</v>
      </c>
      <c r="D11" s="2">
        <v>12900.7</v>
      </c>
      <c r="E11" s="2">
        <v>11937.6</v>
      </c>
      <c r="F11" s="2">
        <v>11219</v>
      </c>
      <c r="G11" s="2">
        <v>10452.299999999999</v>
      </c>
      <c r="H11" s="2">
        <v>9581.7999999999993</v>
      </c>
      <c r="I11" s="2">
        <v>8019.1</v>
      </c>
      <c r="J11" s="2">
        <v>7522.5</v>
      </c>
      <c r="K11" s="2">
        <v>6975.3</v>
      </c>
      <c r="L11" s="2">
        <v>6405.6</v>
      </c>
    </row>
    <row r="12" spans="1:12" x14ac:dyDescent="0.3">
      <c r="A12" t="s">
        <v>11</v>
      </c>
      <c r="B12" t="s">
        <v>11</v>
      </c>
      <c r="C12" t="s">
        <v>11</v>
      </c>
      <c r="D12" t="s">
        <v>11</v>
      </c>
      <c r="E12" t="s">
        <v>11</v>
      </c>
      <c r="F12" t="s">
        <v>11</v>
      </c>
      <c r="G12" t="s">
        <v>11</v>
      </c>
      <c r="H12" t="s">
        <v>11</v>
      </c>
      <c r="I12" t="s">
        <v>11</v>
      </c>
      <c r="J12" t="s">
        <v>11</v>
      </c>
      <c r="K12" t="s">
        <v>11</v>
      </c>
    </row>
    <row r="13" spans="1:12" x14ac:dyDescent="0.3">
      <c r="A13" t="s">
        <v>15</v>
      </c>
      <c r="B13" t="s">
        <v>9</v>
      </c>
      <c r="C13" s="2">
        <v>6332.3</v>
      </c>
      <c r="D13" s="2">
        <v>7519.3</v>
      </c>
      <c r="E13" s="2">
        <v>7907</v>
      </c>
      <c r="F13" s="2">
        <v>7460.5</v>
      </c>
      <c r="G13" s="2">
        <v>6525.1</v>
      </c>
      <c r="H13" s="2">
        <v>5658</v>
      </c>
      <c r="I13" s="2">
        <v>4752.8</v>
      </c>
      <c r="J13" s="2">
        <v>4225.8</v>
      </c>
      <c r="K13" s="2">
        <v>4154.6000000000004</v>
      </c>
      <c r="L13" s="2">
        <v>3971.1</v>
      </c>
    </row>
    <row r="14" spans="1:12" x14ac:dyDescent="0.3">
      <c r="A14" t="s">
        <v>16</v>
      </c>
    </row>
    <row r="15" spans="1:12" x14ac:dyDescent="0.3">
      <c r="A15" t="s">
        <v>17</v>
      </c>
      <c r="B15" t="s">
        <v>9</v>
      </c>
      <c r="C15" s="2">
        <v>1317</v>
      </c>
      <c r="D15" s="2">
        <v>1201.4000000000001</v>
      </c>
      <c r="E15" s="2">
        <v>1134.8</v>
      </c>
      <c r="F15" s="2">
        <v>1090.5</v>
      </c>
      <c r="G15">
        <v>925.1</v>
      </c>
      <c r="H15">
        <v>855.1</v>
      </c>
      <c r="I15">
        <v>627.4</v>
      </c>
      <c r="J15">
        <v>577.20000000000005</v>
      </c>
      <c r="K15">
        <v>495.9</v>
      </c>
      <c r="L15">
        <v>469.3</v>
      </c>
    </row>
    <row r="16" spans="1:12" x14ac:dyDescent="0.3">
      <c r="A16" t="s">
        <v>11</v>
      </c>
      <c r="B16" t="s">
        <v>11</v>
      </c>
      <c r="C16" t="s">
        <v>11</v>
      </c>
      <c r="D16" t="s">
        <v>11</v>
      </c>
      <c r="E16" t="s">
        <v>11</v>
      </c>
      <c r="F16" t="s">
        <v>11</v>
      </c>
      <c r="G16" t="s">
        <v>11</v>
      </c>
      <c r="H16" t="s">
        <v>11</v>
      </c>
      <c r="I16" t="s">
        <v>11</v>
      </c>
      <c r="J16" t="s">
        <v>11</v>
      </c>
      <c r="K16" t="s">
        <v>11</v>
      </c>
    </row>
    <row r="17" spans="1:12" x14ac:dyDescent="0.3">
      <c r="A17" t="s">
        <v>18</v>
      </c>
      <c r="B17" t="s">
        <v>9</v>
      </c>
      <c r="C17" s="2">
        <v>5015.3</v>
      </c>
      <c r="D17" s="2">
        <v>6317.9</v>
      </c>
      <c r="E17" s="2">
        <v>6772.2</v>
      </c>
      <c r="F17" s="2">
        <v>6370</v>
      </c>
      <c r="G17" s="2">
        <v>5600</v>
      </c>
      <c r="H17" s="2">
        <v>4802.8999999999996</v>
      </c>
      <c r="I17" s="2">
        <v>4125.3999999999996</v>
      </c>
      <c r="J17" s="2">
        <v>3648.6</v>
      </c>
      <c r="K17" s="2">
        <v>3658.7</v>
      </c>
      <c r="L17" s="2">
        <v>3501.8</v>
      </c>
    </row>
    <row r="18" spans="1:12" x14ac:dyDescent="0.3">
      <c r="A18" t="s">
        <v>19</v>
      </c>
      <c r="B18" t="s">
        <v>9</v>
      </c>
      <c r="C18">
        <v>198.8</v>
      </c>
      <c r="D18">
        <v>211.7</v>
      </c>
      <c r="E18">
        <v>211.5</v>
      </c>
      <c r="F18">
        <v>291.5</v>
      </c>
      <c r="G18">
        <v>276.5</v>
      </c>
      <c r="H18">
        <v>323.60000000000002</v>
      </c>
      <c r="I18">
        <v>344.8</v>
      </c>
      <c r="J18">
        <v>245.7</v>
      </c>
      <c r="K18">
        <v>162.9</v>
      </c>
      <c r="L18">
        <v>122</v>
      </c>
    </row>
    <row r="19" spans="1:12" x14ac:dyDescent="0.3">
      <c r="A19" t="s">
        <v>20</v>
      </c>
      <c r="B19" t="s">
        <v>9</v>
      </c>
      <c r="C19">
        <v>85</v>
      </c>
      <c r="D19">
        <v>32.700000000000003</v>
      </c>
      <c r="E19">
        <v>206.5</v>
      </c>
      <c r="F19">
        <v>62</v>
      </c>
      <c r="G19">
        <v>250.4</v>
      </c>
      <c r="H19">
        <v>445.6</v>
      </c>
      <c r="I19">
        <v>582.6</v>
      </c>
      <c r="J19">
        <v>559.9</v>
      </c>
      <c r="K19">
        <v>441.3</v>
      </c>
      <c r="L19">
        <v>199.1</v>
      </c>
    </row>
    <row r="20" spans="1:12" x14ac:dyDescent="0.3">
      <c r="A20" t="s">
        <v>21</v>
      </c>
      <c r="B20" t="s">
        <v>9</v>
      </c>
      <c r="C20">
        <v>506.7</v>
      </c>
      <c r="D20">
        <v>-789.4</v>
      </c>
      <c r="E20">
        <v>-242</v>
      </c>
      <c r="F20">
        <v>-782.7</v>
      </c>
      <c r="G20" s="2">
        <v>-6881.5</v>
      </c>
      <c r="H20" s="2">
        <v>-1048.0999999999999</v>
      </c>
      <c r="I20">
        <v>-945.2</v>
      </c>
      <c r="J20" s="2">
        <v>-1245.3</v>
      </c>
      <c r="K20">
        <v>-995.2</v>
      </c>
      <c r="L20">
        <v>-317.2</v>
      </c>
    </row>
    <row r="21" spans="1:12" x14ac:dyDescent="0.3">
      <c r="A21" t="s">
        <v>11</v>
      </c>
      <c r="B21" t="s">
        <v>11</v>
      </c>
      <c r="C21" t="s">
        <v>11</v>
      </c>
      <c r="D21" t="s">
        <v>11</v>
      </c>
      <c r="E21" t="s">
        <v>11</v>
      </c>
      <c r="F21" t="s">
        <v>11</v>
      </c>
      <c r="G21" t="s">
        <v>11</v>
      </c>
      <c r="H21" t="s">
        <v>11</v>
      </c>
      <c r="I21" t="s">
        <v>11</v>
      </c>
      <c r="J21" t="s">
        <v>11</v>
      </c>
      <c r="K21" t="s">
        <v>11</v>
      </c>
    </row>
    <row r="22" spans="1:12" x14ac:dyDescent="0.3">
      <c r="A22" t="s">
        <v>22</v>
      </c>
      <c r="B22" t="s">
        <v>9</v>
      </c>
      <c r="C22" s="2">
        <v>5408.2</v>
      </c>
      <c r="D22" s="2">
        <v>5349.5</v>
      </c>
      <c r="E22" s="2">
        <v>6525.2</v>
      </c>
      <c r="F22" s="2">
        <v>5357.8</v>
      </c>
      <c r="G22" s="2">
        <v>-1307.5999999999999</v>
      </c>
      <c r="H22" s="2">
        <v>3876.8</v>
      </c>
      <c r="I22" s="2">
        <v>3418</v>
      </c>
      <c r="J22" s="2">
        <v>2717.5</v>
      </c>
      <c r="K22" s="2">
        <v>2941.9</v>
      </c>
      <c r="L22" s="2">
        <v>3261.7</v>
      </c>
    </row>
    <row r="23" spans="1:12" x14ac:dyDescent="0.3">
      <c r="A23" t="s">
        <v>23</v>
      </c>
      <c r="B23" t="s">
        <v>9</v>
      </c>
      <c r="C23" s="2">
        <v>1319.6</v>
      </c>
      <c r="D23" s="2">
        <v>1001.8</v>
      </c>
      <c r="E23" s="2">
        <v>1455.7</v>
      </c>
      <c r="F23" s="2">
        <v>1029</v>
      </c>
      <c r="G23">
        <v>764.3</v>
      </c>
      <c r="H23">
        <v>923.8</v>
      </c>
      <c r="I23">
        <v>755.3</v>
      </c>
      <c r="J23">
        <v>715.9</v>
      </c>
      <c r="K23" s="2">
        <v>1131.8</v>
      </c>
      <c r="L23">
        <v>700.9</v>
      </c>
    </row>
    <row r="24" spans="1:12" x14ac:dyDescent="0.3">
      <c r="A24" t="s">
        <v>24</v>
      </c>
      <c r="B24" t="s">
        <v>11</v>
      </c>
      <c r="C24" t="s">
        <v>11</v>
      </c>
      <c r="D24" t="s">
        <v>11</v>
      </c>
      <c r="E24" t="s">
        <v>11</v>
      </c>
      <c r="F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  <c r="L24" t="s">
        <v>11</v>
      </c>
    </row>
    <row r="25" spans="1:12" x14ac:dyDescent="0.3">
      <c r="A25" t="s">
        <v>25</v>
      </c>
      <c r="B25" t="s">
        <v>9</v>
      </c>
      <c r="C25" s="2">
        <v>4088.6</v>
      </c>
      <c r="D25" s="2">
        <v>4347.7</v>
      </c>
      <c r="E25" s="2">
        <v>5069.5</v>
      </c>
      <c r="F25" s="2">
        <v>4328.8</v>
      </c>
      <c r="G25" t="s">
        <v>9</v>
      </c>
      <c r="H25" t="s">
        <v>9</v>
      </c>
      <c r="I25" t="s">
        <v>9</v>
      </c>
      <c r="J25" t="s">
        <v>9</v>
      </c>
      <c r="K25" t="s">
        <v>9</v>
      </c>
      <c r="L25" t="s">
        <v>9</v>
      </c>
    </row>
    <row r="26" spans="1:12" x14ac:dyDescent="0.3">
      <c r="A26" t="s">
        <v>26</v>
      </c>
      <c r="B26" t="s">
        <v>9</v>
      </c>
      <c r="C26" t="s">
        <v>63</v>
      </c>
      <c r="D26" t="s">
        <v>63</v>
      </c>
      <c r="E26" t="s">
        <v>63</v>
      </c>
      <c r="F26" t="s">
        <v>63</v>
      </c>
      <c r="G26" t="s">
        <v>63</v>
      </c>
      <c r="H26" t="s">
        <v>63</v>
      </c>
      <c r="I26" t="s">
        <v>63</v>
      </c>
      <c r="J26" t="s">
        <v>63</v>
      </c>
      <c r="K26" t="s">
        <v>63</v>
      </c>
      <c r="L26" t="s">
        <v>63</v>
      </c>
    </row>
    <row r="27" spans="1:12" x14ac:dyDescent="0.3">
      <c r="A27" t="s">
        <v>11</v>
      </c>
      <c r="B27" t="s">
        <v>11</v>
      </c>
      <c r="C27" t="s">
        <v>11</v>
      </c>
      <c r="D27" t="s">
        <v>11</v>
      </c>
      <c r="E27" t="s">
        <v>11</v>
      </c>
      <c r="F27" t="s">
        <v>11</v>
      </c>
      <c r="G27" t="s">
        <v>11</v>
      </c>
      <c r="H27" t="s">
        <v>11</v>
      </c>
      <c r="I27" t="s">
        <v>11</v>
      </c>
      <c r="J27" t="s">
        <v>11</v>
      </c>
      <c r="K27" t="s">
        <v>11</v>
      </c>
    </row>
    <row r="28" spans="1:12" x14ac:dyDescent="0.3">
      <c r="A28" t="s">
        <v>27</v>
      </c>
    </row>
    <row r="29" spans="1:12" x14ac:dyDescent="0.3">
      <c r="A29" t="s">
        <v>28</v>
      </c>
      <c r="B29" t="s">
        <v>9</v>
      </c>
      <c r="C29" s="2">
        <v>4088.6</v>
      </c>
      <c r="D29" s="2">
        <v>4347.7</v>
      </c>
      <c r="E29" s="2">
        <v>5069.5</v>
      </c>
      <c r="F29" s="2">
        <v>4328.8</v>
      </c>
      <c r="G29" s="2">
        <v>-2071.9</v>
      </c>
      <c r="H29" s="2">
        <v>2953</v>
      </c>
      <c r="I29" s="2">
        <v>2662.7</v>
      </c>
      <c r="J29" s="2">
        <v>2001.6</v>
      </c>
      <c r="K29" s="2">
        <v>1810.1</v>
      </c>
      <c r="L29" s="2">
        <v>2560.8000000000002</v>
      </c>
    </row>
    <row r="30" spans="1:12" x14ac:dyDescent="0.3">
      <c r="A30" t="s">
        <v>29</v>
      </c>
      <c r="B30" t="s">
        <v>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3">
      <c r="A31" t="s">
        <v>11</v>
      </c>
      <c r="B31" t="s">
        <v>11</v>
      </c>
      <c r="C31" t="s">
        <v>11</v>
      </c>
      <c r="D31" t="s">
        <v>11</v>
      </c>
      <c r="E31" t="s">
        <v>11</v>
      </c>
      <c r="F31" t="s">
        <v>11</v>
      </c>
      <c r="G31" t="s">
        <v>11</v>
      </c>
      <c r="H31" t="s">
        <v>11</v>
      </c>
      <c r="I31" t="s">
        <v>11</v>
      </c>
      <c r="J31" t="s">
        <v>11</v>
      </c>
      <c r="K31" t="s">
        <v>11</v>
      </c>
    </row>
    <row r="32" spans="1:12" x14ac:dyDescent="0.3">
      <c r="A32" t="s">
        <v>30</v>
      </c>
      <c r="B32" t="s">
        <v>9</v>
      </c>
      <c r="C32" s="2">
        <v>4088.6</v>
      </c>
      <c r="D32" s="2">
        <v>4347.7</v>
      </c>
      <c r="E32" s="2">
        <v>5069.5</v>
      </c>
      <c r="F32" s="2">
        <v>4328.8</v>
      </c>
      <c r="G32" s="2">
        <v>-2071.9</v>
      </c>
      <c r="H32" s="2">
        <v>2953</v>
      </c>
      <c r="I32" s="2">
        <v>2662.7</v>
      </c>
      <c r="J32" s="2">
        <v>2001.6</v>
      </c>
      <c r="K32" s="2">
        <v>1810.1</v>
      </c>
      <c r="L32" s="2">
        <v>2560.8000000000002</v>
      </c>
    </row>
    <row r="33" spans="1:12" x14ac:dyDescent="0.3">
      <c r="A33" t="s">
        <v>31</v>
      </c>
    </row>
    <row r="34" spans="1:12" x14ac:dyDescent="0.3">
      <c r="A34" t="s">
        <v>32</v>
      </c>
      <c r="B34" t="s">
        <v>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3">
      <c r="A35" t="s">
        <v>11</v>
      </c>
      <c r="B35" t="s">
        <v>11</v>
      </c>
      <c r="C35" t="s">
        <v>11</v>
      </c>
      <c r="D35" t="s">
        <v>11</v>
      </c>
      <c r="E35" t="s">
        <v>11</v>
      </c>
      <c r="F35" t="s">
        <v>11</v>
      </c>
      <c r="G35" t="s">
        <v>11</v>
      </c>
      <c r="H35" t="s">
        <v>11</v>
      </c>
      <c r="I35" t="s">
        <v>11</v>
      </c>
      <c r="J35" t="s">
        <v>11</v>
      </c>
      <c r="K35" t="s">
        <v>11</v>
      </c>
    </row>
    <row r="36" spans="1:12" x14ac:dyDescent="0.3">
      <c r="A36" t="s">
        <v>33</v>
      </c>
      <c r="B36" t="s">
        <v>9</v>
      </c>
      <c r="C36" s="2">
        <v>4088.6</v>
      </c>
      <c r="D36" s="2">
        <v>4347.7</v>
      </c>
      <c r="E36" s="2">
        <v>5069.5</v>
      </c>
      <c r="F36" s="2">
        <v>4328.8</v>
      </c>
      <c r="G36" s="2">
        <v>-2071.9</v>
      </c>
      <c r="H36" s="2">
        <v>2953</v>
      </c>
      <c r="I36" s="2">
        <v>2662.7</v>
      </c>
      <c r="J36" s="2">
        <v>2001.6</v>
      </c>
      <c r="K36" s="2">
        <v>1810.1</v>
      </c>
      <c r="L36" s="2">
        <v>2560.8000000000002</v>
      </c>
    </row>
    <row r="37" spans="1:12" x14ac:dyDescent="0.3">
      <c r="A37" t="s">
        <v>34</v>
      </c>
      <c r="B37" t="s">
        <v>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-22</v>
      </c>
      <c r="K37">
        <v>0</v>
      </c>
      <c r="L37">
        <v>0</v>
      </c>
    </row>
    <row r="38" spans="1:12" x14ac:dyDescent="0.3">
      <c r="A38" t="s">
        <v>35</v>
      </c>
      <c r="B38" t="s">
        <v>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3">
      <c r="A39" t="s">
        <v>11</v>
      </c>
      <c r="B39" t="s">
        <v>11</v>
      </c>
      <c r="C39" t="s">
        <v>11</v>
      </c>
      <c r="D39" t="s">
        <v>11</v>
      </c>
      <c r="E39" t="s">
        <v>11</v>
      </c>
      <c r="F39" t="s">
        <v>11</v>
      </c>
      <c r="G39" t="s">
        <v>11</v>
      </c>
      <c r="H39" t="s">
        <v>11</v>
      </c>
      <c r="I39" t="s">
        <v>11</v>
      </c>
      <c r="J39" t="s">
        <v>11</v>
      </c>
      <c r="K39" t="s">
        <v>11</v>
      </c>
    </row>
    <row r="40" spans="1:12" x14ac:dyDescent="0.3">
      <c r="A40" t="s">
        <v>36</v>
      </c>
      <c r="B40" t="s">
        <v>9</v>
      </c>
      <c r="C40" s="2">
        <v>4088.6</v>
      </c>
      <c r="D40" s="2">
        <v>4347.7</v>
      </c>
      <c r="E40" s="2">
        <v>5069.5</v>
      </c>
      <c r="F40" s="2">
        <v>4328.8</v>
      </c>
      <c r="G40" s="2">
        <v>-2071.9</v>
      </c>
      <c r="H40" s="2">
        <v>2953</v>
      </c>
      <c r="I40" s="2">
        <v>2662.7</v>
      </c>
      <c r="J40" s="2">
        <v>1979.6</v>
      </c>
      <c r="K40" s="2">
        <v>1810.1</v>
      </c>
      <c r="L40" s="2">
        <v>2560.8000000000002</v>
      </c>
    </row>
    <row r="41" spans="1:12" x14ac:dyDescent="0.3">
      <c r="A41" t="s">
        <v>37</v>
      </c>
    </row>
    <row r="42" spans="1:12" x14ac:dyDescent="0.3">
      <c r="A42" t="s">
        <v>38</v>
      </c>
      <c r="B42" t="s">
        <v>9</v>
      </c>
      <c r="C42" s="2">
        <v>4088.6</v>
      </c>
      <c r="D42" s="2">
        <v>4347.7</v>
      </c>
      <c r="E42" s="2">
        <v>5069.5</v>
      </c>
      <c r="F42" s="2">
        <v>4328.8</v>
      </c>
      <c r="G42" t="s">
        <v>9</v>
      </c>
      <c r="H42" t="s">
        <v>9</v>
      </c>
      <c r="I42" t="s">
        <v>9</v>
      </c>
      <c r="J42" t="s">
        <v>9</v>
      </c>
      <c r="K42" t="s">
        <v>9</v>
      </c>
      <c r="L42" t="s">
        <v>9</v>
      </c>
    </row>
    <row r="43" spans="1:12" x14ac:dyDescent="0.3">
      <c r="A43" t="s">
        <v>98</v>
      </c>
      <c r="B43" s="1">
        <v>41621</v>
      </c>
      <c r="C43" s="1">
        <v>41620</v>
      </c>
      <c r="D43" s="1">
        <v>41619</v>
      </c>
      <c r="E43" s="1">
        <v>41618</v>
      </c>
      <c r="F43" s="1">
        <v>41617</v>
      </c>
      <c r="G43" s="1">
        <v>41616</v>
      </c>
      <c r="H43" s="1">
        <v>41615</v>
      </c>
      <c r="I43" s="1">
        <v>41614</v>
      </c>
      <c r="J43" s="1">
        <v>41613</v>
      </c>
      <c r="K43" s="1">
        <v>41612</v>
      </c>
      <c r="L43" s="1">
        <v>41611</v>
      </c>
    </row>
    <row r="44" spans="1:12" x14ac:dyDescent="0.3">
      <c r="A44" t="s">
        <v>39</v>
      </c>
    </row>
    <row r="45" spans="1:12" x14ac:dyDescent="0.3">
      <c r="A45" t="s">
        <v>40</v>
      </c>
      <c r="B45" t="s">
        <v>9</v>
      </c>
      <c r="C45">
        <v>3.67</v>
      </c>
      <c r="D45">
        <v>3.9</v>
      </c>
      <c r="E45">
        <v>4.58</v>
      </c>
      <c r="F45">
        <v>3.94</v>
      </c>
      <c r="G45">
        <v>-1.89</v>
      </c>
      <c r="H45">
        <v>2.71</v>
      </c>
      <c r="I45">
        <v>2.4500000000000002</v>
      </c>
      <c r="J45">
        <v>1.84</v>
      </c>
      <c r="K45">
        <v>1.67</v>
      </c>
      <c r="L45">
        <v>2.38</v>
      </c>
    </row>
    <row r="46" spans="1:12" x14ac:dyDescent="0.3">
      <c r="A46" t="s">
        <v>39</v>
      </c>
    </row>
    <row r="47" spans="1:12" x14ac:dyDescent="0.3">
      <c r="A47" t="s">
        <v>41</v>
      </c>
      <c r="B47" t="s">
        <v>9</v>
      </c>
      <c r="C47">
        <v>3.67</v>
      </c>
      <c r="D47">
        <v>3.9</v>
      </c>
      <c r="E47">
        <v>4.58</v>
      </c>
      <c r="F47">
        <v>3.94</v>
      </c>
      <c r="G47">
        <v>-1.89</v>
      </c>
      <c r="H47">
        <v>2.71</v>
      </c>
      <c r="I47">
        <v>2.4500000000000002</v>
      </c>
      <c r="J47">
        <v>1.82</v>
      </c>
      <c r="K47">
        <v>1.67</v>
      </c>
      <c r="L47">
        <v>2.38</v>
      </c>
    </row>
    <row r="48" spans="1:12" x14ac:dyDescent="0.3">
      <c r="A48" t="s">
        <v>42</v>
      </c>
    </row>
    <row r="49" spans="1:12" x14ac:dyDescent="0.3">
      <c r="A49" t="s">
        <v>40</v>
      </c>
      <c r="B49" t="s">
        <v>9</v>
      </c>
      <c r="C49">
        <v>3.66</v>
      </c>
      <c r="D49">
        <v>3.9</v>
      </c>
      <c r="E49">
        <v>4.58</v>
      </c>
      <c r="F49">
        <v>3.94</v>
      </c>
      <c r="G49">
        <v>-1.89</v>
      </c>
      <c r="H49">
        <v>2.71</v>
      </c>
      <c r="I49">
        <v>2.4500000000000002</v>
      </c>
      <c r="J49">
        <v>1.83</v>
      </c>
      <c r="K49">
        <v>1.66</v>
      </c>
      <c r="L49">
        <v>2.37</v>
      </c>
    </row>
    <row r="50" spans="1:12" x14ac:dyDescent="0.3">
      <c r="A50" t="s">
        <v>43</v>
      </c>
    </row>
    <row r="51" spans="1:12" x14ac:dyDescent="0.3">
      <c r="A51" t="s">
        <v>41</v>
      </c>
      <c r="B51" t="s">
        <v>9</v>
      </c>
      <c r="C51">
        <v>3.66</v>
      </c>
      <c r="D51">
        <v>3.9</v>
      </c>
      <c r="E51">
        <v>4.58</v>
      </c>
      <c r="F51">
        <v>3.94</v>
      </c>
      <c r="G51">
        <v>-1.89</v>
      </c>
      <c r="H51">
        <v>2.71</v>
      </c>
      <c r="I51">
        <v>2.4500000000000002</v>
      </c>
      <c r="J51">
        <v>1.81</v>
      </c>
      <c r="K51">
        <v>1.66</v>
      </c>
      <c r="L51">
        <v>2.37</v>
      </c>
    </row>
    <row r="52" spans="1:12" x14ac:dyDescent="0.3">
      <c r="A52" t="s">
        <v>44</v>
      </c>
      <c r="B52" t="s">
        <v>9</v>
      </c>
      <c r="C52">
        <v>3.4</v>
      </c>
      <c r="D52">
        <v>4.41</v>
      </c>
      <c r="E52">
        <v>4.82</v>
      </c>
      <c r="F52">
        <v>4.3600000000000003</v>
      </c>
      <c r="G52">
        <v>3.88</v>
      </c>
      <c r="H52">
        <v>3.55</v>
      </c>
      <c r="I52">
        <v>3.19</v>
      </c>
      <c r="J52">
        <v>2.88</v>
      </c>
      <c r="K52">
        <v>2.83</v>
      </c>
      <c r="L52">
        <v>2.59</v>
      </c>
    </row>
    <row r="53" spans="1:12" x14ac:dyDescent="0.3">
      <c r="A53" t="s">
        <v>45</v>
      </c>
      <c r="B53" t="s">
        <v>9</v>
      </c>
      <c r="C53">
        <v>3.39</v>
      </c>
      <c r="D53">
        <v>4.41</v>
      </c>
      <c r="E53">
        <v>4.82</v>
      </c>
      <c r="F53">
        <v>4.3600000000000003</v>
      </c>
      <c r="G53">
        <v>3.88</v>
      </c>
      <c r="H53">
        <v>3.55</v>
      </c>
      <c r="I53">
        <v>3.18</v>
      </c>
      <c r="J53">
        <v>2.87</v>
      </c>
      <c r="K53">
        <v>2.82</v>
      </c>
      <c r="L53">
        <v>2.58</v>
      </c>
    </row>
    <row r="54" spans="1:12" x14ac:dyDescent="0.3">
      <c r="A54" t="s">
        <v>46</v>
      </c>
      <c r="B54" t="s">
        <v>9</v>
      </c>
      <c r="C54">
        <v>1.96</v>
      </c>
      <c r="D54">
        <v>1.96</v>
      </c>
      <c r="E54">
        <v>1.96</v>
      </c>
      <c r="F54">
        <v>1.96</v>
      </c>
      <c r="G54">
        <v>1.88</v>
      </c>
      <c r="H54">
        <v>1.7</v>
      </c>
      <c r="I54">
        <v>1.6</v>
      </c>
      <c r="J54">
        <v>1.52</v>
      </c>
      <c r="K54">
        <v>1.42</v>
      </c>
      <c r="L54">
        <v>1.34</v>
      </c>
    </row>
    <row r="55" spans="1:12" x14ac:dyDescent="0.3">
      <c r="A55" t="s">
        <v>47</v>
      </c>
      <c r="B55" t="s">
        <v>9</v>
      </c>
      <c r="C55" s="2">
        <v>1117.2940000000001</v>
      </c>
      <c r="D55" s="2">
        <v>1113.9670000000001</v>
      </c>
      <c r="E55" s="2">
        <v>1105.8130000000001</v>
      </c>
      <c r="F55" s="2">
        <v>1098.367</v>
      </c>
      <c r="G55" s="2">
        <v>1094.499</v>
      </c>
      <c r="H55" s="2">
        <v>1090.75</v>
      </c>
      <c r="I55" s="2">
        <v>1087.49</v>
      </c>
      <c r="J55" s="2">
        <v>1092.1500000000001</v>
      </c>
      <c r="K55" s="2">
        <v>1088.9359999999999</v>
      </c>
      <c r="L55" s="2">
        <v>1082.23</v>
      </c>
    </row>
    <row r="56" spans="1:12" x14ac:dyDescent="0.3">
      <c r="A56" t="s">
        <v>48</v>
      </c>
      <c r="B56" t="s">
        <v>9</v>
      </c>
      <c r="C56" s="2">
        <v>1113.1780000000001</v>
      </c>
      <c r="D56" s="2">
        <v>1113.923</v>
      </c>
      <c r="E56" s="2">
        <v>1105.788</v>
      </c>
      <c r="F56" s="2">
        <v>1098.338</v>
      </c>
      <c r="G56" s="2">
        <v>1094.499</v>
      </c>
      <c r="H56" s="2">
        <v>1090.43</v>
      </c>
      <c r="I56" s="2">
        <v>1086.239</v>
      </c>
      <c r="J56" s="2">
        <v>1088.7539999999999</v>
      </c>
      <c r="K56" s="2">
        <v>1083.8869999999999</v>
      </c>
      <c r="L56" s="2">
        <v>1076.547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1"/>
  <sheetViews>
    <sheetView workbookViewId="0">
      <pane ySplit="5" topLeftCell="A41" activePane="bottomLeft" state="frozen"/>
      <selection pane="bottomLeft" activeCell="C58" sqref="C58:L58"/>
    </sheetView>
  </sheetViews>
  <sheetFormatPr defaultRowHeight="14.4" x14ac:dyDescent="0.3"/>
  <cols>
    <col min="1" max="1" width="30.44140625" bestFit="1" customWidth="1"/>
    <col min="2" max="2" width="22.109375" bestFit="1" customWidth="1"/>
    <col min="3" max="11" width="13.109375" bestFit="1" customWidth="1"/>
    <col min="12" max="12" width="9" bestFit="1" customWidth="1"/>
  </cols>
  <sheetData>
    <row r="1" spans="1:12" x14ac:dyDescent="0.3">
      <c r="A1" t="s">
        <v>96</v>
      </c>
      <c r="B1" t="s">
        <v>95</v>
      </c>
    </row>
    <row r="2" spans="1:12" x14ac:dyDescent="0.3">
      <c r="A2" t="s">
        <v>2</v>
      </c>
      <c r="B2" t="s">
        <v>97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94</v>
      </c>
    </row>
    <row r="3" spans="1:12" x14ac:dyDescent="0.3">
      <c r="A3" t="s">
        <v>6</v>
      </c>
      <c r="B3">
        <v>2834</v>
      </c>
    </row>
    <row r="4" spans="1:12" x14ac:dyDescent="0.3">
      <c r="A4" t="s">
        <v>7</v>
      </c>
      <c r="B4">
        <v>35202010</v>
      </c>
    </row>
    <row r="5" spans="1:12" x14ac:dyDescent="0.3">
      <c r="B5" s="1">
        <v>41621</v>
      </c>
      <c r="C5" s="1">
        <v>41620</v>
      </c>
      <c r="D5" s="1">
        <v>41619</v>
      </c>
      <c r="E5" s="1">
        <v>41618</v>
      </c>
      <c r="F5" s="1">
        <v>41617</v>
      </c>
      <c r="G5" s="1">
        <v>41616</v>
      </c>
      <c r="H5" s="1">
        <v>41615</v>
      </c>
      <c r="I5" s="1">
        <v>41614</v>
      </c>
      <c r="J5" s="1">
        <v>41613</v>
      </c>
      <c r="K5" s="1">
        <v>41612</v>
      </c>
      <c r="L5" s="1">
        <v>41611</v>
      </c>
    </row>
    <row r="6" spans="1:12" x14ac:dyDescent="0.3">
      <c r="A6" t="s">
        <v>93</v>
      </c>
    </row>
    <row r="7" spans="1:12" x14ac:dyDescent="0.3">
      <c r="A7" t="s">
        <v>92</v>
      </c>
      <c r="B7" t="s">
        <v>9</v>
      </c>
      <c r="C7" s="2">
        <v>16141</v>
      </c>
      <c r="D7" s="2">
        <v>14972</v>
      </c>
      <c r="E7" s="2">
        <v>12201</v>
      </c>
      <c r="F7" s="2">
        <v>9604.5</v>
      </c>
      <c r="G7" s="2">
        <v>5486.4</v>
      </c>
      <c r="H7" s="2">
        <v>8230.7999999999993</v>
      </c>
      <c r="I7" s="2">
        <v>8713</v>
      </c>
      <c r="J7" s="2">
        <v>15637.6</v>
      </c>
      <c r="K7" s="2">
        <v>7089.9</v>
      </c>
      <c r="L7" s="2">
        <v>4173</v>
      </c>
    </row>
    <row r="8" spans="1:12" x14ac:dyDescent="0.3">
      <c r="A8" t="s">
        <v>91</v>
      </c>
      <c r="B8" t="s">
        <v>9</v>
      </c>
      <c r="C8" s="2">
        <v>7672</v>
      </c>
      <c r="D8" s="2">
        <v>8261</v>
      </c>
      <c r="E8" s="2">
        <v>7344</v>
      </c>
      <c r="F8" s="2">
        <v>6602.9</v>
      </c>
      <c r="G8" s="2">
        <v>3778.9</v>
      </c>
      <c r="H8" s="2">
        <v>3636.2</v>
      </c>
      <c r="I8" s="2">
        <v>3314.8</v>
      </c>
      <c r="J8" s="2">
        <v>2927.3</v>
      </c>
      <c r="K8" s="2">
        <v>3627.7</v>
      </c>
      <c r="L8" s="2">
        <v>4023.6</v>
      </c>
    </row>
    <row r="9" spans="1:12" x14ac:dyDescent="0.3">
      <c r="A9" t="s">
        <v>90</v>
      </c>
      <c r="B9" t="s">
        <v>9</v>
      </c>
      <c r="C9" s="2">
        <v>6535</v>
      </c>
      <c r="D9" s="2">
        <v>6254</v>
      </c>
      <c r="E9" s="2">
        <v>5868</v>
      </c>
      <c r="F9" s="2">
        <v>8055.3</v>
      </c>
      <c r="G9" s="2">
        <v>2283.3000000000002</v>
      </c>
      <c r="H9" s="2">
        <v>1881</v>
      </c>
      <c r="I9" s="2">
        <v>1769.4</v>
      </c>
      <c r="J9" s="2">
        <v>1658.1</v>
      </c>
      <c r="K9" s="2">
        <v>1898.7</v>
      </c>
      <c r="L9" s="2">
        <v>2554.6999999999998</v>
      </c>
    </row>
    <row r="10" spans="1:12" x14ac:dyDescent="0.3">
      <c r="A10" t="s">
        <v>89</v>
      </c>
      <c r="B10" t="s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467.9</v>
      </c>
      <c r="I10">
        <v>255.3</v>
      </c>
      <c r="J10">
        <v>826.3</v>
      </c>
      <c r="K10">
        <v>858.9</v>
      </c>
      <c r="L10">
        <v>775.9</v>
      </c>
    </row>
    <row r="11" spans="1:12" x14ac:dyDescent="0.3">
      <c r="A11" t="s">
        <v>88</v>
      </c>
      <c r="B11" t="s">
        <v>9</v>
      </c>
      <c r="C11" s="2">
        <v>4509</v>
      </c>
      <c r="D11" s="2">
        <v>3694</v>
      </c>
      <c r="E11" s="2">
        <v>3651</v>
      </c>
      <c r="F11" s="2">
        <v>4165.8999999999996</v>
      </c>
      <c r="G11" s="2">
        <v>7756.3</v>
      </c>
      <c r="H11">
        <v>829.5</v>
      </c>
      <c r="I11" s="2">
        <v>1177.7</v>
      </c>
      <c r="J11">
        <v>0</v>
      </c>
      <c r="K11">
        <v>0</v>
      </c>
      <c r="L11">
        <v>0</v>
      </c>
    </row>
    <row r="12" spans="1:12" x14ac:dyDescent="0.3">
      <c r="A12" t="s">
        <v>11</v>
      </c>
      <c r="B12" t="s">
        <v>11</v>
      </c>
      <c r="C12" t="s">
        <v>11</v>
      </c>
      <c r="D12" t="s">
        <v>11</v>
      </c>
      <c r="E12" t="s">
        <v>11</v>
      </c>
      <c r="F12" t="s">
        <v>11</v>
      </c>
      <c r="G12" t="s">
        <v>11</v>
      </c>
      <c r="H12" t="s">
        <v>11</v>
      </c>
      <c r="I12" t="s">
        <v>11</v>
      </c>
      <c r="J12" t="s">
        <v>11</v>
      </c>
      <c r="K12" t="s">
        <v>11</v>
      </c>
    </row>
    <row r="13" spans="1:12" x14ac:dyDescent="0.3">
      <c r="A13" t="s">
        <v>87</v>
      </c>
      <c r="B13" t="s">
        <v>9</v>
      </c>
      <c r="C13" s="2">
        <v>34857</v>
      </c>
      <c r="D13" s="2">
        <v>33181</v>
      </c>
      <c r="E13" s="2">
        <v>29064</v>
      </c>
      <c r="F13" s="2">
        <v>28428.6</v>
      </c>
      <c r="G13" s="2">
        <v>19304.900000000001</v>
      </c>
      <c r="H13" s="2">
        <v>15045.4</v>
      </c>
      <c r="I13" s="2">
        <v>15230.2</v>
      </c>
      <c r="J13" s="2">
        <v>21049.300999999999</v>
      </c>
      <c r="K13" s="2">
        <v>13475.2</v>
      </c>
      <c r="L13" s="2">
        <v>11527.2</v>
      </c>
    </row>
    <row r="14" spans="1:12" x14ac:dyDescent="0.3">
      <c r="A14" t="s">
        <v>86</v>
      </c>
      <c r="B14" t="s">
        <v>9</v>
      </c>
      <c r="C14" s="2">
        <v>33415</v>
      </c>
      <c r="D14" s="2">
        <v>32473</v>
      </c>
      <c r="E14" s="2">
        <v>30563</v>
      </c>
      <c r="F14" s="2">
        <v>30868.1</v>
      </c>
      <c r="G14" s="2">
        <v>24128.199000000001</v>
      </c>
      <c r="H14" s="2">
        <v>24803.1</v>
      </c>
      <c r="I14" s="2">
        <v>24209.5</v>
      </c>
      <c r="J14" s="2">
        <v>23713.300999999999</v>
      </c>
      <c r="K14" s="2">
        <v>22808.6</v>
      </c>
      <c r="L14" s="2">
        <v>21293.699000000001</v>
      </c>
    </row>
    <row r="15" spans="1:12" x14ac:dyDescent="0.3">
      <c r="A15" t="s">
        <v>85</v>
      </c>
      <c r="B15" t="s">
        <v>9</v>
      </c>
      <c r="C15" s="2">
        <v>17385</v>
      </c>
      <c r="D15" s="2">
        <v>16176</v>
      </c>
      <c r="E15" s="2">
        <v>13481</v>
      </c>
      <c r="F15" s="2">
        <v>12594.6</v>
      </c>
      <c r="G15" s="2">
        <v>12128.6</v>
      </c>
      <c r="H15" s="2">
        <v>12457.1</v>
      </c>
      <c r="I15" s="2">
        <v>11015.4</v>
      </c>
      <c r="J15" s="2">
        <v>9315.1</v>
      </c>
      <c r="K15" s="2">
        <v>8094.9</v>
      </c>
      <c r="L15" s="2">
        <v>7124.7</v>
      </c>
    </row>
    <row r="16" spans="1:12" x14ac:dyDescent="0.3">
      <c r="A16" t="s">
        <v>11</v>
      </c>
      <c r="B16" t="s">
        <v>11</v>
      </c>
      <c r="C16" t="s">
        <v>11</v>
      </c>
      <c r="D16" t="s">
        <v>11</v>
      </c>
      <c r="E16" t="s">
        <v>11</v>
      </c>
      <c r="F16" t="s">
        <v>11</v>
      </c>
      <c r="G16" t="s">
        <v>11</v>
      </c>
      <c r="H16" t="s">
        <v>11</v>
      </c>
      <c r="I16" t="s">
        <v>11</v>
      </c>
      <c r="J16" t="s">
        <v>11</v>
      </c>
      <c r="K16" t="s">
        <v>11</v>
      </c>
    </row>
    <row r="17" spans="1:12" x14ac:dyDescent="0.3">
      <c r="A17" t="s">
        <v>84</v>
      </c>
      <c r="B17" t="s">
        <v>9</v>
      </c>
      <c r="C17" s="2">
        <v>16030</v>
      </c>
      <c r="D17" s="2">
        <v>16297</v>
      </c>
      <c r="E17" s="2">
        <v>17082</v>
      </c>
      <c r="F17" s="2">
        <v>18273.5</v>
      </c>
      <c r="G17" s="2">
        <v>11999.6</v>
      </c>
      <c r="H17" s="2">
        <v>12346</v>
      </c>
      <c r="I17" s="2">
        <v>13194.1</v>
      </c>
      <c r="J17" s="2">
        <v>14398.2</v>
      </c>
      <c r="K17" s="2">
        <v>14713.7</v>
      </c>
      <c r="L17" s="2">
        <v>14169</v>
      </c>
    </row>
    <row r="18" spans="1:12" x14ac:dyDescent="0.3">
      <c r="A18" t="s">
        <v>83</v>
      </c>
      <c r="B18" t="s">
        <v>9</v>
      </c>
      <c r="C18" s="2">
        <v>1300</v>
      </c>
      <c r="D18">
        <v>886</v>
      </c>
      <c r="E18">
        <v>494</v>
      </c>
      <c r="F18">
        <v>900</v>
      </c>
      <c r="G18" s="2">
        <v>1400</v>
      </c>
      <c r="H18" s="2">
        <v>3900</v>
      </c>
      <c r="I18" s="2">
        <v>3500</v>
      </c>
      <c r="J18" s="2">
        <v>3000</v>
      </c>
      <c r="K18" s="2">
        <v>2500</v>
      </c>
      <c r="L18" s="2">
        <v>2200</v>
      </c>
    </row>
    <row r="19" spans="1:12" x14ac:dyDescent="0.3">
      <c r="A19" t="s">
        <v>82</v>
      </c>
      <c r="B19" t="s">
        <v>9</v>
      </c>
      <c r="C19" s="2">
        <v>7305</v>
      </c>
      <c r="D19" s="2">
        <v>3458</v>
      </c>
      <c r="E19" s="2">
        <v>2175</v>
      </c>
      <c r="F19">
        <v>432.3</v>
      </c>
      <c r="G19" s="2">
        <v>6491.3</v>
      </c>
      <c r="H19" s="2">
        <v>7159.2</v>
      </c>
      <c r="I19" s="2">
        <v>7788.2</v>
      </c>
      <c r="J19" s="2">
        <v>1107.9000000000001</v>
      </c>
      <c r="K19" s="2">
        <v>6727.1</v>
      </c>
      <c r="L19" s="2">
        <v>7941.2</v>
      </c>
    </row>
    <row r="20" spans="1:12" x14ac:dyDescent="0.3">
      <c r="A20" t="s">
        <v>81</v>
      </c>
      <c r="B20" t="s">
        <v>9</v>
      </c>
      <c r="C20" s="2">
        <v>41217</v>
      </c>
      <c r="D20" s="2">
        <v>46457</v>
      </c>
      <c r="E20" s="2">
        <v>51834</v>
      </c>
      <c r="F20" s="2">
        <v>59578.898000000001</v>
      </c>
      <c r="G20" s="2">
        <v>1964.1</v>
      </c>
      <c r="H20" s="2">
        <v>2168</v>
      </c>
      <c r="I20" s="2">
        <v>2375.5</v>
      </c>
      <c r="J20" s="2">
        <v>1604.4</v>
      </c>
      <c r="K20" s="2">
        <v>1764.9</v>
      </c>
      <c r="L20" s="2">
        <v>1949.4</v>
      </c>
    </row>
    <row r="21" spans="1:12" x14ac:dyDescent="0.3">
      <c r="A21" t="s">
        <v>80</v>
      </c>
      <c r="B21" t="s">
        <v>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">
      <c r="A22" t="s">
        <v>79</v>
      </c>
      <c r="B22" t="s">
        <v>9</v>
      </c>
      <c r="C22" s="2">
        <v>5423</v>
      </c>
      <c r="D22" s="2">
        <v>4849</v>
      </c>
      <c r="E22" s="2">
        <v>5132</v>
      </c>
      <c r="F22" s="2">
        <v>4476.3999999999996</v>
      </c>
      <c r="G22" s="2">
        <v>6035.8</v>
      </c>
      <c r="H22" s="2">
        <v>7732.1</v>
      </c>
      <c r="I22" s="2">
        <v>2481.8000000000002</v>
      </c>
      <c r="J22" s="2">
        <v>3686</v>
      </c>
      <c r="K22" s="2">
        <v>3391.9</v>
      </c>
      <c r="L22" s="2">
        <v>2800.7</v>
      </c>
    </row>
    <row r="23" spans="1:12" x14ac:dyDescent="0.3">
      <c r="A23" t="s">
        <v>11</v>
      </c>
      <c r="B23" t="s">
        <v>11</v>
      </c>
      <c r="C23" t="s">
        <v>11</v>
      </c>
      <c r="D23" t="s">
        <v>11</v>
      </c>
      <c r="E23" t="s">
        <v>11</v>
      </c>
      <c r="F23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</row>
    <row r="24" spans="1:12" x14ac:dyDescent="0.3">
      <c r="A24" t="s">
        <v>78</v>
      </c>
      <c r="B24" t="s">
        <v>9</v>
      </c>
      <c r="C24" s="2">
        <v>106132</v>
      </c>
      <c r="D24" s="2">
        <v>105128</v>
      </c>
      <c r="E24" s="2">
        <v>105781</v>
      </c>
      <c r="F24" s="2">
        <v>112089.70299999999</v>
      </c>
      <c r="G24" s="2">
        <v>47195.699000000001</v>
      </c>
      <c r="H24" s="2">
        <v>48350.699000000001</v>
      </c>
      <c r="I24" s="2">
        <v>44569.800999999999</v>
      </c>
      <c r="J24" s="2">
        <v>44845.800999999999</v>
      </c>
      <c r="K24" s="2">
        <v>42572.800999999999</v>
      </c>
      <c r="L24" s="2">
        <v>40587.5</v>
      </c>
    </row>
    <row r="25" spans="1:12" x14ac:dyDescent="0.3">
      <c r="A25" t="s">
        <v>77</v>
      </c>
    </row>
    <row r="26" spans="1:12" x14ac:dyDescent="0.3">
      <c r="A26" t="s">
        <v>76</v>
      </c>
      <c r="B26" t="s">
        <v>9</v>
      </c>
      <c r="C26" s="2">
        <v>1800</v>
      </c>
      <c r="D26">
        <v>24</v>
      </c>
      <c r="E26" s="2">
        <v>1500</v>
      </c>
      <c r="F26">
        <v>748.6</v>
      </c>
      <c r="G26">
        <v>7.4</v>
      </c>
      <c r="H26" s="2">
        <v>1400</v>
      </c>
      <c r="I26">
        <v>449</v>
      </c>
      <c r="J26">
        <v>522</v>
      </c>
      <c r="K26" s="2">
        <v>1000</v>
      </c>
      <c r="L26">
        <v>310.89999999999998</v>
      </c>
    </row>
    <row r="27" spans="1:12" x14ac:dyDescent="0.3">
      <c r="A27" t="s">
        <v>75</v>
      </c>
      <c r="B27" t="s">
        <v>9</v>
      </c>
      <c r="C27" s="2">
        <v>2515</v>
      </c>
      <c r="D27" s="2">
        <v>1966</v>
      </c>
      <c r="E27">
        <v>900</v>
      </c>
      <c r="F27">
        <v>837.2</v>
      </c>
      <c r="G27" s="2">
        <v>2289.6999999999998</v>
      </c>
      <c r="H27">
        <v>423.6</v>
      </c>
      <c r="I27">
        <v>836.1</v>
      </c>
      <c r="J27" s="2">
        <v>2450</v>
      </c>
      <c r="K27" s="2">
        <v>1181.2</v>
      </c>
      <c r="L27" s="2">
        <v>1389.1</v>
      </c>
    </row>
    <row r="28" spans="1:12" x14ac:dyDescent="0.3">
      <c r="A28" t="s">
        <v>74</v>
      </c>
      <c r="B28" t="s">
        <v>9</v>
      </c>
      <c r="C28" s="2">
        <v>1753</v>
      </c>
      <c r="D28" s="2">
        <v>2462</v>
      </c>
      <c r="E28" s="2">
        <v>2308</v>
      </c>
      <c r="F28" s="2">
        <v>2236.9</v>
      </c>
      <c r="G28">
        <v>617.6</v>
      </c>
      <c r="H28">
        <v>624.5</v>
      </c>
      <c r="I28">
        <v>496.6</v>
      </c>
      <c r="J28">
        <v>471.1</v>
      </c>
      <c r="K28">
        <v>421.4</v>
      </c>
      <c r="L28">
        <v>735.2</v>
      </c>
    </row>
    <row r="29" spans="1:12" x14ac:dyDescent="0.3">
      <c r="A29" t="s">
        <v>73</v>
      </c>
      <c r="B29" t="s">
        <v>9</v>
      </c>
      <c r="C29" s="2">
        <v>1200</v>
      </c>
      <c r="D29">
        <v>781</v>
      </c>
      <c r="E29" s="2">
        <v>1243</v>
      </c>
      <c r="F29" s="2">
        <v>1117.4000000000001</v>
      </c>
      <c r="G29" s="2">
        <v>1422.6</v>
      </c>
      <c r="H29">
        <v>444.1</v>
      </c>
      <c r="I29" s="2">
        <v>3398</v>
      </c>
      <c r="J29" s="2">
        <v>3489.5</v>
      </c>
      <c r="K29" s="2">
        <v>2856.1</v>
      </c>
      <c r="L29" s="2">
        <v>2428.6999999999998</v>
      </c>
    </row>
    <row r="30" spans="1:12" x14ac:dyDescent="0.3">
      <c r="A30" t="s">
        <v>72</v>
      </c>
      <c r="B30" t="s">
        <v>9</v>
      </c>
      <c r="C30" t="s">
        <v>63</v>
      </c>
      <c r="D30" t="s">
        <v>63</v>
      </c>
      <c r="E30" t="s">
        <v>63</v>
      </c>
      <c r="F30" t="s">
        <v>63</v>
      </c>
      <c r="G30" t="s">
        <v>63</v>
      </c>
      <c r="H30" t="s">
        <v>63</v>
      </c>
      <c r="I30" t="s">
        <v>63</v>
      </c>
      <c r="J30" t="s">
        <v>63</v>
      </c>
      <c r="K30" t="s">
        <v>63</v>
      </c>
      <c r="L30" t="s">
        <v>63</v>
      </c>
    </row>
    <row r="31" spans="1:12" x14ac:dyDescent="0.3">
      <c r="A31" t="s">
        <v>71</v>
      </c>
      <c r="B31" t="s">
        <v>9</v>
      </c>
      <c r="C31" s="2">
        <v>11080</v>
      </c>
      <c r="D31" s="2">
        <v>11012</v>
      </c>
      <c r="E31" s="2">
        <v>9690</v>
      </c>
      <c r="F31" s="2">
        <v>10810.6</v>
      </c>
      <c r="G31" s="2">
        <v>9981.4</v>
      </c>
      <c r="H31" s="2">
        <v>9366</v>
      </c>
      <c r="I31" s="2">
        <v>7543</v>
      </c>
      <c r="J31" s="2">
        <v>6370.9</v>
      </c>
      <c r="K31" s="2">
        <v>6285.4</v>
      </c>
      <c r="L31" s="2">
        <v>4705.7</v>
      </c>
    </row>
    <row r="32" spans="1:12" x14ac:dyDescent="0.3">
      <c r="A32" t="s">
        <v>11</v>
      </c>
      <c r="B32" t="s">
        <v>11</v>
      </c>
      <c r="C32" t="s">
        <v>11</v>
      </c>
      <c r="D32" t="s">
        <v>11</v>
      </c>
      <c r="E32" t="s">
        <v>11</v>
      </c>
      <c r="F32" t="s">
        <v>11</v>
      </c>
      <c r="G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1:12" x14ac:dyDescent="0.3">
      <c r="A33" t="s">
        <v>70</v>
      </c>
      <c r="B33" t="s">
        <v>9</v>
      </c>
      <c r="C33" s="2">
        <v>18348</v>
      </c>
      <c r="D33" s="2">
        <v>16245</v>
      </c>
      <c r="E33" s="2">
        <v>15641</v>
      </c>
      <c r="F33" s="2">
        <v>15750.7</v>
      </c>
      <c r="G33" s="2">
        <v>14318.7</v>
      </c>
      <c r="H33" s="2">
        <v>12258.2</v>
      </c>
      <c r="I33" s="2">
        <v>12722.7</v>
      </c>
      <c r="J33" s="2">
        <v>13303.5</v>
      </c>
      <c r="K33" s="2">
        <v>11744.1</v>
      </c>
      <c r="L33" s="2">
        <v>9569.6</v>
      </c>
    </row>
    <row r="34" spans="1:12" x14ac:dyDescent="0.3">
      <c r="A34" t="s">
        <v>69</v>
      </c>
      <c r="B34" t="s">
        <v>9</v>
      </c>
      <c r="C34" s="2">
        <v>16254</v>
      </c>
      <c r="D34" s="2">
        <v>15525</v>
      </c>
      <c r="E34" s="2">
        <v>15482</v>
      </c>
      <c r="F34" s="2">
        <v>16074.9</v>
      </c>
      <c r="G34" s="2">
        <v>3943.3</v>
      </c>
      <c r="H34" s="2">
        <v>3915.8</v>
      </c>
      <c r="I34" s="2">
        <v>5551</v>
      </c>
      <c r="J34" s="2">
        <v>5125.6000000000004</v>
      </c>
      <c r="K34" s="2">
        <v>4691.5</v>
      </c>
      <c r="L34" s="2">
        <v>5096</v>
      </c>
    </row>
    <row r="35" spans="1:12" x14ac:dyDescent="0.3">
      <c r="A35" t="s">
        <v>68</v>
      </c>
      <c r="B35" t="s">
        <v>9</v>
      </c>
      <c r="C35" s="2">
        <v>5740</v>
      </c>
      <c r="D35" s="2">
        <v>5626</v>
      </c>
      <c r="E35" s="2">
        <v>7411</v>
      </c>
      <c r="F35" s="2">
        <v>8797.2000000000007</v>
      </c>
      <c r="G35">
        <v>312.2</v>
      </c>
      <c r="H35">
        <v>395.6</v>
      </c>
      <c r="I35">
        <v>852.6</v>
      </c>
      <c r="J35" s="2">
        <v>1269.8</v>
      </c>
      <c r="K35" s="2">
        <v>1169.2</v>
      </c>
      <c r="L35" s="2">
        <v>1125.5999999999999</v>
      </c>
    </row>
    <row r="36" spans="1:12" x14ac:dyDescent="0.3">
      <c r="A36" t="s">
        <v>67</v>
      </c>
      <c r="B36" t="s">
        <v>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3">
      <c r="A37" t="s">
        <v>66</v>
      </c>
      <c r="B37" t="s">
        <v>9</v>
      </c>
      <c r="C37" s="2">
        <v>10327</v>
      </c>
      <c r="D37" s="2">
        <v>10789</v>
      </c>
      <c r="E37" s="2">
        <v>10442</v>
      </c>
      <c r="F37" s="2">
        <v>9974.2999999999993</v>
      </c>
      <c r="G37" s="2">
        <v>7454.4</v>
      </c>
      <c r="H37" s="2">
        <v>11189.7</v>
      </c>
      <c r="I37" s="2">
        <v>5477.7</v>
      </c>
      <c r="J37" s="2">
        <v>4823.1000000000004</v>
      </c>
      <c r="K37" s="2">
        <v>5272.9</v>
      </c>
      <c r="L37" s="2">
        <v>5304.7</v>
      </c>
    </row>
    <row r="38" spans="1:12" x14ac:dyDescent="0.3">
      <c r="A38" t="s">
        <v>11</v>
      </c>
      <c r="B38" t="s">
        <v>11</v>
      </c>
      <c r="C38" t="s">
        <v>11</v>
      </c>
      <c r="D38" t="s">
        <v>11</v>
      </c>
      <c r="E38" t="s">
        <v>11</v>
      </c>
      <c r="F38" t="s">
        <v>11</v>
      </c>
      <c r="G38" t="s">
        <v>11</v>
      </c>
      <c r="H38" t="s">
        <v>11</v>
      </c>
      <c r="I38" t="s">
        <v>11</v>
      </c>
      <c r="J38" t="s">
        <v>11</v>
      </c>
      <c r="K38" t="s">
        <v>11</v>
      </c>
    </row>
    <row r="39" spans="1:12" x14ac:dyDescent="0.3">
      <c r="A39" t="s">
        <v>65</v>
      </c>
      <c r="B39" t="s">
        <v>9</v>
      </c>
      <c r="C39" s="2">
        <v>50669</v>
      </c>
      <c r="D39" s="2">
        <v>48185</v>
      </c>
      <c r="E39" s="2">
        <v>48976</v>
      </c>
      <c r="F39" s="2">
        <v>50597.101999999999</v>
      </c>
      <c r="G39" s="2">
        <v>26028.6</v>
      </c>
      <c r="H39" s="2">
        <v>27759.300999999999</v>
      </c>
      <c r="I39" s="2">
        <v>24604</v>
      </c>
      <c r="J39" s="2">
        <v>24522</v>
      </c>
      <c r="K39" s="2">
        <v>22877.699000000001</v>
      </c>
      <c r="L39" s="2">
        <v>21095.9</v>
      </c>
    </row>
    <row r="40" spans="1:12" x14ac:dyDescent="0.3">
      <c r="A40" t="s">
        <v>64</v>
      </c>
      <c r="B40" t="s">
        <v>9</v>
      </c>
      <c r="C40">
        <v>0</v>
      </c>
      <c r="D40">
        <v>0</v>
      </c>
      <c r="E40">
        <v>0</v>
      </c>
      <c r="F40">
        <v>0</v>
      </c>
      <c r="G40" s="2">
        <v>2408.8000000000002</v>
      </c>
      <c r="H40" s="2">
        <v>2406.6999999999998</v>
      </c>
      <c r="I40" s="2">
        <v>2406.1</v>
      </c>
      <c r="J40" s="2">
        <v>2407.1999999999998</v>
      </c>
      <c r="K40" s="2">
        <v>2406.9</v>
      </c>
      <c r="L40" s="2">
        <v>3915.2</v>
      </c>
    </row>
    <row r="41" spans="1:12" x14ac:dyDescent="0.3">
      <c r="A41" t="s">
        <v>96</v>
      </c>
    </row>
    <row r="42" spans="1:12" x14ac:dyDescent="0.3">
      <c r="A42" s="1">
        <v>41621</v>
      </c>
      <c r="B42" s="1">
        <v>41620</v>
      </c>
      <c r="C42" s="1">
        <v>41619</v>
      </c>
      <c r="D42" s="1">
        <v>41618</v>
      </c>
      <c r="E42" s="1">
        <v>41617</v>
      </c>
      <c r="F42" s="1">
        <v>41616</v>
      </c>
      <c r="G42" s="1">
        <v>41615</v>
      </c>
      <c r="H42" s="1">
        <v>41614</v>
      </c>
      <c r="I42" s="1">
        <v>41613</v>
      </c>
      <c r="J42" s="1">
        <v>41612</v>
      </c>
      <c r="K42" s="1">
        <v>41611</v>
      </c>
    </row>
    <row r="43" spans="1:12" x14ac:dyDescent="0.3">
      <c r="A43" t="s">
        <v>62</v>
      </c>
    </row>
    <row r="44" spans="1:12" x14ac:dyDescent="0.3">
      <c r="A44" t="s">
        <v>61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3">
      <c r="A45" t="s">
        <v>60</v>
      </c>
      <c r="B45" t="s">
        <v>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3">
      <c r="A46" t="s">
        <v>11</v>
      </c>
      <c r="B46" t="s">
        <v>11</v>
      </c>
      <c r="C46" t="s">
        <v>11</v>
      </c>
      <c r="D46" t="s">
        <v>11</v>
      </c>
      <c r="E46" t="s">
        <v>11</v>
      </c>
      <c r="F46" t="s">
        <v>11</v>
      </c>
      <c r="G46" t="s">
        <v>11</v>
      </c>
      <c r="H46" t="s">
        <v>11</v>
      </c>
      <c r="I46" t="s">
        <v>11</v>
      </c>
      <c r="J46" t="s">
        <v>11</v>
      </c>
      <c r="K46" t="s">
        <v>11</v>
      </c>
    </row>
    <row r="47" spans="1:12" x14ac:dyDescent="0.3">
      <c r="A47" t="s">
        <v>59</v>
      </c>
      <c r="B47" t="s">
        <v>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3">
      <c r="A48" t="s">
        <v>58</v>
      </c>
      <c r="B48" t="s">
        <v>9</v>
      </c>
      <c r="C48" s="2">
        <v>1788</v>
      </c>
      <c r="D48" s="2">
        <v>1788</v>
      </c>
      <c r="E48" s="2">
        <v>1788</v>
      </c>
      <c r="F48" s="2">
        <v>1781.3</v>
      </c>
      <c r="G48">
        <v>29.8</v>
      </c>
      <c r="H48">
        <v>29.8</v>
      </c>
      <c r="I48">
        <v>29.8</v>
      </c>
      <c r="J48">
        <v>29.8</v>
      </c>
      <c r="K48">
        <v>29.8</v>
      </c>
      <c r="L48">
        <v>29.8</v>
      </c>
    </row>
    <row r="49" spans="1:12" x14ac:dyDescent="0.3">
      <c r="A49" t="s">
        <v>57</v>
      </c>
      <c r="B49" t="s">
        <v>9</v>
      </c>
      <c r="C49" s="2">
        <v>40646</v>
      </c>
      <c r="D49" s="2">
        <v>40663</v>
      </c>
      <c r="E49" s="2">
        <v>40701</v>
      </c>
      <c r="F49" s="2">
        <v>39682.601999999999</v>
      </c>
      <c r="G49" s="2">
        <v>8319.1</v>
      </c>
      <c r="H49" s="2">
        <v>8014.9</v>
      </c>
      <c r="I49" s="2">
        <v>7166.5</v>
      </c>
      <c r="J49" s="2">
        <v>6900</v>
      </c>
      <c r="K49" s="2">
        <v>6869.8</v>
      </c>
      <c r="L49" s="2">
        <v>6956.6</v>
      </c>
    </row>
    <row r="50" spans="1:12" x14ac:dyDescent="0.3">
      <c r="A50" t="s">
        <v>56</v>
      </c>
      <c r="B50" t="s">
        <v>9</v>
      </c>
      <c r="C50" s="2">
        <v>35303</v>
      </c>
      <c r="D50" s="2">
        <v>35858</v>
      </c>
      <c r="E50" s="2">
        <v>34320</v>
      </c>
      <c r="F50" s="2">
        <v>38638.398000000001</v>
      </c>
      <c r="G50" s="2">
        <v>41144.898000000001</v>
      </c>
      <c r="H50" s="2">
        <v>38314.699000000001</v>
      </c>
      <c r="I50" s="2">
        <v>37930.800999999999</v>
      </c>
      <c r="J50" s="2">
        <v>37971.199000000001</v>
      </c>
      <c r="K50" s="2">
        <v>36580.398000000001</v>
      </c>
      <c r="L50" s="2">
        <v>34207.5</v>
      </c>
    </row>
    <row r="51" spans="1:12" x14ac:dyDescent="0.3">
      <c r="A51" t="s">
        <v>55</v>
      </c>
      <c r="B51" t="s">
        <v>9</v>
      </c>
      <c r="C51" s="2">
        <v>24717</v>
      </c>
      <c r="D51" s="2">
        <v>23792</v>
      </c>
      <c r="E51" s="2">
        <v>22433</v>
      </c>
      <c r="F51" s="2">
        <v>21044.300999999999</v>
      </c>
      <c r="G51" s="2">
        <v>30735.5</v>
      </c>
      <c r="H51" s="2">
        <v>28174.699000000001</v>
      </c>
      <c r="I51" s="2">
        <v>27567.4</v>
      </c>
      <c r="J51" s="2">
        <v>26984.400000000001</v>
      </c>
      <c r="K51" s="2">
        <v>26191.800999999999</v>
      </c>
      <c r="L51" s="2">
        <v>25617.5</v>
      </c>
    </row>
    <row r="52" spans="1:12" x14ac:dyDescent="0.3">
      <c r="A52" t="s">
        <v>11</v>
      </c>
      <c r="B52" t="s">
        <v>11</v>
      </c>
      <c r="C52" t="s">
        <v>11</v>
      </c>
      <c r="D52" t="s">
        <v>11</v>
      </c>
      <c r="E52" t="s">
        <v>11</v>
      </c>
      <c r="F52" t="s">
        <v>11</v>
      </c>
      <c r="G52" t="s">
        <v>11</v>
      </c>
      <c r="H52" t="s">
        <v>11</v>
      </c>
      <c r="I52" t="s">
        <v>11</v>
      </c>
      <c r="J52" t="s">
        <v>11</v>
      </c>
      <c r="K52" t="s">
        <v>11</v>
      </c>
    </row>
    <row r="53" spans="1:12" x14ac:dyDescent="0.3">
      <c r="A53" t="s">
        <v>54</v>
      </c>
      <c r="B53" t="s">
        <v>9</v>
      </c>
      <c r="C53" s="2">
        <v>53020</v>
      </c>
      <c r="D53" s="2">
        <v>54517</v>
      </c>
      <c r="E53" s="2">
        <v>54376</v>
      </c>
      <c r="F53" s="2">
        <v>59058</v>
      </c>
      <c r="G53" s="2">
        <v>18758.300999999999</v>
      </c>
      <c r="H53" s="2">
        <v>18184.699000000001</v>
      </c>
      <c r="I53" s="2">
        <v>17559.699000000001</v>
      </c>
      <c r="J53" s="2">
        <v>17916.599999999999</v>
      </c>
      <c r="K53" s="2">
        <v>17288.199000000001</v>
      </c>
      <c r="L53" s="2">
        <v>15576.4</v>
      </c>
    </row>
    <row r="54" spans="1:12" x14ac:dyDescent="0.3">
      <c r="A54" t="s">
        <v>11</v>
      </c>
      <c r="B54" t="s">
        <v>11</v>
      </c>
      <c r="C54" t="s">
        <v>11</v>
      </c>
      <c r="D54" t="s">
        <v>11</v>
      </c>
      <c r="E54" t="s">
        <v>11</v>
      </c>
      <c r="F54" t="s">
        <v>11</v>
      </c>
      <c r="G54" t="s">
        <v>11</v>
      </c>
      <c r="H54" t="s">
        <v>11</v>
      </c>
      <c r="I54" t="s">
        <v>11</v>
      </c>
      <c r="J54" t="s">
        <v>11</v>
      </c>
      <c r="K54" t="s">
        <v>11</v>
      </c>
    </row>
    <row r="55" spans="1:12" x14ac:dyDescent="0.3">
      <c r="A55" t="s">
        <v>53</v>
      </c>
      <c r="B55" t="s">
        <v>9</v>
      </c>
      <c r="C55" s="2">
        <v>53020</v>
      </c>
      <c r="D55" s="2">
        <v>54517</v>
      </c>
      <c r="E55" s="2">
        <v>54376</v>
      </c>
      <c r="F55" s="2">
        <v>59058</v>
      </c>
      <c r="G55" s="2">
        <v>18758.300999999999</v>
      </c>
      <c r="H55" s="2">
        <v>18184.699000000001</v>
      </c>
      <c r="I55" s="2">
        <v>17559.699000000001</v>
      </c>
      <c r="J55" s="2">
        <v>17916.599999999999</v>
      </c>
      <c r="K55" s="2">
        <v>17288.199000000001</v>
      </c>
      <c r="L55" s="2">
        <v>15576.4</v>
      </c>
    </row>
    <row r="56" spans="1:12" x14ac:dyDescent="0.3">
      <c r="A56" t="s">
        <v>52</v>
      </c>
      <c r="B56" t="s">
        <v>9</v>
      </c>
      <c r="C56" s="2">
        <v>2443</v>
      </c>
      <c r="D56" s="2">
        <v>2426</v>
      </c>
      <c r="E56" s="2">
        <v>2429</v>
      </c>
      <c r="F56" s="2">
        <v>2434.6</v>
      </c>
      <c r="G56" t="s">
        <v>9</v>
      </c>
      <c r="H56" t="s">
        <v>9</v>
      </c>
      <c r="I56" t="s">
        <v>9</v>
      </c>
      <c r="J56" t="s">
        <v>9</v>
      </c>
      <c r="K56" t="s">
        <v>9</v>
      </c>
      <c r="L56" t="s">
        <v>9</v>
      </c>
    </row>
    <row r="57" spans="1:12" x14ac:dyDescent="0.3">
      <c r="A57" t="s">
        <v>11</v>
      </c>
      <c r="B57" t="s">
        <v>11</v>
      </c>
      <c r="C57" t="s">
        <v>11</v>
      </c>
      <c r="D57" t="s">
        <v>11</v>
      </c>
      <c r="E57" t="s">
        <v>11</v>
      </c>
      <c r="F57" t="s">
        <v>11</v>
      </c>
      <c r="G57" t="s">
        <v>11</v>
      </c>
      <c r="H57" t="s">
        <v>11</v>
      </c>
      <c r="I57" t="s">
        <v>11</v>
      </c>
      <c r="J57" t="s">
        <v>11</v>
      </c>
      <c r="K57" t="s">
        <v>11</v>
      </c>
    </row>
    <row r="58" spans="1:12" x14ac:dyDescent="0.3">
      <c r="A58" t="s">
        <v>51</v>
      </c>
      <c r="B58" t="s">
        <v>9</v>
      </c>
      <c r="C58" s="2">
        <f>C24-C39</f>
        <v>55463</v>
      </c>
      <c r="D58" s="2">
        <f t="shared" ref="D58:L58" si="0">D24-D39</f>
        <v>56943</v>
      </c>
      <c r="E58" s="2">
        <f t="shared" si="0"/>
        <v>56805</v>
      </c>
      <c r="F58" s="2">
        <f t="shared" si="0"/>
        <v>61492.600999999995</v>
      </c>
      <c r="G58" s="2">
        <f t="shared" si="0"/>
        <v>21167.099000000002</v>
      </c>
      <c r="H58" s="2">
        <f t="shared" si="0"/>
        <v>20591.398000000001</v>
      </c>
      <c r="I58" s="2">
        <f t="shared" si="0"/>
        <v>19965.800999999999</v>
      </c>
      <c r="J58" s="2">
        <f t="shared" si="0"/>
        <v>20323.800999999999</v>
      </c>
      <c r="K58" s="2">
        <f t="shared" si="0"/>
        <v>19695.101999999999</v>
      </c>
      <c r="L58" s="2">
        <f t="shared" si="0"/>
        <v>19491.599999999999</v>
      </c>
    </row>
    <row r="59" spans="1:12" x14ac:dyDescent="0.3">
      <c r="A59" t="s">
        <v>11</v>
      </c>
      <c r="B59" t="s">
        <v>11</v>
      </c>
      <c r="C59" t="s">
        <v>11</v>
      </c>
      <c r="D59" t="s">
        <v>11</v>
      </c>
      <c r="E59" t="s">
        <v>11</v>
      </c>
      <c r="F59" t="s">
        <v>11</v>
      </c>
      <c r="G59" t="s">
        <v>11</v>
      </c>
      <c r="H59" t="s">
        <v>11</v>
      </c>
      <c r="I59" t="s">
        <v>11</v>
      </c>
      <c r="J59" t="s">
        <v>11</v>
      </c>
      <c r="K59" t="s">
        <v>11</v>
      </c>
    </row>
    <row r="60" spans="1:12" x14ac:dyDescent="0.3">
      <c r="A60" t="s">
        <v>50</v>
      </c>
      <c r="B60" t="s">
        <v>9</v>
      </c>
      <c r="C60" s="2">
        <v>106132</v>
      </c>
      <c r="D60" s="2">
        <v>105128</v>
      </c>
      <c r="E60" s="2">
        <v>105781</v>
      </c>
      <c r="F60" s="2">
        <v>112089.70299999999</v>
      </c>
      <c r="G60" s="2">
        <v>47195.699000000001</v>
      </c>
      <c r="H60" s="2">
        <v>48350.699000000001</v>
      </c>
      <c r="I60" s="2">
        <v>44569.800999999999</v>
      </c>
      <c r="J60" s="2">
        <v>44845.800999999999</v>
      </c>
      <c r="K60" s="2">
        <v>42572.800999999999</v>
      </c>
      <c r="L60" s="2">
        <v>40587.5</v>
      </c>
    </row>
    <row r="61" spans="1:12" x14ac:dyDescent="0.3">
      <c r="A61" t="s">
        <v>49</v>
      </c>
      <c r="B61" t="s">
        <v>9</v>
      </c>
      <c r="C61" s="2">
        <v>3026.6350000000002</v>
      </c>
      <c r="D61" s="2">
        <v>3040.8380000000002</v>
      </c>
      <c r="E61" s="2">
        <v>3082.107</v>
      </c>
      <c r="F61" s="2">
        <v>3108.223</v>
      </c>
      <c r="G61" s="2">
        <v>2107.69</v>
      </c>
      <c r="H61" s="2">
        <v>2172.5030000000002</v>
      </c>
      <c r="I61" s="2">
        <v>2167.7849999999999</v>
      </c>
      <c r="J61" s="2">
        <v>2181.924</v>
      </c>
      <c r="K61" s="2">
        <v>2208.6390000000001</v>
      </c>
      <c r="L61" s="2">
        <v>2221.7640000000001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56"/>
  <sheetViews>
    <sheetView tabSelected="1" workbookViewId="0">
      <pane ySplit="5" topLeftCell="A33" activePane="bottomLeft" state="frozen"/>
      <selection pane="bottomLeft" activeCell="C40" sqref="C40:L40"/>
    </sheetView>
  </sheetViews>
  <sheetFormatPr defaultRowHeight="14.4" x14ac:dyDescent="0.3"/>
  <cols>
    <col min="1" max="1" width="32.77734375" bestFit="1" customWidth="1"/>
    <col min="2" max="2" width="26.44140625" bestFit="1" customWidth="1"/>
    <col min="3" max="8" width="13.109375" bestFit="1" customWidth="1"/>
    <col min="9" max="9" width="13.77734375" customWidth="1"/>
    <col min="10" max="12" width="13.109375" bestFit="1" customWidth="1"/>
  </cols>
  <sheetData>
    <row r="1" spans="1:12" x14ac:dyDescent="0.3">
      <c r="A1" t="s">
        <v>96</v>
      </c>
      <c r="B1" t="s">
        <v>1</v>
      </c>
    </row>
    <row r="2" spans="1:12" x14ac:dyDescent="0.3">
      <c r="A2" t="s">
        <v>2</v>
      </c>
      <c r="B2" t="s">
        <v>97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5</v>
      </c>
    </row>
    <row r="3" spans="1:12" x14ac:dyDescent="0.3">
      <c r="A3" t="s">
        <v>6</v>
      </c>
      <c r="B3">
        <v>2834</v>
      </c>
    </row>
    <row r="4" spans="1:12" x14ac:dyDescent="0.3">
      <c r="A4" t="s">
        <v>7</v>
      </c>
      <c r="B4">
        <v>35202010</v>
      </c>
    </row>
    <row r="5" spans="1:12" x14ac:dyDescent="0.3">
      <c r="B5" s="1">
        <v>41621</v>
      </c>
      <c r="C5" s="1">
        <v>41620</v>
      </c>
      <c r="D5" s="1">
        <v>41619</v>
      </c>
      <c r="E5" s="1">
        <v>41618</v>
      </c>
      <c r="F5" s="1">
        <v>41617</v>
      </c>
      <c r="G5" s="1">
        <v>41616</v>
      </c>
      <c r="H5" s="1">
        <v>41615</v>
      </c>
      <c r="I5" s="1">
        <v>41614</v>
      </c>
      <c r="J5" s="1">
        <v>41613</v>
      </c>
      <c r="K5" s="1">
        <v>41612</v>
      </c>
      <c r="L5" s="1">
        <v>41611</v>
      </c>
    </row>
    <row r="6" spans="1:12" x14ac:dyDescent="0.3">
      <c r="A6" t="s">
        <v>8</v>
      </c>
      <c r="B6" t="s">
        <v>9</v>
      </c>
      <c r="C6" s="2">
        <v>47267</v>
      </c>
      <c r="D6" s="2">
        <v>48047</v>
      </c>
      <c r="E6" s="2">
        <v>45987</v>
      </c>
      <c r="F6" s="2">
        <v>27428.300999999999</v>
      </c>
      <c r="G6" s="2">
        <v>23850.300999999999</v>
      </c>
      <c r="H6" s="2">
        <v>24197.699000000001</v>
      </c>
      <c r="I6" s="2">
        <v>22636</v>
      </c>
      <c r="J6" s="2">
        <v>22011.9</v>
      </c>
      <c r="K6" s="2">
        <v>23430.199000000001</v>
      </c>
      <c r="L6" s="2">
        <v>22485.9</v>
      </c>
    </row>
    <row r="7" spans="1:12" x14ac:dyDescent="0.3">
      <c r="A7" t="s">
        <v>10</v>
      </c>
      <c r="B7" t="s">
        <v>9</v>
      </c>
      <c r="C7" s="2">
        <v>9379</v>
      </c>
      <c r="D7" s="2">
        <v>9304</v>
      </c>
      <c r="E7" s="2">
        <v>8916</v>
      </c>
      <c r="F7" s="2">
        <v>4948.3999999999996</v>
      </c>
      <c r="G7" s="2">
        <v>3916.8</v>
      </c>
      <c r="H7" s="2">
        <v>4130</v>
      </c>
      <c r="I7" s="2">
        <v>3760.1</v>
      </c>
      <c r="J7" s="2">
        <v>3330.3</v>
      </c>
      <c r="K7" s="2">
        <v>3415.9</v>
      </c>
      <c r="L7" s="2">
        <v>3141.9</v>
      </c>
    </row>
    <row r="8" spans="1:12" x14ac:dyDescent="0.3">
      <c r="A8" t="s">
        <v>11</v>
      </c>
      <c r="B8" t="s">
        <v>11</v>
      </c>
      <c r="C8" t="s">
        <v>11</v>
      </c>
      <c r="D8" t="s">
        <v>11</v>
      </c>
      <c r="E8" t="s">
        <v>11</v>
      </c>
      <c r="F8" t="s">
        <v>11</v>
      </c>
      <c r="G8" t="s">
        <v>11</v>
      </c>
      <c r="H8" t="s">
        <v>11</v>
      </c>
      <c r="I8" t="s">
        <v>11</v>
      </c>
      <c r="J8" t="s">
        <v>11</v>
      </c>
      <c r="K8" t="s">
        <v>11</v>
      </c>
    </row>
    <row r="9" spans="1:12" x14ac:dyDescent="0.3">
      <c r="A9" t="s">
        <v>12</v>
      </c>
      <c r="B9" t="s">
        <v>9</v>
      </c>
      <c r="C9" s="2">
        <v>37888</v>
      </c>
      <c r="D9" s="2">
        <v>38743</v>
      </c>
      <c r="E9" s="2">
        <v>37071</v>
      </c>
      <c r="F9" s="2">
        <v>22479.901000000002</v>
      </c>
      <c r="G9" s="2">
        <v>19933.501</v>
      </c>
      <c r="H9" s="2">
        <v>20067.699000000001</v>
      </c>
      <c r="I9" s="2">
        <v>18875.900000000001</v>
      </c>
      <c r="J9" s="2">
        <v>18681.599999999999</v>
      </c>
      <c r="K9" s="2">
        <v>20014.298999999999</v>
      </c>
      <c r="L9" s="2">
        <v>19344</v>
      </c>
    </row>
    <row r="10" spans="1:12" x14ac:dyDescent="0.3">
      <c r="A10" t="s">
        <v>13</v>
      </c>
    </row>
    <row r="11" spans="1:12" x14ac:dyDescent="0.3">
      <c r="A11" t="s">
        <v>14</v>
      </c>
      <c r="B11" t="s">
        <v>9</v>
      </c>
      <c r="C11" s="2">
        <v>20461</v>
      </c>
      <c r="D11" s="2">
        <v>21341</v>
      </c>
      <c r="E11" s="2">
        <v>21363</v>
      </c>
      <c r="F11" s="2">
        <v>13898.7</v>
      </c>
      <c r="G11" s="2">
        <v>12079.9</v>
      </c>
      <c r="H11" s="2">
        <v>12289</v>
      </c>
      <c r="I11" s="2">
        <v>11408</v>
      </c>
      <c r="J11" s="2">
        <v>10708.5</v>
      </c>
      <c r="K11" s="2">
        <v>10381</v>
      </c>
      <c r="L11" s="2">
        <v>9378.4</v>
      </c>
    </row>
    <row r="12" spans="1:12" x14ac:dyDescent="0.3">
      <c r="A12" t="s">
        <v>11</v>
      </c>
      <c r="B12" t="s">
        <v>11</v>
      </c>
      <c r="C12" t="s">
        <v>11</v>
      </c>
      <c r="D12" t="s">
        <v>11</v>
      </c>
      <c r="E12" t="s">
        <v>11</v>
      </c>
      <c r="F12" t="s">
        <v>11</v>
      </c>
      <c r="G12" t="s">
        <v>11</v>
      </c>
      <c r="H12" t="s">
        <v>11</v>
      </c>
      <c r="I12" t="s">
        <v>11</v>
      </c>
      <c r="J12" t="s">
        <v>11</v>
      </c>
      <c r="K12" t="s">
        <v>11</v>
      </c>
    </row>
    <row r="13" spans="1:12" x14ac:dyDescent="0.3">
      <c r="A13" t="s">
        <v>15</v>
      </c>
      <c r="B13" t="s">
        <v>9</v>
      </c>
      <c r="C13" s="2">
        <v>17427</v>
      </c>
      <c r="D13" s="2">
        <v>17402</v>
      </c>
      <c r="E13" s="2">
        <v>15708</v>
      </c>
      <c r="F13" s="2">
        <v>8581.2000000000007</v>
      </c>
      <c r="G13" s="2">
        <v>7853.6</v>
      </c>
      <c r="H13" s="2">
        <v>7778.7</v>
      </c>
      <c r="I13" s="2">
        <v>7467.9</v>
      </c>
      <c r="J13" s="2">
        <v>7973.1</v>
      </c>
      <c r="K13" s="2">
        <v>9633.2999999999993</v>
      </c>
      <c r="L13" s="2">
        <v>9965.6</v>
      </c>
    </row>
    <row r="14" spans="1:12" x14ac:dyDescent="0.3">
      <c r="A14" t="s">
        <v>16</v>
      </c>
    </row>
    <row r="15" spans="1:12" x14ac:dyDescent="0.3">
      <c r="A15" t="s">
        <v>17</v>
      </c>
      <c r="B15" t="s">
        <v>9</v>
      </c>
      <c r="C15" s="2">
        <v>6743</v>
      </c>
      <c r="D15" s="2">
        <v>6838</v>
      </c>
      <c r="E15" s="2">
        <v>6532</v>
      </c>
      <c r="F15" s="2">
        <v>2227.5</v>
      </c>
      <c r="G15" s="2">
        <v>1414.5</v>
      </c>
      <c r="H15" s="2">
        <v>1527.6</v>
      </c>
      <c r="I15" s="2">
        <v>1504.6</v>
      </c>
      <c r="J15" s="2">
        <v>1520.4</v>
      </c>
      <c r="K15" s="2">
        <v>1450.7</v>
      </c>
      <c r="L15" s="2">
        <v>1314.2</v>
      </c>
    </row>
    <row r="16" spans="1:12" x14ac:dyDescent="0.3">
      <c r="A16" t="s">
        <v>11</v>
      </c>
      <c r="B16" t="s">
        <v>11</v>
      </c>
      <c r="C16" t="s">
        <v>11</v>
      </c>
      <c r="D16" t="s">
        <v>11</v>
      </c>
      <c r="E16" t="s">
        <v>11</v>
      </c>
      <c r="F16" t="s">
        <v>11</v>
      </c>
      <c r="G16" t="s">
        <v>11</v>
      </c>
      <c r="H16" t="s">
        <v>11</v>
      </c>
      <c r="I16" t="s">
        <v>11</v>
      </c>
      <c r="J16" t="s">
        <v>11</v>
      </c>
      <c r="K16" t="s">
        <v>11</v>
      </c>
    </row>
    <row r="17" spans="1:12" x14ac:dyDescent="0.3">
      <c r="A17" t="s">
        <v>18</v>
      </c>
      <c r="B17" t="s">
        <v>9</v>
      </c>
      <c r="C17" s="2">
        <v>10684</v>
      </c>
      <c r="D17" s="2">
        <v>10564</v>
      </c>
      <c r="E17" s="2">
        <v>9176</v>
      </c>
      <c r="F17" s="2">
        <v>6353.7</v>
      </c>
      <c r="G17" s="2">
        <v>6439.1</v>
      </c>
      <c r="H17" s="2">
        <v>6251.1</v>
      </c>
      <c r="I17" s="2">
        <v>5963.3</v>
      </c>
      <c r="J17" s="2">
        <v>6452.7</v>
      </c>
      <c r="K17" s="2">
        <v>8182.6</v>
      </c>
      <c r="L17" s="2">
        <v>8651.4</v>
      </c>
    </row>
    <row r="18" spans="1:12" x14ac:dyDescent="0.3">
      <c r="A18" t="s">
        <v>19</v>
      </c>
      <c r="B18" t="s">
        <v>9</v>
      </c>
      <c r="C18">
        <v>714</v>
      </c>
      <c r="D18">
        <v>749</v>
      </c>
      <c r="E18">
        <v>698</v>
      </c>
      <c r="F18">
        <v>284.5</v>
      </c>
      <c r="G18">
        <v>251.3</v>
      </c>
      <c r="H18">
        <v>384.3</v>
      </c>
      <c r="I18">
        <v>375.1</v>
      </c>
      <c r="J18">
        <v>385.5</v>
      </c>
      <c r="K18">
        <v>293.7</v>
      </c>
      <c r="L18">
        <v>350.9</v>
      </c>
    </row>
    <row r="19" spans="1:12" x14ac:dyDescent="0.3">
      <c r="A19" t="s">
        <v>20</v>
      </c>
      <c r="B19" t="s">
        <v>9</v>
      </c>
      <c r="C19">
        <v>733</v>
      </c>
      <c r="D19">
        <v>650</v>
      </c>
      <c r="E19">
        <v>603</v>
      </c>
      <c r="F19" s="2">
        <v>2750.4</v>
      </c>
      <c r="G19" s="2">
        <v>3016.3</v>
      </c>
      <c r="H19" s="2">
        <v>4007.1</v>
      </c>
      <c r="I19" s="2">
        <v>3172.7</v>
      </c>
      <c r="J19" s="2">
        <v>2334.6</v>
      </c>
      <c r="K19" s="2">
        <v>1623.3</v>
      </c>
      <c r="L19" s="2">
        <v>1132.2</v>
      </c>
    </row>
    <row r="20" spans="1:12" x14ac:dyDescent="0.3">
      <c r="A20" t="s">
        <v>21</v>
      </c>
      <c r="B20" t="s">
        <v>9</v>
      </c>
      <c r="C20" s="2">
        <v>-1964</v>
      </c>
      <c r="D20" s="2">
        <v>-3131</v>
      </c>
      <c r="E20" s="2">
        <v>-7428</v>
      </c>
      <c r="F20" s="2">
        <v>6472.2</v>
      </c>
      <c r="G20">
        <v>727.6</v>
      </c>
      <c r="H20" s="2">
        <v>-6381.8</v>
      </c>
      <c r="I20" s="2">
        <v>-2419</v>
      </c>
      <c r="J20">
        <v>-916.1</v>
      </c>
      <c r="K20" s="2">
        <v>-1383.5</v>
      </c>
      <c r="L20">
        <v>-212.4</v>
      </c>
    </row>
    <row r="21" spans="1:12" x14ac:dyDescent="0.3">
      <c r="A21" t="s">
        <v>11</v>
      </c>
      <c r="B21" t="s">
        <v>11</v>
      </c>
      <c r="C21" t="s">
        <v>11</v>
      </c>
      <c r="D21" t="s">
        <v>11</v>
      </c>
      <c r="E21" t="s">
        <v>11</v>
      </c>
      <c r="F21" t="s">
        <v>11</v>
      </c>
      <c r="G21" t="s">
        <v>11</v>
      </c>
      <c r="H21" t="s">
        <v>11</v>
      </c>
      <c r="I21" t="s">
        <v>11</v>
      </c>
      <c r="J21" t="s">
        <v>11</v>
      </c>
      <c r="K21" t="s">
        <v>11</v>
      </c>
    </row>
    <row r="22" spans="1:12" x14ac:dyDescent="0.3">
      <c r="A22" t="s">
        <v>22</v>
      </c>
      <c r="B22" t="s">
        <v>9</v>
      </c>
      <c r="C22" s="2">
        <v>8739</v>
      </c>
      <c r="D22" s="2">
        <v>7334</v>
      </c>
      <c r="E22" s="2">
        <v>1653</v>
      </c>
      <c r="F22" s="2">
        <v>15291.8</v>
      </c>
      <c r="G22" s="2">
        <v>9931.7000000000007</v>
      </c>
      <c r="H22" s="2">
        <v>3492.1</v>
      </c>
      <c r="I22" s="2">
        <v>6341.9</v>
      </c>
      <c r="J22" s="2">
        <v>7485.7</v>
      </c>
      <c r="K22" s="2">
        <v>8128.7</v>
      </c>
      <c r="L22" s="2">
        <v>9220.2999999999993</v>
      </c>
    </row>
    <row r="23" spans="1:12" x14ac:dyDescent="0.3">
      <c r="A23" t="s">
        <v>23</v>
      </c>
      <c r="B23" t="s">
        <v>9</v>
      </c>
      <c r="C23" s="2">
        <v>2440</v>
      </c>
      <c r="D23">
        <v>942</v>
      </c>
      <c r="E23">
        <v>671</v>
      </c>
      <c r="F23" s="2">
        <v>2267.6</v>
      </c>
      <c r="G23" s="2">
        <v>1999.4</v>
      </c>
      <c r="H23">
        <v>95.3</v>
      </c>
      <c r="I23" s="2">
        <v>1787.6</v>
      </c>
      <c r="J23" s="2">
        <v>2732.6</v>
      </c>
      <c r="K23" s="2">
        <v>2161.1</v>
      </c>
      <c r="L23" s="2">
        <v>2462</v>
      </c>
    </row>
    <row r="24" spans="1:12" x14ac:dyDescent="0.3">
      <c r="A24" t="s">
        <v>24</v>
      </c>
      <c r="B24" t="s">
        <v>11</v>
      </c>
      <c r="C24" t="s">
        <v>11</v>
      </c>
      <c r="D24" t="s">
        <v>11</v>
      </c>
      <c r="E24" t="s">
        <v>11</v>
      </c>
      <c r="F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  <c r="L24" t="s">
        <v>11</v>
      </c>
    </row>
    <row r="25" spans="1:12" x14ac:dyDescent="0.3">
      <c r="A25" t="s">
        <v>25</v>
      </c>
      <c r="B25" t="s">
        <v>9</v>
      </c>
      <c r="C25" s="2">
        <v>6299</v>
      </c>
      <c r="D25" s="2">
        <v>6392</v>
      </c>
      <c r="E25">
        <v>982</v>
      </c>
      <c r="F25" s="2">
        <v>13024.2</v>
      </c>
      <c r="G25" t="s">
        <v>9</v>
      </c>
      <c r="H25" t="s">
        <v>9</v>
      </c>
      <c r="I25" t="s">
        <v>9</v>
      </c>
      <c r="J25" t="s">
        <v>9</v>
      </c>
      <c r="K25" t="s">
        <v>9</v>
      </c>
      <c r="L25" t="s">
        <v>9</v>
      </c>
    </row>
    <row r="26" spans="1:12" x14ac:dyDescent="0.3">
      <c r="A26" t="s">
        <v>26</v>
      </c>
      <c r="B26" t="s">
        <v>9</v>
      </c>
      <c r="C26">
        <v>131</v>
      </c>
      <c r="D26">
        <v>120</v>
      </c>
      <c r="E26">
        <v>121</v>
      </c>
      <c r="F26">
        <v>122.9</v>
      </c>
      <c r="G26">
        <v>123.9</v>
      </c>
      <c r="H26">
        <v>121.4</v>
      </c>
      <c r="I26">
        <v>120.5</v>
      </c>
      <c r="J26">
        <v>121.8</v>
      </c>
      <c r="K26">
        <v>154.19999999999999</v>
      </c>
      <c r="L26">
        <v>168.7</v>
      </c>
    </row>
    <row r="27" spans="1:12" x14ac:dyDescent="0.3">
      <c r="A27" t="s">
        <v>11</v>
      </c>
      <c r="B27" t="s">
        <v>11</v>
      </c>
      <c r="C27" t="s">
        <v>11</v>
      </c>
      <c r="D27" t="s">
        <v>11</v>
      </c>
      <c r="E27" t="s">
        <v>11</v>
      </c>
      <c r="F27" t="s">
        <v>11</v>
      </c>
      <c r="G27" t="s">
        <v>11</v>
      </c>
      <c r="H27" t="s">
        <v>11</v>
      </c>
      <c r="I27" t="s">
        <v>11</v>
      </c>
      <c r="J27" t="s">
        <v>11</v>
      </c>
      <c r="K27" t="s">
        <v>11</v>
      </c>
    </row>
    <row r="28" spans="1:12" x14ac:dyDescent="0.3">
      <c r="A28" t="s">
        <v>27</v>
      </c>
    </row>
    <row r="29" spans="1:12" x14ac:dyDescent="0.3">
      <c r="A29" t="s">
        <v>28</v>
      </c>
      <c r="B29" t="s">
        <v>9</v>
      </c>
      <c r="C29" s="2">
        <v>6168</v>
      </c>
      <c r="D29" s="2">
        <v>6272</v>
      </c>
      <c r="E29">
        <v>861</v>
      </c>
      <c r="F29" s="2">
        <v>12901.3</v>
      </c>
      <c r="G29" s="2">
        <v>7808.4</v>
      </c>
      <c r="H29" s="2">
        <v>3275.4</v>
      </c>
      <c r="I29" s="2">
        <v>4433.8</v>
      </c>
      <c r="J29" s="2">
        <v>4631.3</v>
      </c>
      <c r="K29" s="2">
        <v>5813.4</v>
      </c>
      <c r="L29" s="2">
        <v>6589.6</v>
      </c>
    </row>
    <row r="30" spans="1:12" x14ac:dyDescent="0.3">
      <c r="A30" t="s">
        <v>29</v>
      </c>
      <c r="B30" t="s">
        <v>9</v>
      </c>
      <c r="C30">
        <v>0</v>
      </c>
      <c r="D30">
        <v>0</v>
      </c>
      <c r="E30">
        <v>0</v>
      </c>
      <c r="F30">
        <v>2.1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3">
      <c r="A31" t="s">
        <v>11</v>
      </c>
      <c r="B31" t="s">
        <v>11</v>
      </c>
      <c r="C31" t="s">
        <v>11</v>
      </c>
      <c r="D31" t="s">
        <v>11</v>
      </c>
      <c r="E31" t="s">
        <v>11</v>
      </c>
      <c r="F31" t="s">
        <v>11</v>
      </c>
      <c r="G31" t="s">
        <v>11</v>
      </c>
      <c r="H31" t="s">
        <v>11</v>
      </c>
      <c r="I31" t="s">
        <v>11</v>
      </c>
      <c r="J31" t="s">
        <v>11</v>
      </c>
      <c r="K31" t="s">
        <v>11</v>
      </c>
    </row>
    <row r="32" spans="1:12" x14ac:dyDescent="0.3">
      <c r="A32" t="s">
        <v>30</v>
      </c>
      <c r="B32" t="s">
        <v>9</v>
      </c>
      <c r="C32" s="2">
        <v>6168</v>
      </c>
      <c r="D32" s="2">
        <v>6272</v>
      </c>
      <c r="E32">
        <v>861</v>
      </c>
      <c r="F32" s="2">
        <v>12899.2</v>
      </c>
      <c r="G32" s="2">
        <v>7808.4</v>
      </c>
      <c r="H32" s="2">
        <v>3275.4</v>
      </c>
      <c r="I32" s="2">
        <v>4433.8</v>
      </c>
      <c r="J32" s="2">
        <v>4631.3</v>
      </c>
      <c r="K32" s="2">
        <v>5813.4</v>
      </c>
      <c r="L32" s="2">
        <v>6589.6</v>
      </c>
    </row>
    <row r="33" spans="1:12" x14ac:dyDescent="0.3">
      <c r="A33" t="s">
        <v>31</v>
      </c>
    </row>
    <row r="34" spans="1:12" x14ac:dyDescent="0.3">
      <c r="A34" t="s">
        <v>32</v>
      </c>
      <c r="B34" t="s">
        <v>9</v>
      </c>
      <c r="C34">
        <v>-3</v>
      </c>
      <c r="D34">
        <v>-15</v>
      </c>
      <c r="E34">
        <v>-2</v>
      </c>
      <c r="F34">
        <v>-46.3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3">
      <c r="A35" t="s">
        <v>11</v>
      </c>
      <c r="B35" t="s">
        <v>11</v>
      </c>
      <c r="C35" t="s">
        <v>11</v>
      </c>
      <c r="D35" t="s">
        <v>11</v>
      </c>
      <c r="E35" t="s">
        <v>11</v>
      </c>
      <c r="F35" t="s">
        <v>11</v>
      </c>
      <c r="G35" t="s">
        <v>11</v>
      </c>
      <c r="H35" t="s">
        <v>11</v>
      </c>
      <c r="I35" t="s">
        <v>11</v>
      </c>
      <c r="J35" t="s">
        <v>11</v>
      </c>
      <c r="K35" t="s">
        <v>11</v>
      </c>
    </row>
    <row r="36" spans="1:12" x14ac:dyDescent="0.3">
      <c r="A36" t="s">
        <v>33</v>
      </c>
      <c r="B36" t="s">
        <v>9</v>
      </c>
      <c r="C36" s="2">
        <v>6165</v>
      </c>
      <c r="D36" s="2">
        <v>6257</v>
      </c>
      <c r="E36">
        <v>859</v>
      </c>
      <c r="F36" s="2">
        <v>12852.9</v>
      </c>
      <c r="G36" s="2">
        <v>7808.4</v>
      </c>
      <c r="H36" s="2">
        <v>3275.4</v>
      </c>
      <c r="I36" s="2">
        <v>4433.8</v>
      </c>
      <c r="J36" s="2">
        <v>4631.3</v>
      </c>
      <c r="K36" s="2">
        <v>5813.4</v>
      </c>
      <c r="L36" s="2">
        <v>6589.6</v>
      </c>
    </row>
    <row r="37" spans="1:12" x14ac:dyDescent="0.3">
      <c r="A37" t="s">
        <v>34</v>
      </c>
      <c r="B37" t="s">
        <v>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3">
      <c r="A38" t="s">
        <v>35</v>
      </c>
      <c r="B38" t="s">
        <v>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241.3</v>
      </c>
    </row>
    <row r="39" spans="1:12" x14ac:dyDescent="0.3">
      <c r="A39" t="s">
        <v>11</v>
      </c>
      <c r="B39" t="s">
        <v>11</v>
      </c>
      <c r="C39" t="s">
        <v>11</v>
      </c>
      <c r="D39" t="s">
        <v>11</v>
      </c>
      <c r="E39" t="s">
        <v>11</v>
      </c>
      <c r="F39" t="s">
        <v>11</v>
      </c>
      <c r="G39" t="s">
        <v>11</v>
      </c>
      <c r="H39" t="s">
        <v>11</v>
      </c>
      <c r="I39" t="s">
        <v>11</v>
      </c>
      <c r="J39" t="s">
        <v>11</v>
      </c>
      <c r="K39" t="s">
        <v>11</v>
      </c>
    </row>
    <row r="40" spans="1:12" x14ac:dyDescent="0.3">
      <c r="A40" t="s">
        <v>36</v>
      </c>
      <c r="B40" t="s">
        <v>9</v>
      </c>
      <c r="C40" s="2">
        <v>6165</v>
      </c>
      <c r="D40" s="2">
        <v>6257</v>
      </c>
      <c r="E40">
        <v>859</v>
      </c>
      <c r="F40" s="2">
        <v>12852.9</v>
      </c>
      <c r="G40" s="2">
        <v>7808.4</v>
      </c>
      <c r="H40" s="2">
        <v>3275.4</v>
      </c>
      <c r="I40" s="2">
        <v>4433.8</v>
      </c>
      <c r="J40" s="2">
        <v>4631.3</v>
      </c>
      <c r="K40" s="2">
        <v>5813.4</v>
      </c>
      <c r="L40" s="2">
        <v>6830.9</v>
      </c>
    </row>
    <row r="41" spans="1:12" x14ac:dyDescent="0.3">
      <c r="A41" t="s">
        <v>37</v>
      </c>
    </row>
    <row r="42" spans="1:12" x14ac:dyDescent="0.3">
      <c r="A42" t="s">
        <v>38</v>
      </c>
      <c r="B42" t="s">
        <v>9</v>
      </c>
      <c r="C42" s="2">
        <v>6299</v>
      </c>
      <c r="D42" s="2">
        <v>6392</v>
      </c>
      <c r="E42">
        <v>982</v>
      </c>
      <c r="F42" s="2">
        <v>13024.2</v>
      </c>
      <c r="G42" t="s">
        <v>9</v>
      </c>
      <c r="H42" t="s">
        <v>9</v>
      </c>
      <c r="I42" t="s">
        <v>9</v>
      </c>
      <c r="J42" t="s">
        <v>9</v>
      </c>
      <c r="K42" t="s">
        <v>9</v>
      </c>
      <c r="L42" t="s">
        <v>9</v>
      </c>
    </row>
    <row r="43" spans="1:12" x14ac:dyDescent="0.3">
      <c r="A43" t="s">
        <v>96</v>
      </c>
      <c r="B43" s="1">
        <v>41621</v>
      </c>
      <c r="C43" s="1">
        <v>41620</v>
      </c>
      <c r="D43" s="1">
        <v>41619</v>
      </c>
      <c r="E43" s="1">
        <v>41618</v>
      </c>
      <c r="F43" s="1">
        <v>41617</v>
      </c>
      <c r="G43" s="1">
        <v>41616</v>
      </c>
      <c r="H43" s="1">
        <v>41615</v>
      </c>
      <c r="I43" s="1">
        <v>41614</v>
      </c>
      <c r="J43" s="1">
        <v>41613</v>
      </c>
      <c r="K43" s="1">
        <v>41612</v>
      </c>
      <c r="L43" s="1">
        <v>41611</v>
      </c>
    </row>
    <row r="44" spans="1:12" x14ac:dyDescent="0.3">
      <c r="A44" t="s">
        <v>39</v>
      </c>
    </row>
    <row r="45" spans="1:12" x14ac:dyDescent="0.3">
      <c r="A45" t="s">
        <v>40</v>
      </c>
      <c r="B45" t="s">
        <v>9</v>
      </c>
      <c r="C45">
        <v>2.0299999999999998</v>
      </c>
      <c r="D45">
        <v>2.04</v>
      </c>
      <c r="E45">
        <v>0.28000000000000003</v>
      </c>
      <c r="F45">
        <v>5.67</v>
      </c>
      <c r="G45">
        <v>3.66</v>
      </c>
      <c r="H45">
        <v>1.51</v>
      </c>
      <c r="I45">
        <v>2.04</v>
      </c>
      <c r="J45">
        <v>2.11</v>
      </c>
      <c r="K45">
        <v>2.62</v>
      </c>
      <c r="L45">
        <v>2.95</v>
      </c>
    </row>
    <row r="46" spans="1:12" x14ac:dyDescent="0.3">
      <c r="A46" t="s">
        <v>39</v>
      </c>
    </row>
    <row r="47" spans="1:12" x14ac:dyDescent="0.3">
      <c r="A47" t="s">
        <v>41</v>
      </c>
      <c r="B47" t="s">
        <v>9</v>
      </c>
      <c r="C47">
        <v>2.0299999999999998</v>
      </c>
      <c r="D47">
        <v>2.04</v>
      </c>
      <c r="E47">
        <v>0.28000000000000003</v>
      </c>
      <c r="F47">
        <v>5.67</v>
      </c>
      <c r="G47">
        <v>3.66</v>
      </c>
      <c r="H47">
        <v>1.51</v>
      </c>
      <c r="I47">
        <v>2.04</v>
      </c>
      <c r="J47">
        <v>2.11</v>
      </c>
      <c r="K47">
        <v>2.62</v>
      </c>
      <c r="L47">
        <v>3.05</v>
      </c>
    </row>
    <row r="48" spans="1:12" x14ac:dyDescent="0.3">
      <c r="A48" t="s">
        <v>42</v>
      </c>
    </row>
    <row r="49" spans="1:12" x14ac:dyDescent="0.3">
      <c r="A49" t="s">
        <v>40</v>
      </c>
      <c r="B49" t="s">
        <v>9</v>
      </c>
      <c r="C49">
        <v>2</v>
      </c>
      <c r="D49">
        <v>2.02</v>
      </c>
      <c r="E49">
        <v>0.28000000000000003</v>
      </c>
      <c r="F49">
        <v>5.65</v>
      </c>
      <c r="G49">
        <v>3.64</v>
      </c>
      <c r="H49">
        <v>1.49</v>
      </c>
      <c r="I49">
        <v>2.0299999999999998</v>
      </c>
      <c r="J49">
        <v>2.1</v>
      </c>
      <c r="K49">
        <v>2.61</v>
      </c>
      <c r="L49">
        <v>2.92</v>
      </c>
    </row>
    <row r="50" spans="1:12" x14ac:dyDescent="0.3">
      <c r="A50" t="s">
        <v>43</v>
      </c>
    </row>
    <row r="51" spans="1:12" x14ac:dyDescent="0.3">
      <c r="A51" t="s">
        <v>41</v>
      </c>
      <c r="B51" t="s">
        <v>9</v>
      </c>
      <c r="C51">
        <v>2</v>
      </c>
      <c r="D51">
        <v>2.02</v>
      </c>
      <c r="E51">
        <v>0.28000000000000003</v>
      </c>
      <c r="F51">
        <v>5.65</v>
      </c>
      <c r="G51">
        <v>3.64</v>
      </c>
      <c r="H51">
        <v>1.49</v>
      </c>
      <c r="I51">
        <v>2.0299999999999998</v>
      </c>
      <c r="J51">
        <v>2.1</v>
      </c>
      <c r="K51">
        <v>2.61</v>
      </c>
      <c r="L51">
        <v>3.03</v>
      </c>
    </row>
    <row r="52" spans="1:12" x14ac:dyDescent="0.3">
      <c r="A52" t="s">
        <v>44</v>
      </c>
      <c r="B52" t="s">
        <v>9</v>
      </c>
      <c r="C52">
        <v>2.5</v>
      </c>
      <c r="D52">
        <v>2.38</v>
      </c>
      <c r="E52">
        <v>1.76</v>
      </c>
      <c r="F52">
        <v>3.81</v>
      </c>
      <c r="G52">
        <v>3.5</v>
      </c>
      <c r="H52">
        <v>3.44</v>
      </c>
      <c r="I52">
        <v>2.76</v>
      </c>
      <c r="J52">
        <v>2.68</v>
      </c>
      <c r="K52">
        <v>3.06</v>
      </c>
      <c r="L52">
        <v>3.01</v>
      </c>
    </row>
    <row r="53" spans="1:12" x14ac:dyDescent="0.3">
      <c r="A53" t="s">
        <v>45</v>
      </c>
      <c r="B53" t="s">
        <v>9</v>
      </c>
      <c r="C53">
        <v>2.48</v>
      </c>
      <c r="D53">
        <v>2.37</v>
      </c>
      <c r="E53">
        <v>1.74</v>
      </c>
      <c r="F53">
        <v>3.8</v>
      </c>
      <c r="G53">
        <v>3.48</v>
      </c>
      <c r="H53">
        <v>3.41</v>
      </c>
      <c r="I53">
        <v>2.82</v>
      </c>
      <c r="J53">
        <v>2.65</v>
      </c>
      <c r="K53">
        <v>3.05</v>
      </c>
      <c r="L53">
        <v>2.99</v>
      </c>
    </row>
    <row r="54" spans="1:12" x14ac:dyDescent="0.3">
      <c r="A54" t="s">
        <v>46</v>
      </c>
      <c r="B54" t="s">
        <v>9</v>
      </c>
      <c r="C54">
        <v>1.69</v>
      </c>
      <c r="D54">
        <v>1.56</v>
      </c>
      <c r="E54">
        <v>1.52</v>
      </c>
      <c r="F54">
        <v>1.52</v>
      </c>
      <c r="G54">
        <v>1.52</v>
      </c>
      <c r="H54">
        <v>1.52</v>
      </c>
      <c r="I54">
        <v>1.52</v>
      </c>
      <c r="J54">
        <v>1.52</v>
      </c>
      <c r="K54">
        <v>1.5</v>
      </c>
      <c r="L54">
        <v>1.46</v>
      </c>
    </row>
    <row r="55" spans="1:12" x14ac:dyDescent="0.3">
      <c r="A55" t="s">
        <v>47</v>
      </c>
      <c r="B55" t="s">
        <v>9</v>
      </c>
      <c r="C55" s="2">
        <v>3076</v>
      </c>
      <c r="D55" s="2">
        <v>3094</v>
      </c>
      <c r="E55" s="2">
        <v>3120</v>
      </c>
      <c r="F55" s="2">
        <v>2273.1999999999998</v>
      </c>
      <c r="G55" s="2">
        <v>2145.3000000000002</v>
      </c>
      <c r="H55" s="2">
        <v>2192.9</v>
      </c>
      <c r="I55" s="2">
        <v>2187.6999999999998</v>
      </c>
      <c r="J55" s="2">
        <v>2200.4</v>
      </c>
      <c r="K55" s="2">
        <v>2226.4</v>
      </c>
      <c r="L55" s="2">
        <v>2253.1</v>
      </c>
    </row>
    <row r="56" spans="1:12" x14ac:dyDescent="0.3">
      <c r="A56" t="s">
        <v>48</v>
      </c>
      <c r="B56" t="s">
        <v>9</v>
      </c>
      <c r="C56" s="2">
        <v>3041</v>
      </c>
      <c r="D56" s="2">
        <v>3071</v>
      </c>
      <c r="E56" s="2">
        <v>3095</v>
      </c>
      <c r="F56" s="2">
        <v>2268.1999999999998</v>
      </c>
      <c r="G56" s="2">
        <v>2135.8000000000002</v>
      </c>
      <c r="H56" s="2">
        <v>2170.5</v>
      </c>
      <c r="I56" s="2">
        <v>2177.6</v>
      </c>
      <c r="J56" s="2">
        <v>2197</v>
      </c>
      <c r="K56" s="2">
        <v>2219</v>
      </c>
      <c r="L56" s="2">
        <v>2236.6999999999998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61"/>
  <sheetViews>
    <sheetView workbookViewId="0">
      <pane ySplit="5" topLeftCell="A39" activePane="bottomLeft" state="frozen"/>
      <selection pane="bottomLeft" activeCell="M59" sqref="M59"/>
    </sheetView>
  </sheetViews>
  <sheetFormatPr defaultRowHeight="14.4" x14ac:dyDescent="0.3"/>
  <cols>
    <col min="1" max="1" width="30.44140625" bestFit="1" customWidth="1"/>
    <col min="2" max="2" width="22.109375" bestFit="1" customWidth="1"/>
    <col min="3" max="11" width="13.109375" bestFit="1" customWidth="1"/>
    <col min="12" max="12" width="10" bestFit="1" customWidth="1"/>
  </cols>
  <sheetData>
    <row r="1" spans="1:12" x14ac:dyDescent="0.3">
      <c r="A1" t="s">
        <v>0</v>
      </c>
      <c r="B1" t="s">
        <v>95</v>
      </c>
    </row>
    <row r="2" spans="1:12" x14ac:dyDescent="0.3">
      <c r="A2" t="s">
        <v>2</v>
      </c>
      <c r="B2" t="s">
        <v>3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94</v>
      </c>
    </row>
    <row r="3" spans="1:12" x14ac:dyDescent="0.3">
      <c r="A3" t="s">
        <v>6</v>
      </c>
      <c r="B3">
        <v>2834</v>
      </c>
    </row>
    <row r="4" spans="1:12" x14ac:dyDescent="0.3">
      <c r="A4" t="s">
        <v>7</v>
      </c>
      <c r="B4">
        <v>35202010</v>
      </c>
    </row>
    <row r="5" spans="1:12" x14ac:dyDescent="0.3">
      <c r="B5" s="1">
        <v>41621</v>
      </c>
      <c r="C5" s="1">
        <v>41620</v>
      </c>
      <c r="D5" s="1">
        <v>41619</v>
      </c>
      <c r="E5" s="1">
        <v>41618</v>
      </c>
      <c r="F5" s="1">
        <v>41617</v>
      </c>
      <c r="G5" s="1">
        <v>41616</v>
      </c>
      <c r="H5" s="1">
        <v>41615</v>
      </c>
      <c r="I5" s="1">
        <v>41614</v>
      </c>
      <c r="J5" s="1">
        <v>41613</v>
      </c>
      <c r="K5" s="1">
        <v>41612</v>
      </c>
      <c r="L5" s="1">
        <v>41611</v>
      </c>
    </row>
    <row r="6" spans="1:12" x14ac:dyDescent="0.3">
      <c r="A6" t="s">
        <v>93</v>
      </c>
    </row>
    <row r="7" spans="1:12" x14ac:dyDescent="0.3">
      <c r="A7" t="s">
        <v>92</v>
      </c>
      <c r="B7" t="s">
        <v>9</v>
      </c>
      <c r="C7" s="2">
        <v>32708</v>
      </c>
      <c r="D7" s="2">
        <v>26758</v>
      </c>
      <c r="E7" s="2">
        <v>28012</v>
      </c>
      <c r="F7" s="2">
        <v>25969</v>
      </c>
      <c r="G7" s="2">
        <v>23731</v>
      </c>
      <c r="H7" s="2">
        <v>25475</v>
      </c>
      <c r="I7" s="2">
        <v>27713</v>
      </c>
      <c r="J7" s="2">
        <v>22226</v>
      </c>
      <c r="K7" s="2">
        <v>19893</v>
      </c>
      <c r="L7" s="2">
        <v>11952</v>
      </c>
    </row>
    <row r="8" spans="1:12" x14ac:dyDescent="0.3">
      <c r="A8" t="s">
        <v>91</v>
      </c>
      <c r="B8" t="s">
        <v>9</v>
      </c>
      <c r="C8" s="2">
        <v>12378</v>
      </c>
      <c r="D8" s="2">
        <v>13659</v>
      </c>
      <c r="E8" s="2">
        <v>15079</v>
      </c>
      <c r="F8" s="2">
        <v>15840</v>
      </c>
      <c r="G8" s="2">
        <v>9782</v>
      </c>
      <c r="H8" s="2">
        <v>10460</v>
      </c>
      <c r="I8" s="2">
        <v>9906</v>
      </c>
      <c r="J8" s="2">
        <v>10275</v>
      </c>
      <c r="K8" s="2">
        <v>10020</v>
      </c>
      <c r="L8" s="2">
        <v>9166</v>
      </c>
    </row>
    <row r="9" spans="1:12" x14ac:dyDescent="0.3">
      <c r="A9" t="s">
        <v>90</v>
      </c>
      <c r="B9" t="s">
        <v>9</v>
      </c>
      <c r="C9" s="2">
        <v>7063</v>
      </c>
      <c r="D9" s="2">
        <v>7769</v>
      </c>
      <c r="E9" s="2">
        <v>8405</v>
      </c>
      <c r="F9" s="2">
        <v>12403</v>
      </c>
      <c r="G9" s="2">
        <v>4381</v>
      </c>
      <c r="H9" s="2">
        <v>5302</v>
      </c>
      <c r="I9" s="2">
        <v>6111</v>
      </c>
      <c r="J9" s="2">
        <v>6039</v>
      </c>
      <c r="K9" s="2">
        <v>6660</v>
      </c>
      <c r="L9" s="2">
        <v>5837</v>
      </c>
    </row>
    <row r="10" spans="1:12" x14ac:dyDescent="0.3">
      <c r="A10" t="s">
        <v>89</v>
      </c>
      <c r="B10" t="s">
        <v>9</v>
      </c>
      <c r="C10">
        <v>0</v>
      </c>
      <c r="D10">
        <v>0</v>
      </c>
      <c r="E10">
        <v>0</v>
      </c>
      <c r="F10">
        <v>0</v>
      </c>
      <c r="G10">
        <v>0</v>
      </c>
      <c r="H10" t="s">
        <v>63</v>
      </c>
      <c r="I10" t="s">
        <v>63</v>
      </c>
      <c r="J10" t="s">
        <v>63</v>
      </c>
      <c r="K10" t="s">
        <v>63</v>
      </c>
      <c r="L10" t="s">
        <v>63</v>
      </c>
    </row>
    <row r="11" spans="1:12" x14ac:dyDescent="0.3">
      <c r="A11" t="s">
        <v>88</v>
      </c>
      <c r="B11" t="s">
        <v>9</v>
      </c>
      <c r="C11" s="2">
        <v>9266</v>
      </c>
      <c r="D11" s="2">
        <v>9542</v>
      </c>
      <c r="E11" s="2">
        <v>8972</v>
      </c>
      <c r="F11" s="2">
        <v>7458</v>
      </c>
      <c r="G11" s="2">
        <v>5182</v>
      </c>
      <c r="H11" s="2">
        <v>5612</v>
      </c>
      <c r="I11" s="2">
        <v>3219</v>
      </c>
      <c r="J11" s="2">
        <v>3356</v>
      </c>
      <c r="K11" s="2">
        <v>3121</v>
      </c>
      <c r="L11" s="2">
        <v>2786</v>
      </c>
    </row>
    <row r="12" spans="1:12" x14ac:dyDescent="0.3">
      <c r="A12" t="s">
        <v>11</v>
      </c>
      <c r="B12" t="s">
        <v>11</v>
      </c>
      <c r="C12" t="s">
        <v>11</v>
      </c>
      <c r="D12" t="s">
        <v>11</v>
      </c>
      <c r="E12" t="s">
        <v>11</v>
      </c>
      <c r="F12" t="s">
        <v>11</v>
      </c>
      <c r="G12" t="s">
        <v>11</v>
      </c>
      <c r="H12" t="s">
        <v>11</v>
      </c>
      <c r="I12" t="s">
        <v>11</v>
      </c>
      <c r="J12" t="s">
        <v>11</v>
      </c>
      <c r="K12" t="s">
        <v>11</v>
      </c>
    </row>
    <row r="13" spans="1:12" x14ac:dyDescent="0.3">
      <c r="A13" t="s">
        <v>87</v>
      </c>
      <c r="B13" t="s">
        <v>9</v>
      </c>
      <c r="C13" s="2">
        <v>61415</v>
      </c>
      <c r="D13" s="2">
        <v>57728</v>
      </c>
      <c r="E13" s="2">
        <v>60468</v>
      </c>
      <c r="F13" s="2">
        <v>61670</v>
      </c>
      <c r="G13" s="2">
        <v>43076</v>
      </c>
      <c r="H13" s="2">
        <v>46849</v>
      </c>
      <c r="I13" s="2">
        <v>46949</v>
      </c>
      <c r="J13" s="2">
        <v>41896</v>
      </c>
      <c r="K13" s="2">
        <v>39694</v>
      </c>
      <c r="L13" s="2">
        <v>29741</v>
      </c>
    </row>
    <row r="14" spans="1:12" x14ac:dyDescent="0.3">
      <c r="A14" t="s">
        <v>86</v>
      </c>
      <c r="B14" t="s">
        <v>9</v>
      </c>
      <c r="C14" s="2">
        <v>27882</v>
      </c>
      <c r="D14" s="2">
        <v>30522</v>
      </c>
      <c r="E14" s="2">
        <v>32298</v>
      </c>
      <c r="F14" s="2">
        <v>33924</v>
      </c>
      <c r="G14" s="2">
        <v>25128</v>
      </c>
      <c r="H14" s="2">
        <v>28103</v>
      </c>
      <c r="I14" s="2">
        <v>27063</v>
      </c>
      <c r="J14" s="2">
        <v>26617</v>
      </c>
      <c r="K14" s="2">
        <v>26919</v>
      </c>
      <c r="L14" s="2">
        <v>25381</v>
      </c>
    </row>
    <row r="15" spans="1:12" x14ac:dyDescent="0.3">
      <c r="A15" t="s">
        <v>85</v>
      </c>
      <c r="B15" t="s">
        <v>9</v>
      </c>
      <c r="C15" s="2">
        <v>13421</v>
      </c>
      <c r="D15" s="2">
        <v>13584</v>
      </c>
      <c r="E15" s="2">
        <v>13175</v>
      </c>
      <c r="F15" s="2">
        <v>11144</v>
      </c>
      <c r="G15" s="2">
        <v>11841</v>
      </c>
      <c r="H15" s="2">
        <v>12369</v>
      </c>
      <c r="I15" s="2">
        <v>10431</v>
      </c>
      <c r="J15" s="2">
        <v>9527</v>
      </c>
      <c r="K15" s="2">
        <v>8534</v>
      </c>
      <c r="L15" s="2">
        <v>7094</v>
      </c>
    </row>
    <row r="16" spans="1:12" x14ac:dyDescent="0.3">
      <c r="A16" t="s">
        <v>11</v>
      </c>
      <c r="B16" t="s">
        <v>11</v>
      </c>
      <c r="C16" t="s">
        <v>11</v>
      </c>
      <c r="D16" t="s">
        <v>11</v>
      </c>
      <c r="E16" t="s">
        <v>11</v>
      </c>
      <c r="F16" t="s">
        <v>11</v>
      </c>
      <c r="G16" t="s">
        <v>11</v>
      </c>
      <c r="H16" t="s">
        <v>11</v>
      </c>
      <c r="I16" t="s">
        <v>11</v>
      </c>
      <c r="J16" t="s">
        <v>11</v>
      </c>
      <c r="K16" t="s">
        <v>11</v>
      </c>
    </row>
    <row r="17" spans="1:12" x14ac:dyDescent="0.3">
      <c r="A17" t="s">
        <v>84</v>
      </c>
      <c r="B17" t="s">
        <v>9</v>
      </c>
      <c r="C17" s="2">
        <v>14461</v>
      </c>
      <c r="D17" s="2">
        <v>16938</v>
      </c>
      <c r="E17" s="2">
        <v>19123</v>
      </c>
      <c r="F17" s="2">
        <v>22780</v>
      </c>
      <c r="G17" s="2">
        <v>13287</v>
      </c>
      <c r="H17" s="2">
        <v>15734</v>
      </c>
      <c r="I17" s="2">
        <v>16632</v>
      </c>
      <c r="J17" s="2">
        <v>17090</v>
      </c>
      <c r="K17" s="2">
        <v>18385</v>
      </c>
      <c r="L17" s="2">
        <v>18287</v>
      </c>
    </row>
    <row r="18" spans="1:12" x14ac:dyDescent="0.3">
      <c r="A18" t="s">
        <v>83</v>
      </c>
      <c r="B18" t="s">
        <v>9</v>
      </c>
      <c r="C18" t="s">
        <v>63</v>
      </c>
      <c r="D18" t="s">
        <v>63</v>
      </c>
      <c r="E18" t="s">
        <v>63</v>
      </c>
      <c r="F18" t="s">
        <v>63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">
      <c r="A19" t="s">
        <v>82</v>
      </c>
      <c r="B19" t="s">
        <v>9</v>
      </c>
      <c r="C19" s="2">
        <v>14149</v>
      </c>
      <c r="D19" s="2">
        <v>9457</v>
      </c>
      <c r="E19" s="2">
        <v>9748</v>
      </c>
      <c r="F19" s="2">
        <v>13122</v>
      </c>
      <c r="G19" s="2">
        <v>11478</v>
      </c>
      <c r="H19" s="2">
        <v>4856</v>
      </c>
      <c r="I19" s="2">
        <v>3892</v>
      </c>
      <c r="J19" s="2">
        <v>2497</v>
      </c>
      <c r="K19" s="2">
        <v>3873</v>
      </c>
      <c r="L19" s="2">
        <v>6142</v>
      </c>
    </row>
    <row r="20" spans="1:12" x14ac:dyDescent="0.3">
      <c r="A20" t="s">
        <v>81</v>
      </c>
      <c r="B20" t="s">
        <v>9</v>
      </c>
      <c r="C20" s="2">
        <v>90685</v>
      </c>
      <c r="D20" s="2">
        <v>98900</v>
      </c>
      <c r="E20" s="2">
        <v>101505</v>
      </c>
      <c r="F20" s="2">
        <v>110391</v>
      </c>
      <c r="G20" s="2">
        <v>39185</v>
      </c>
      <c r="H20" s="2">
        <v>41880</v>
      </c>
      <c r="I20" s="2">
        <v>45226</v>
      </c>
      <c r="J20" s="2">
        <v>51560</v>
      </c>
      <c r="K20" s="2">
        <v>57007</v>
      </c>
      <c r="L20" s="2">
        <v>58656</v>
      </c>
    </row>
    <row r="21" spans="1:12" x14ac:dyDescent="0.3">
      <c r="A21" t="s">
        <v>80</v>
      </c>
      <c r="B21" t="s">
        <v>9</v>
      </c>
      <c r="C21">
        <v>0</v>
      </c>
      <c r="D21">
        <v>0</v>
      </c>
      <c r="E21">
        <v>0</v>
      </c>
      <c r="F21">
        <v>0</v>
      </c>
      <c r="G21" t="s">
        <v>63</v>
      </c>
      <c r="H21" t="s">
        <v>63</v>
      </c>
      <c r="I21" t="s">
        <v>63</v>
      </c>
      <c r="J21" t="s">
        <v>63</v>
      </c>
      <c r="K21" t="s">
        <v>63</v>
      </c>
      <c r="L21" t="s">
        <v>63</v>
      </c>
    </row>
    <row r="22" spans="1:12" x14ac:dyDescent="0.3">
      <c r="A22" t="s">
        <v>79</v>
      </c>
      <c r="B22" t="s">
        <v>9</v>
      </c>
      <c r="C22" s="2">
        <v>5088</v>
      </c>
      <c r="D22" s="2">
        <v>4979</v>
      </c>
      <c r="E22" s="2">
        <v>4170</v>
      </c>
      <c r="F22" s="2">
        <v>4986</v>
      </c>
      <c r="G22" s="2">
        <v>4122</v>
      </c>
      <c r="H22" s="2">
        <v>5949</v>
      </c>
      <c r="I22" s="2">
        <v>2138</v>
      </c>
      <c r="J22" s="2">
        <v>4522</v>
      </c>
      <c r="K22" s="2">
        <v>4725</v>
      </c>
      <c r="L22" s="2">
        <v>3949</v>
      </c>
    </row>
    <row r="23" spans="1:12" x14ac:dyDescent="0.3">
      <c r="A23" t="s">
        <v>11</v>
      </c>
      <c r="B23" t="s">
        <v>11</v>
      </c>
      <c r="C23" t="s">
        <v>11</v>
      </c>
      <c r="D23" t="s">
        <v>11</v>
      </c>
      <c r="E23" t="s">
        <v>11</v>
      </c>
      <c r="F23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</row>
    <row r="24" spans="1:12" x14ac:dyDescent="0.3">
      <c r="A24" t="s">
        <v>78</v>
      </c>
      <c r="B24" t="s">
        <v>9</v>
      </c>
      <c r="C24" s="2">
        <v>185798</v>
      </c>
      <c r="D24" s="2">
        <v>188002</v>
      </c>
      <c r="E24" s="2">
        <v>195014</v>
      </c>
      <c r="F24" s="2">
        <v>212949</v>
      </c>
      <c r="G24" s="2">
        <v>111148</v>
      </c>
      <c r="H24" s="2">
        <v>115268</v>
      </c>
      <c r="I24" s="2">
        <v>114837</v>
      </c>
      <c r="J24" s="2">
        <v>117565</v>
      </c>
      <c r="K24" s="2">
        <v>123684</v>
      </c>
      <c r="L24" s="2">
        <v>116775</v>
      </c>
    </row>
    <row r="25" spans="1:12" x14ac:dyDescent="0.3">
      <c r="A25" t="s">
        <v>77</v>
      </c>
    </row>
    <row r="26" spans="1:12" x14ac:dyDescent="0.3">
      <c r="A26" t="s">
        <v>76</v>
      </c>
      <c r="B26" t="s">
        <v>9</v>
      </c>
      <c r="C26" s="2">
        <v>2449</v>
      </c>
      <c r="D26">
        <v>6</v>
      </c>
      <c r="E26" s="2">
        <v>3502</v>
      </c>
      <c r="F26">
        <v>27</v>
      </c>
      <c r="G26">
        <v>937</v>
      </c>
      <c r="H26" s="2">
        <v>1024</v>
      </c>
      <c r="I26">
        <v>712</v>
      </c>
      <c r="J26">
        <v>778</v>
      </c>
      <c r="K26">
        <v>907</v>
      </c>
      <c r="L26">
        <v>726</v>
      </c>
    </row>
    <row r="27" spans="1:12" x14ac:dyDescent="0.3">
      <c r="A27" t="s">
        <v>75</v>
      </c>
      <c r="B27" t="s">
        <v>9</v>
      </c>
      <c r="C27" s="2">
        <v>3975</v>
      </c>
      <c r="D27" s="2">
        <v>4012</v>
      </c>
      <c r="E27" s="2">
        <v>2121</v>
      </c>
      <c r="F27" s="2">
        <v>5442</v>
      </c>
      <c r="G27" s="2">
        <v>8383</v>
      </c>
      <c r="H27" s="2">
        <v>4801</v>
      </c>
      <c r="I27" s="2">
        <v>1722</v>
      </c>
      <c r="J27" s="2">
        <v>10811</v>
      </c>
      <c r="K27" s="2">
        <v>10359</v>
      </c>
      <c r="L27" s="2">
        <v>8092</v>
      </c>
    </row>
    <row r="28" spans="1:12" x14ac:dyDescent="0.3">
      <c r="A28" t="s">
        <v>74</v>
      </c>
      <c r="B28" t="s">
        <v>9</v>
      </c>
      <c r="C28" s="2">
        <v>4264</v>
      </c>
      <c r="D28" s="2">
        <v>3836</v>
      </c>
      <c r="E28" s="2">
        <v>4026</v>
      </c>
      <c r="F28" s="2">
        <v>4370</v>
      </c>
      <c r="G28" s="2">
        <v>1751</v>
      </c>
      <c r="H28" s="2">
        <v>2270</v>
      </c>
      <c r="I28" s="2">
        <v>2019</v>
      </c>
      <c r="J28" s="2">
        <v>2226</v>
      </c>
      <c r="K28" s="2">
        <v>2672</v>
      </c>
      <c r="L28" s="2">
        <v>2601</v>
      </c>
    </row>
    <row r="29" spans="1:12" x14ac:dyDescent="0.3">
      <c r="A29" t="s">
        <v>73</v>
      </c>
      <c r="B29" t="s">
        <v>9</v>
      </c>
      <c r="C29" s="2">
        <v>1010</v>
      </c>
      <c r="D29" s="2">
        <v>1013</v>
      </c>
      <c r="E29">
        <v>946</v>
      </c>
      <c r="F29" s="2">
        <v>10107</v>
      </c>
      <c r="G29">
        <v>656</v>
      </c>
      <c r="H29" s="2">
        <v>1380</v>
      </c>
      <c r="I29" s="2">
        <v>6466</v>
      </c>
      <c r="J29" s="2">
        <v>3617</v>
      </c>
      <c r="K29" s="2">
        <v>1963</v>
      </c>
      <c r="L29" s="2">
        <v>1919</v>
      </c>
    </row>
    <row r="30" spans="1:12" x14ac:dyDescent="0.3">
      <c r="A30" t="s">
        <v>72</v>
      </c>
      <c r="B30" t="s">
        <v>9</v>
      </c>
      <c r="C30" s="2">
        <v>2046</v>
      </c>
      <c r="D30" s="2">
        <v>2169</v>
      </c>
      <c r="E30" s="2">
        <v>2108</v>
      </c>
      <c r="F30" s="2">
        <v>2242</v>
      </c>
      <c r="G30" s="2">
        <v>1667</v>
      </c>
      <c r="H30" s="2">
        <v>1974</v>
      </c>
      <c r="I30" s="2">
        <v>1903</v>
      </c>
      <c r="J30" s="2">
        <v>1720</v>
      </c>
      <c r="K30" s="2">
        <v>2203</v>
      </c>
      <c r="L30" s="2">
        <v>3155</v>
      </c>
    </row>
    <row r="31" spans="1:12" x14ac:dyDescent="0.3">
      <c r="A31" t="s">
        <v>71</v>
      </c>
      <c r="B31" t="s">
        <v>9</v>
      </c>
      <c r="C31" s="2">
        <v>14875</v>
      </c>
      <c r="D31" s="2">
        <v>17033</v>
      </c>
      <c r="E31" s="2">
        <v>15906</v>
      </c>
      <c r="F31" s="2">
        <v>15037</v>
      </c>
      <c r="G31" s="2">
        <v>13615</v>
      </c>
      <c r="H31" s="2">
        <v>10386</v>
      </c>
      <c r="I31" s="2">
        <v>8567</v>
      </c>
      <c r="J31" s="2">
        <v>9296</v>
      </c>
      <c r="K31" s="2">
        <v>8354</v>
      </c>
      <c r="L31" s="2">
        <v>7164</v>
      </c>
    </row>
    <row r="32" spans="1:12" x14ac:dyDescent="0.3">
      <c r="A32" t="s">
        <v>11</v>
      </c>
      <c r="B32" t="s">
        <v>11</v>
      </c>
      <c r="C32" t="s">
        <v>11</v>
      </c>
      <c r="D32" t="s">
        <v>11</v>
      </c>
      <c r="E32" t="s">
        <v>11</v>
      </c>
      <c r="F32" t="s">
        <v>11</v>
      </c>
      <c r="G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1:12" x14ac:dyDescent="0.3">
      <c r="A33" t="s">
        <v>70</v>
      </c>
      <c r="B33" t="s">
        <v>9</v>
      </c>
      <c r="C33" s="2">
        <v>28619</v>
      </c>
      <c r="D33" s="2">
        <v>28069</v>
      </c>
      <c r="E33" s="2">
        <v>28609</v>
      </c>
      <c r="F33" s="2">
        <v>37225</v>
      </c>
      <c r="G33" s="2">
        <v>27009</v>
      </c>
      <c r="H33" s="2">
        <v>21835</v>
      </c>
      <c r="I33" s="2">
        <v>21389</v>
      </c>
      <c r="J33" s="2">
        <v>28448</v>
      </c>
      <c r="K33" s="2">
        <v>26458</v>
      </c>
      <c r="L33" s="2">
        <v>23657</v>
      </c>
    </row>
    <row r="34" spans="1:12" x14ac:dyDescent="0.3">
      <c r="A34" t="s">
        <v>69</v>
      </c>
      <c r="B34" t="s">
        <v>9</v>
      </c>
      <c r="C34" s="2">
        <v>31036</v>
      </c>
      <c r="D34" s="2">
        <v>34931</v>
      </c>
      <c r="E34" s="2">
        <v>38410</v>
      </c>
      <c r="F34" s="2">
        <v>43193</v>
      </c>
      <c r="G34" s="2">
        <v>7963</v>
      </c>
      <c r="H34" s="2">
        <v>7314</v>
      </c>
      <c r="I34" s="2">
        <v>5546</v>
      </c>
      <c r="J34" s="2">
        <v>6347</v>
      </c>
      <c r="K34" s="2">
        <v>7279</v>
      </c>
      <c r="L34" s="2">
        <v>5755</v>
      </c>
    </row>
    <row r="35" spans="1:12" x14ac:dyDescent="0.3">
      <c r="A35" t="s">
        <v>68</v>
      </c>
      <c r="B35" t="s">
        <v>9</v>
      </c>
      <c r="C35" s="2">
        <v>21593</v>
      </c>
      <c r="D35" s="2">
        <v>19597</v>
      </c>
      <c r="E35" s="2">
        <v>18648</v>
      </c>
      <c r="F35" s="2">
        <v>17839</v>
      </c>
      <c r="G35" s="2">
        <v>2959</v>
      </c>
      <c r="H35" s="2">
        <v>7696</v>
      </c>
      <c r="I35" s="2">
        <v>8015</v>
      </c>
      <c r="J35" s="2">
        <v>10240</v>
      </c>
      <c r="K35" s="2">
        <v>12632</v>
      </c>
      <c r="L35" s="2">
        <v>13238</v>
      </c>
    </row>
    <row r="36" spans="1:12" x14ac:dyDescent="0.3">
      <c r="A36" t="s">
        <v>67</v>
      </c>
      <c r="B36" t="s">
        <v>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3">
      <c r="A37" t="s">
        <v>66</v>
      </c>
      <c r="B37" t="s">
        <v>9</v>
      </c>
      <c r="C37" s="2">
        <v>22872</v>
      </c>
      <c r="D37" s="2">
        <v>22784</v>
      </c>
      <c r="E37" s="2">
        <v>21082</v>
      </c>
      <c r="F37" s="2">
        <v>24246</v>
      </c>
      <c r="G37" s="2">
        <v>15477</v>
      </c>
      <c r="H37" s="2">
        <v>13299</v>
      </c>
      <c r="I37" s="2">
        <v>8529</v>
      </c>
      <c r="J37" s="2">
        <v>6903</v>
      </c>
      <c r="K37" s="2">
        <v>9037</v>
      </c>
      <c r="L37" s="2">
        <v>8748</v>
      </c>
    </row>
    <row r="38" spans="1:12" x14ac:dyDescent="0.3">
      <c r="A38" t="s">
        <v>11</v>
      </c>
      <c r="B38" t="s">
        <v>11</v>
      </c>
      <c r="C38" t="s">
        <v>11</v>
      </c>
      <c r="D38" t="s">
        <v>11</v>
      </c>
      <c r="E38" t="s">
        <v>11</v>
      </c>
      <c r="F38" t="s">
        <v>11</v>
      </c>
      <c r="G38" t="s">
        <v>11</v>
      </c>
      <c r="H38" t="s">
        <v>11</v>
      </c>
      <c r="I38" t="s">
        <v>11</v>
      </c>
      <c r="J38" t="s">
        <v>11</v>
      </c>
      <c r="K38" t="s">
        <v>11</v>
      </c>
    </row>
    <row r="39" spans="1:12" x14ac:dyDescent="0.3">
      <c r="A39" t="s">
        <v>65</v>
      </c>
      <c r="B39" t="s">
        <v>9</v>
      </c>
      <c r="C39" s="2">
        <v>104120</v>
      </c>
      <c r="D39" s="2">
        <v>105381</v>
      </c>
      <c r="E39" s="2">
        <v>106749</v>
      </c>
      <c r="F39" s="2">
        <v>122503</v>
      </c>
      <c r="G39" s="2">
        <v>53408</v>
      </c>
      <c r="H39" s="2">
        <v>50144</v>
      </c>
      <c r="I39" s="2">
        <v>43479</v>
      </c>
      <c r="J39" s="2">
        <v>51938</v>
      </c>
      <c r="K39" s="2">
        <v>55406</v>
      </c>
      <c r="L39" s="2">
        <v>51398</v>
      </c>
    </row>
    <row r="40" spans="1:12" x14ac:dyDescent="0.3">
      <c r="A40" t="s">
        <v>64</v>
      </c>
      <c r="B40" t="s">
        <v>9</v>
      </c>
      <c r="C40">
        <v>0</v>
      </c>
      <c r="D40">
        <v>0</v>
      </c>
      <c r="E40">
        <v>0</v>
      </c>
      <c r="F40">
        <v>0</v>
      </c>
      <c r="G40">
        <v>184</v>
      </c>
      <c r="H40">
        <v>114</v>
      </c>
      <c r="I40" t="s">
        <v>63</v>
      </c>
      <c r="J40" t="s">
        <v>63</v>
      </c>
      <c r="K40" t="s">
        <v>63</v>
      </c>
      <c r="L40" t="s">
        <v>63</v>
      </c>
    </row>
    <row r="41" spans="1:12" x14ac:dyDescent="0.3">
      <c r="A41" t="s">
        <v>0</v>
      </c>
    </row>
    <row r="42" spans="1:12" x14ac:dyDescent="0.3">
      <c r="A42" s="1">
        <v>41621</v>
      </c>
      <c r="B42" s="1">
        <v>41620</v>
      </c>
      <c r="C42" s="1">
        <v>41619</v>
      </c>
      <c r="D42" s="1">
        <v>41618</v>
      </c>
      <c r="E42" s="1">
        <v>41617</v>
      </c>
      <c r="F42" s="1">
        <v>41616</v>
      </c>
      <c r="G42" s="1">
        <v>41615</v>
      </c>
      <c r="H42" s="1">
        <v>41614</v>
      </c>
      <c r="I42" s="1">
        <v>41613</v>
      </c>
      <c r="J42" s="1">
        <v>41612</v>
      </c>
      <c r="K42" s="1">
        <v>41611</v>
      </c>
    </row>
    <row r="43" spans="1:12" x14ac:dyDescent="0.3">
      <c r="A43" t="s">
        <v>62</v>
      </c>
    </row>
    <row r="44" spans="1:12" x14ac:dyDescent="0.3">
      <c r="A44" t="s">
        <v>61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3">
      <c r="A45" t="s">
        <v>60</v>
      </c>
      <c r="B45" t="s">
        <v>9</v>
      </c>
      <c r="C45">
        <v>39</v>
      </c>
      <c r="D45">
        <v>45</v>
      </c>
      <c r="E45">
        <v>52</v>
      </c>
      <c r="F45">
        <v>61</v>
      </c>
      <c r="G45">
        <v>73</v>
      </c>
      <c r="H45">
        <v>93</v>
      </c>
      <c r="I45">
        <v>141</v>
      </c>
      <c r="J45">
        <v>169</v>
      </c>
      <c r="K45">
        <v>193</v>
      </c>
      <c r="L45">
        <v>219</v>
      </c>
    </row>
    <row r="46" spans="1:12" x14ac:dyDescent="0.3">
      <c r="A46" t="s">
        <v>11</v>
      </c>
      <c r="B46" t="s">
        <v>11</v>
      </c>
      <c r="C46" t="s">
        <v>11</v>
      </c>
      <c r="D46" t="s">
        <v>11</v>
      </c>
      <c r="E46" t="s">
        <v>11</v>
      </c>
      <c r="F46" t="s">
        <v>11</v>
      </c>
      <c r="G46" t="s">
        <v>11</v>
      </c>
      <c r="H46" t="s">
        <v>11</v>
      </c>
      <c r="I46" t="s">
        <v>11</v>
      </c>
      <c r="J46" t="s">
        <v>11</v>
      </c>
      <c r="K46" t="s">
        <v>11</v>
      </c>
    </row>
    <row r="47" spans="1:12" x14ac:dyDescent="0.3">
      <c r="A47" t="s">
        <v>59</v>
      </c>
      <c r="B47" t="s">
        <v>9</v>
      </c>
      <c r="C47">
        <v>39</v>
      </c>
      <c r="D47">
        <v>45</v>
      </c>
      <c r="E47">
        <v>52</v>
      </c>
      <c r="F47">
        <v>61</v>
      </c>
      <c r="G47">
        <v>73</v>
      </c>
      <c r="H47">
        <v>93</v>
      </c>
      <c r="I47">
        <v>141</v>
      </c>
      <c r="J47">
        <v>169</v>
      </c>
      <c r="K47">
        <v>193</v>
      </c>
      <c r="L47">
        <v>219</v>
      </c>
    </row>
    <row r="48" spans="1:12" x14ac:dyDescent="0.3">
      <c r="A48" t="s">
        <v>58</v>
      </c>
      <c r="B48" t="s">
        <v>9</v>
      </c>
      <c r="C48">
        <v>448</v>
      </c>
      <c r="D48">
        <v>445</v>
      </c>
      <c r="E48">
        <v>444</v>
      </c>
      <c r="F48">
        <v>443</v>
      </c>
      <c r="G48">
        <v>443</v>
      </c>
      <c r="H48">
        <v>442</v>
      </c>
      <c r="I48">
        <v>441</v>
      </c>
      <c r="J48">
        <v>439</v>
      </c>
      <c r="K48">
        <v>438</v>
      </c>
      <c r="L48">
        <v>435</v>
      </c>
    </row>
    <row r="49" spans="1:12" x14ac:dyDescent="0.3">
      <c r="A49" t="s">
        <v>57</v>
      </c>
      <c r="B49" t="s">
        <v>9</v>
      </c>
      <c r="C49" s="2">
        <v>72607</v>
      </c>
      <c r="D49" s="2">
        <v>71420</v>
      </c>
      <c r="E49" s="2">
        <v>70753</v>
      </c>
      <c r="F49" s="2">
        <v>70164</v>
      </c>
      <c r="G49" s="2">
        <v>69858</v>
      </c>
      <c r="H49" s="2">
        <v>69363</v>
      </c>
      <c r="I49" s="2">
        <v>68316</v>
      </c>
      <c r="J49" s="2">
        <v>66699</v>
      </c>
      <c r="K49" s="2">
        <v>65869</v>
      </c>
      <c r="L49" s="2">
        <v>64498</v>
      </c>
    </row>
    <row r="50" spans="1:12" x14ac:dyDescent="0.3">
      <c r="A50" t="s">
        <v>56</v>
      </c>
      <c r="B50" t="s">
        <v>9</v>
      </c>
      <c r="C50" s="2">
        <v>48287</v>
      </c>
      <c r="D50" s="2">
        <v>42081</v>
      </c>
      <c r="E50" s="2">
        <v>39276</v>
      </c>
      <c r="F50" s="2">
        <v>40978</v>
      </c>
      <c r="G50" s="2">
        <v>44573</v>
      </c>
      <c r="H50" s="2">
        <v>51959</v>
      </c>
      <c r="I50" s="2">
        <v>49200</v>
      </c>
      <c r="J50" s="2">
        <v>38087</v>
      </c>
      <c r="K50" s="2">
        <v>37770</v>
      </c>
      <c r="L50" s="2">
        <v>29577</v>
      </c>
    </row>
    <row r="51" spans="1:12" x14ac:dyDescent="0.3">
      <c r="A51" t="s">
        <v>55</v>
      </c>
      <c r="B51" t="s">
        <v>9</v>
      </c>
      <c r="C51" s="2">
        <v>40121</v>
      </c>
      <c r="D51" s="2">
        <v>31801</v>
      </c>
      <c r="E51" s="2">
        <v>22712</v>
      </c>
      <c r="F51" s="2">
        <v>21632</v>
      </c>
      <c r="G51" s="2">
        <v>57391</v>
      </c>
      <c r="H51" s="2">
        <v>56847</v>
      </c>
      <c r="I51" s="2">
        <v>46740</v>
      </c>
      <c r="J51" s="2">
        <v>39767</v>
      </c>
      <c r="K51" s="2">
        <v>35992</v>
      </c>
      <c r="L51" s="2">
        <v>29352</v>
      </c>
    </row>
    <row r="52" spans="1:12" x14ac:dyDescent="0.3">
      <c r="A52" t="s">
        <v>11</v>
      </c>
      <c r="B52" t="s">
        <v>11</v>
      </c>
      <c r="C52" t="s">
        <v>11</v>
      </c>
      <c r="D52" t="s">
        <v>11</v>
      </c>
      <c r="E52" t="s">
        <v>11</v>
      </c>
      <c r="F52" t="s">
        <v>11</v>
      </c>
      <c r="G52" t="s">
        <v>11</v>
      </c>
      <c r="H52" t="s">
        <v>11</v>
      </c>
      <c r="I52" t="s">
        <v>11</v>
      </c>
      <c r="J52" t="s">
        <v>11</v>
      </c>
      <c r="K52" t="s">
        <v>11</v>
      </c>
    </row>
    <row r="53" spans="1:12" x14ac:dyDescent="0.3">
      <c r="A53" t="s">
        <v>54</v>
      </c>
      <c r="B53" t="s">
        <v>9</v>
      </c>
      <c r="C53" s="2">
        <v>81221</v>
      </c>
      <c r="D53" s="2">
        <v>82145</v>
      </c>
      <c r="E53" s="2">
        <v>87761</v>
      </c>
      <c r="F53" s="2">
        <v>89953</v>
      </c>
      <c r="G53" s="2">
        <v>57483</v>
      </c>
      <c r="H53" s="2">
        <v>64917</v>
      </c>
      <c r="I53" s="2">
        <v>71217</v>
      </c>
      <c r="J53" s="2">
        <v>65458</v>
      </c>
      <c r="K53" s="2">
        <v>68085</v>
      </c>
      <c r="L53" s="2">
        <v>65158</v>
      </c>
    </row>
    <row r="54" spans="1:12" x14ac:dyDescent="0.3">
      <c r="A54" t="s">
        <v>11</v>
      </c>
      <c r="B54" t="s">
        <v>11</v>
      </c>
      <c r="C54" t="s">
        <v>11</v>
      </c>
      <c r="D54" t="s">
        <v>11</v>
      </c>
      <c r="E54" t="s">
        <v>11</v>
      </c>
      <c r="F54" t="s">
        <v>11</v>
      </c>
      <c r="G54" t="s">
        <v>11</v>
      </c>
      <c r="H54" t="s">
        <v>11</v>
      </c>
      <c r="I54" t="s">
        <v>11</v>
      </c>
      <c r="J54" t="s">
        <v>11</v>
      </c>
      <c r="K54" t="s">
        <v>11</v>
      </c>
    </row>
    <row r="55" spans="1:12" x14ac:dyDescent="0.3">
      <c r="A55" t="s">
        <v>53</v>
      </c>
      <c r="B55" t="s">
        <v>9</v>
      </c>
      <c r="C55" s="2">
        <v>81260</v>
      </c>
      <c r="D55" s="2">
        <v>82190</v>
      </c>
      <c r="E55" s="2">
        <v>87813</v>
      </c>
      <c r="F55" s="2">
        <v>90014</v>
      </c>
      <c r="G55" s="2">
        <v>57556</v>
      </c>
      <c r="H55" s="2">
        <v>65010</v>
      </c>
      <c r="I55" s="2">
        <v>71358</v>
      </c>
      <c r="J55" s="2">
        <v>65627</v>
      </c>
      <c r="K55" s="2">
        <v>68278</v>
      </c>
      <c r="L55" s="2">
        <v>65377</v>
      </c>
    </row>
    <row r="56" spans="1:12" x14ac:dyDescent="0.3">
      <c r="A56" t="s">
        <v>52</v>
      </c>
      <c r="B56" t="s">
        <v>9</v>
      </c>
      <c r="C56">
        <v>418</v>
      </c>
      <c r="D56">
        <v>431</v>
      </c>
      <c r="E56">
        <v>452</v>
      </c>
      <c r="F56">
        <v>432</v>
      </c>
      <c r="G56" t="s">
        <v>9</v>
      </c>
      <c r="H56" t="s">
        <v>9</v>
      </c>
      <c r="I56" t="s">
        <v>9</v>
      </c>
      <c r="J56" t="s">
        <v>9</v>
      </c>
      <c r="K56" t="s">
        <v>9</v>
      </c>
      <c r="L56" t="s">
        <v>9</v>
      </c>
    </row>
    <row r="57" spans="1:12" x14ac:dyDescent="0.3">
      <c r="A57" t="s">
        <v>11</v>
      </c>
      <c r="B57" t="s">
        <v>11</v>
      </c>
      <c r="C57" t="s">
        <v>11</v>
      </c>
      <c r="D57" t="s">
        <v>11</v>
      </c>
      <c r="E57" t="s">
        <v>11</v>
      </c>
      <c r="F57" t="s">
        <v>11</v>
      </c>
      <c r="G57" t="s">
        <v>11</v>
      </c>
      <c r="H57" t="s">
        <v>11</v>
      </c>
      <c r="I57" t="s">
        <v>11</v>
      </c>
      <c r="J57" t="s">
        <v>11</v>
      </c>
      <c r="K57" t="s">
        <v>11</v>
      </c>
    </row>
    <row r="58" spans="1:12" x14ac:dyDescent="0.3">
      <c r="A58" t="s">
        <v>51</v>
      </c>
      <c r="B58" t="s">
        <v>9</v>
      </c>
      <c r="C58" s="2">
        <f>C24-C39</f>
        <v>81678</v>
      </c>
      <c r="D58" s="2">
        <f t="shared" ref="D58:L58" si="0">D24-D39</f>
        <v>82621</v>
      </c>
      <c r="E58" s="2">
        <f t="shared" si="0"/>
        <v>88265</v>
      </c>
      <c r="F58" s="2">
        <f t="shared" si="0"/>
        <v>90446</v>
      </c>
      <c r="G58" s="2">
        <f t="shared" si="0"/>
        <v>57740</v>
      </c>
      <c r="H58" s="2">
        <f t="shared" si="0"/>
        <v>65124</v>
      </c>
      <c r="I58" s="2">
        <f t="shared" si="0"/>
        <v>71358</v>
      </c>
      <c r="J58" s="2">
        <f t="shared" si="0"/>
        <v>65627</v>
      </c>
      <c r="K58" s="2">
        <f t="shared" si="0"/>
        <v>68278</v>
      </c>
      <c r="L58" s="2">
        <f t="shared" si="0"/>
        <v>65377</v>
      </c>
    </row>
    <row r="59" spans="1:12" x14ac:dyDescent="0.3">
      <c r="A59" t="s">
        <v>11</v>
      </c>
      <c r="B59" t="s">
        <v>11</v>
      </c>
      <c r="C59" t="s">
        <v>11</v>
      </c>
      <c r="D59" t="s">
        <v>11</v>
      </c>
      <c r="E59" t="s">
        <v>11</v>
      </c>
      <c r="F59" t="s">
        <v>11</v>
      </c>
      <c r="G59" t="s">
        <v>11</v>
      </c>
      <c r="H59" t="s">
        <v>11</v>
      </c>
      <c r="I59" t="s">
        <v>11</v>
      </c>
      <c r="J59" t="s">
        <v>11</v>
      </c>
      <c r="K59" t="s">
        <v>11</v>
      </c>
    </row>
    <row r="60" spans="1:12" x14ac:dyDescent="0.3">
      <c r="A60" t="s">
        <v>50</v>
      </c>
      <c r="B60" t="s">
        <v>9</v>
      </c>
      <c r="C60" s="2">
        <v>185798</v>
      </c>
      <c r="D60" s="2">
        <v>188002</v>
      </c>
      <c r="E60" s="2">
        <v>195014</v>
      </c>
      <c r="F60" s="2">
        <v>212949</v>
      </c>
      <c r="G60" s="2">
        <v>111148</v>
      </c>
      <c r="H60" s="2">
        <v>115268</v>
      </c>
      <c r="I60" s="2">
        <v>114837</v>
      </c>
      <c r="J60" s="2">
        <v>117565</v>
      </c>
      <c r="K60" s="2">
        <v>123684</v>
      </c>
      <c r="L60" s="2">
        <v>116775</v>
      </c>
    </row>
    <row r="61" spans="1:12" x14ac:dyDescent="0.3">
      <c r="A61" t="s">
        <v>49</v>
      </c>
      <c r="B61" t="s">
        <v>9</v>
      </c>
      <c r="C61" s="2">
        <v>7276</v>
      </c>
      <c r="D61" s="2">
        <v>7575</v>
      </c>
      <c r="E61" s="2">
        <v>8012</v>
      </c>
      <c r="F61" s="2">
        <v>8070</v>
      </c>
      <c r="G61" s="2">
        <v>6746</v>
      </c>
      <c r="H61" s="2">
        <v>6761</v>
      </c>
      <c r="I61" s="2">
        <v>7124</v>
      </c>
      <c r="J61" s="2">
        <v>7361</v>
      </c>
      <c r="K61" s="2">
        <v>7473</v>
      </c>
      <c r="L61" s="2">
        <v>7629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56"/>
  <sheetViews>
    <sheetView workbookViewId="0">
      <pane ySplit="5" topLeftCell="A6" activePane="bottomLeft" state="frozen"/>
      <selection pane="bottomLeft" activeCell="B5" sqref="B5:L5"/>
    </sheetView>
  </sheetViews>
  <sheetFormatPr defaultRowHeight="14.4" x14ac:dyDescent="0.3"/>
  <cols>
    <col min="1" max="1" width="32.77734375" bestFit="1" customWidth="1"/>
    <col min="2" max="2" width="26.44140625" bestFit="1" customWidth="1"/>
    <col min="3" max="8" width="13.109375" bestFit="1" customWidth="1"/>
    <col min="9" max="9" width="12.44140625" customWidth="1"/>
    <col min="10" max="12" width="13.109375" bestFit="1" customWidth="1"/>
  </cols>
  <sheetData>
    <row r="1" spans="1:12" x14ac:dyDescent="0.3">
      <c r="A1" t="s">
        <v>0</v>
      </c>
      <c r="B1" t="s">
        <v>1</v>
      </c>
    </row>
    <row r="2" spans="1:12" x14ac:dyDescent="0.3">
      <c r="A2" t="s">
        <v>2</v>
      </c>
      <c r="B2" t="s">
        <v>3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5</v>
      </c>
    </row>
    <row r="3" spans="1:12" x14ac:dyDescent="0.3">
      <c r="A3" t="s">
        <v>6</v>
      </c>
      <c r="B3">
        <v>2834</v>
      </c>
    </row>
    <row r="4" spans="1:12" x14ac:dyDescent="0.3">
      <c r="A4" t="s">
        <v>7</v>
      </c>
      <c r="B4">
        <v>35202010</v>
      </c>
    </row>
    <row r="5" spans="1:12" x14ac:dyDescent="0.3">
      <c r="B5" s="1">
        <v>41621</v>
      </c>
      <c r="C5" s="1">
        <v>41620</v>
      </c>
      <c r="D5" s="1">
        <v>41619</v>
      </c>
      <c r="E5" s="1">
        <v>41618</v>
      </c>
      <c r="F5" s="1">
        <v>41617</v>
      </c>
      <c r="G5" s="1">
        <v>41616</v>
      </c>
      <c r="H5" s="1">
        <v>41615</v>
      </c>
      <c r="I5" s="1">
        <v>41614</v>
      </c>
      <c r="J5" s="1">
        <v>41613</v>
      </c>
      <c r="K5" s="1">
        <v>41612</v>
      </c>
      <c r="L5" s="1">
        <v>41611</v>
      </c>
    </row>
    <row r="6" spans="1:12" x14ac:dyDescent="0.3">
      <c r="A6" t="s">
        <v>8</v>
      </c>
      <c r="B6" t="s">
        <v>9</v>
      </c>
      <c r="C6" s="2">
        <v>58986</v>
      </c>
      <c r="D6" s="2">
        <v>67425</v>
      </c>
      <c r="E6" s="2">
        <v>67791</v>
      </c>
      <c r="F6" s="2">
        <v>49934</v>
      </c>
      <c r="G6" s="2">
        <v>48341</v>
      </c>
      <c r="H6" s="2">
        <v>48209</v>
      </c>
      <c r="I6" s="2">
        <v>48201</v>
      </c>
      <c r="J6" s="2">
        <v>51298</v>
      </c>
      <c r="K6" s="2">
        <v>52516</v>
      </c>
      <c r="L6" s="2">
        <v>45188</v>
      </c>
    </row>
    <row r="7" spans="1:12" x14ac:dyDescent="0.3">
      <c r="A7" t="s">
        <v>10</v>
      </c>
      <c r="B7" t="s">
        <v>9</v>
      </c>
      <c r="C7" s="2">
        <v>8600</v>
      </c>
      <c r="D7" s="2">
        <v>10829</v>
      </c>
      <c r="E7" s="2">
        <v>12441</v>
      </c>
      <c r="F7" s="2">
        <v>6769</v>
      </c>
      <c r="G7" s="2">
        <v>4783</v>
      </c>
      <c r="H7" s="2">
        <v>5670</v>
      </c>
      <c r="I7" s="2">
        <v>5216</v>
      </c>
      <c r="J7" s="2">
        <v>6161</v>
      </c>
      <c r="K7" s="2">
        <v>5812</v>
      </c>
      <c r="L7" s="2">
        <v>5754</v>
      </c>
    </row>
    <row r="8" spans="1:12" x14ac:dyDescent="0.3">
      <c r="A8" t="s">
        <v>11</v>
      </c>
      <c r="B8" t="s">
        <v>11</v>
      </c>
      <c r="C8" t="s">
        <v>11</v>
      </c>
      <c r="D8" t="s">
        <v>11</v>
      </c>
      <c r="E8" t="s">
        <v>11</v>
      </c>
      <c r="F8" t="s">
        <v>11</v>
      </c>
      <c r="G8" t="s">
        <v>11</v>
      </c>
      <c r="H8" t="s">
        <v>11</v>
      </c>
      <c r="I8" t="s">
        <v>11</v>
      </c>
      <c r="J8" t="s">
        <v>11</v>
      </c>
      <c r="K8" t="s">
        <v>11</v>
      </c>
    </row>
    <row r="9" spans="1:12" x14ac:dyDescent="0.3">
      <c r="A9" t="s">
        <v>12</v>
      </c>
      <c r="B9" t="s">
        <v>9</v>
      </c>
      <c r="C9" s="2">
        <v>50386</v>
      </c>
      <c r="D9" s="2">
        <v>56596</v>
      </c>
      <c r="E9" s="2">
        <v>55350</v>
      </c>
      <c r="F9" s="2">
        <v>43165</v>
      </c>
      <c r="G9" s="2">
        <v>43558</v>
      </c>
      <c r="H9" s="2">
        <v>42539</v>
      </c>
      <c r="I9" s="2">
        <v>42985</v>
      </c>
      <c r="J9" s="2">
        <v>45137</v>
      </c>
      <c r="K9" s="2">
        <v>46704</v>
      </c>
      <c r="L9" s="2">
        <v>39434</v>
      </c>
    </row>
    <row r="10" spans="1:12" x14ac:dyDescent="0.3">
      <c r="A10" t="s">
        <v>13</v>
      </c>
    </row>
    <row r="11" spans="1:12" x14ac:dyDescent="0.3">
      <c r="A11" t="s">
        <v>14</v>
      </c>
      <c r="B11" t="s">
        <v>9</v>
      </c>
      <c r="C11" s="2">
        <v>23809</v>
      </c>
      <c r="D11" s="2">
        <v>27801</v>
      </c>
      <c r="E11" s="2">
        <v>28796</v>
      </c>
      <c r="F11" s="2">
        <v>22413</v>
      </c>
      <c r="G11" s="2">
        <v>21633</v>
      </c>
      <c r="H11" s="2">
        <v>22765</v>
      </c>
      <c r="I11" s="2">
        <v>22769</v>
      </c>
      <c r="J11" s="2">
        <v>24225</v>
      </c>
      <c r="K11" s="2">
        <v>24523</v>
      </c>
      <c r="L11" s="2">
        <v>22312</v>
      </c>
    </row>
    <row r="12" spans="1:12" x14ac:dyDescent="0.3">
      <c r="A12" t="s">
        <v>11</v>
      </c>
      <c r="B12" t="s">
        <v>11</v>
      </c>
      <c r="C12" t="s">
        <v>11</v>
      </c>
      <c r="D12" t="s">
        <v>11</v>
      </c>
      <c r="E12" t="s">
        <v>11</v>
      </c>
      <c r="F12" t="s">
        <v>11</v>
      </c>
      <c r="G12" t="s">
        <v>11</v>
      </c>
      <c r="H12" t="s">
        <v>11</v>
      </c>
      <c r="I12" t="s">
        <v>11</v>
      </c>
      <c r="J12" t="s">
        <v>11</v>
      </c>
      <c r="K12" t="s">
        <v>11</v>
      </c>
    </row>
    <row r="13" spans="1:12" x14ac:dyDescent="0.3">
      <c r="A13" t="s">
        <v>15</v>
      </c>
      <c r="B13" t="s">
        <v>9</v>
      </c>
      <c r="C13" s="2">
        <v>26577</v>
      </c>
      <c r="D13" s="2">
        <v>28795</v>
      </c>
      <c r="E13" s="2">
        <v>26554</v>
      </c>
      <c r="F13" s="2">
        <v>20752</v>
      </c>
      <c r="G13" s="2">
        <v>21925</v>
      </c>
      <c r="H13" s="2">
        <v>19774</v>
      </c>
      <c r="I13" s="2">
        <v>20216</v>
      </c>
      <c r="J13" s="2">
        <v>20912</v>
      </c>
      <c r="K13" s="2">
        <v>22181</v>
      </c>
      <c r="L13" s="2">
        <v>17122</v>
      </c>
    </row>
    <row r="14" spans="1:12" x14ac:dyDescent="0.3">
      <c r="A14" t="s">
        <v>16</v>
      </c>
    </row>
    <row r="15" spans="1:12" x14ac:dyDescent="0.3">
      <c r="A15" t="s">
        <v>17</v>
      </c>
      <c r="B15" t="s">
        <v>9</v>
      </c>
      <c r="C15" s="2">
        <v>7611</v>
      </c>
      <c r="D15" s="2">
        <v>9026</v>
      </c>
      <c r="E15" s="2">
        <v>8487</v>
      </c>
      <c r="F15" s="2">
        <v>4757</v>
      </c>
      <c r="G15" s="2">
        <v>5090</v>
      </c>
      <c r="H15" s="2">
        <v>5200</v>
      </c>
      <c r="I15" s="2">
        <v>5293</v>
      </c>
      <c r="J15" s="2">
        <v>5576</v>
      </c>
      <c r="K15" s="2">
        <v>5093</v>
      </c>
      <c r="L15" s="2">
        <v>4078</v>
      </c>
    </row>
    <row r="16" spans="1:12" x14ac:dyDescent="0.3">
      <c r="A16" t="s">
        <v>11</v>
      </c>
      <c r="B16" t="s">
        <v>11</v>
      </c>
      <c r="C16" t="s">
        <v>11</v>
      </c>
      <c r="D16" t="s">
        <v>11</v>
      </c>
      <c r="E16" t="s">
        <v>11</v>
      </c>
      <c r="F16" t="s">
        <v>11</v>
      </c>
      <c r="G16" t="s">
        <v>11</v>
      </c>
      <c r="H16" t="s">
        <v>11</v>
      </c>
      <c r="I16" t="s">
        <v>11</v>
      </c>
      <c r="J16" t="s">
        <v>11</v>
      </c>
      <c r="K16" t="s">
        <v>11</v>
      </c>
    </row>
    <row r="17" spans="1:12" x14ac:dyDescent="0.3">
      <c r="A17" t="s">
        <v>18</v>
      </c>
      <c r="B17" t="s">
        <v>9</v>
      </c>
      <c r="C17" s="2">
        <v>18966</v>
      </c>
      <c r="D17" s="2">
        <v>19769</v>
      </c>
      <c r="E17" s="2">
        <v>18067</v>
      </c>
      <c r="F17" s="2">
        <v>15995</v>
      </c>
      <c r="G17" s="2">
        <v>16835</v>
      </c>
      <c r="H17" s="2">
        <v>14574</v>
      </c>
      <c r="I17" s="2">
        <v>14923</v>
      </c>
      <c r="J17" s="2">
        <v>15336</v>
      </c>
      <c r="K17" s="2">
        <v>17088</v>
      </c>
      <c r="L17" s="2">
        <v>13044</v>
      </c>
    </row>
    <row r="18" spans="1:12" x14ac:dyDescent="0.3">
      <c r="A18" t="s">
        <v>19</v>
      </c>
      <c r="B18" t="s">
        <v>9</v>
      </c>
      <c r="C18" s="2">
        <v>1565</v>
      </c>
      <c r="D18" s="2">
        <v>1731</v>
      </c>
      <c r="E18" s="2">
        <v>1835</v>
      </c>
      <c r="F18" s="2">
        <v>1267</v>
      </c>
      <c r="G18">
        <v>562</v>
      </c>
      <c r="H18">
        <v>440</v>
      </c>
      <c r="I18">
        <v>517</v>
      </c>
      <c r="J18">
        <v>488</v>
      </c>
      <c r="K18">
        <v>359</v>
      </c>
      <c r="L18">
        <v>290</v>
      </c>
    </row>
    <row r="19" spans="1:12" x14ac:dyDescent="0.3">
      <c r="A19" t="s">
        <v>20</v>
      </c>
      <c r="B19" t="s">
        <v>9</v>
      </c>
      <c r="C19">
        <v>970</v>
      </c>
      <c r="D19" s="2">
        <v>1061</v>
      </c>
      <c r="E19" s="2">
        <v>1280</v>
      </c>
      <c r="F19" s="2">
        <v>1710</v>
      </c>
      <c r="G19" s="2">
        <v>1793</v>
      </c>
      <c r="H19" s="2">
        <v>1948</v>
      </c>
      <c r="I19" s="2">
        <v>1718</v>
      </c>
      <c r="J19" s="2">
        <v>1167</v>
      </c>
      <c r="K19">
        <v>577</v>
      </c>
      <c r="L19" s="2">
        <v>-1956</v>
      </c>
    </row>
    <row r="20" spans="1:12" x14ac:dyDescent="0.3">
      <c r="A20" t="s">
        <v>21</v>
      </c>
      <c r="B20" t="s">
        <v>9</v>
      </c>
      <c r="C20" s="2">
        <v>-6291</v>
      </c>
      <c r="D20" s="2">
        <v>-6337</v>
      </c>
      <c r="E20" s="2">
        <v>-8090</v>
      </c>
      <c r="F20" s="2">
        <v>-5611</v>
      </c>
      <c r="G20" s="2">
        <v>-8372</v>
      </c>
      <c r="H20" s="2">
        <v>-6804</v>
      </c>
      <c r="I20" s="2">
        <v>-3096</v>
      </c>
      <c r="J20" s="2">
        <v>-4481</v>
      </c>
      <c r="K20" s="2">
        <v>-3299</v>
      </c>
      <c r="L20" s="2">
        <v>-7535</v>
      </c>
    </row>
    <row r="21" spans="1:12" x14ac:dyDescent="0.3">
      <c r="A21" t="s">
        <v>11</v>
      </c>
      <c r="B21" t="s">
        <v>11</v>
      </c>
      <c r="C21" t="s">
        <v>11</v>
      </c>
      <c r="D21" t="s">
        <v>11</v>
      </c>
      <c r="E21" t="s">
        <v>11</v>
      </c>
      <c r="F21" t="s">
        <v>11</v>
      </c>
      <c r="G21" t="s">
        <v>11</v>
      </c>
      <c r="H21" t="s">
        <v>11</v>
      </c>
      <c r="I21" t="s">
        <v>11</v>
      </c>
      <c r="J21" t="s">
        <v>11</v>
      </c>
      <c r="K21" t="s">
        <v>11</v>
      </c>
    </row>
    <row r="22" spans="1:12" x14ac:dyDescent="0.3">
      <c r="A22" t="s">
        <v>22</v>
      </c>
      <c r="B22" t="s">
        <v>9</v>
      </c>
      <c r="C22" s="2">
        <v>12080</v>
      </c>
      <c r="D22" s="2">
        <v>12762</v>
      </c>
      <c r="E22" s="2">
        <v>9422</v>
      </c>
      <c r="F22" s="2">
        <v>10827</v>
      </c>
      <c r="G22" s="2">
        <v>9694</v>
      </c>
      <c r="H22" s="2">
        <v>9278</v>
      </c>
      <c r="I22" s="2">
        <v>13028</v>
      </c>
      <c r="J22" s="2">
        <v>11534</v>
      </c>
      <c r="K22" s="2">
        <v>14007</v>
      </c>
      <c r="L22" s="2">
        <v>3263</v>
      </c>
    </row>
    <row r="23" spans="1:12" x14ac:dyDescent="0.3">
      <c r="A23" t="s">
        <v>23</v>
      </c>
      <c r="B23" t="s">
        <v>9</v>
      </c>
      <c r="C23" s="2">
        <v>2562</v>
      </c>
      <c r="D23" s="2">
        <v>4023</v>
      </c>
      <c r="E23" s="2">
        <v>1124</v>
      </c>
      <c r="F23" s="2">
        <v>2197</v>
      </c>
      <c r="G23" s="2">
        <v>1645</v>
      </c>
      <c r="H23" s="2">
        <v>1023</v>
      </c>
      <c r="I23" s="2">
        <v>1992</v>
      </c>
      <c r="J23" s="2">
        <v>3424</v>
      </c>
      <c r="K23" s="2">
        <v>2665</v>
      </c>
      <c r="L23" s="2">
        <v>1621</v>
      </c>
    </row>
    <row r="24" spans="1:12" x14ac:dyDescent="0.3">
      <c r="A24" t="s">
        <v>24</v>
      </c>
      <c r="B24" t="s">
        <v>11</v>
      </c>
      <c r="C24" t="s">
        <v>11</v>
      </c>
      <c r="D24" t="s">
        <v>11</v>
      </c>
      <c r="E24" t="s">
        <v>11</v>
      </c>
      <c r="F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  <c r="L24" t="s">
        <v>11</v>
      </c>
    </row>
    <row r="25" spans="1:12" x14ac:dyDescent="0.3">
      <c r="A25" t="s">
        <v>25</v>
      </c>
      <c r="B25" t="s">
        <v>9</v>
      </c>
      <c r="C25" s="2">
        <v>9518</v>
      </c>
      <c r="D25" s="2">
        <v>8739</v>
      </c>
      <c r="E25" s="2">
        <v>8298</v>
      </c>
      <c r="F25" s="2">
        <v>8630</v>
      </c>
      <c r="G25" t="s">
        <v>9</v>
      </c>
      <c r="H25" t="s">
        <v>9</v>
      </c>
      <c r="I25" t="s">
        <v>9</v>
      </c>
      <c r="J25" t="s">
        <v>9</v>
      </c>
      <c r="K25" t="s">
        <v>9</v>
      </c>
      <c r="L25" t="s">
        <v>9</v>
      </c>
    </row>
    <row r="26" spans="1:12" x14ac:dyDescent="0.3">
      <c r="A26" t="s">
        <v>26</v>
      </c>
      <c r="B26" t="s">
        <v>9</v>
      </c>
      <c r="C26">
        <v>28</v>
      </c>
      <c r="D26">
        <v>42</v>
      </c>
      <c r="E26">
        <v>32</v>
      </c>
      <c r="F26">
        <v>9</v>
      </c>
      <c r="G26">
        <v>23</v>
      </c>
      <c r="H26">
        <v>42</v>
      </c>
      <c r="I26">
        <v>12</v>
      </c>
      <c r="J26">
        <v>16</v>
      </c>
      <c r="K26">
        <v>10</v>
      </c>
      <c r="L26">
        <v>3</v>
      </c>
    </row>
    <row r="27" spans="1:12" x14ac:dyDescent="0.3">
      <c r="A27" t="s">
        <v>11</v>
      </c>
      <c r="B27" t="s">
        <v>11</v>
      </c>
      <c r="C27" t="s">
        <v>11</v>
      </c>
      <c r="D27" t="s">
        <v>11</v>
      </c>
      <c r="E27" t="s">
        <v>11</v>
      </c>
      <c r="F27" t="s">
        <v>11</v>
      </c>
      <c r="G27" t="s">
        <v>11</v>
      </c>
      <c r="H27" t="s">
        <v>11</v>
      </c>
      <c r="I27" t="s">
        <v>11</v>
      </c>
      <c r="J27" t="s">
        <v>11</v>
      </c>
      <c r="K27" t="s">
        <v>11</v>
      </c>
    </row>
    <row r="28" spans="1:12" x14ac:dyDescent="0.3">
      <c r="A28" t="s">
        <v>27</v>
      </c>
    </row>
    <row r="29" spans="1:12" x14ac:dyDescent="0.3">
      <c r="A29" t="s">
        <v>28</v>
      </c>
      <c r="B29" t="s">
        <v>9</v>
      </c>
      <c r="C29" s="2">
        <v>9490</v>
      </c>
      <c r="D29" s="2">
        <v>8697</v>
      </c>
      <c r="E29" s="2">
        <v>8266</v>
      </c>
      <c r="F29" s="2">
        <v>8621</v>
      </c>
      <c r="G29" s="2">
        <v>8026</v>
      </c>
      <c r="H29" s="2">
        <v>8213</v>
      </c>
      <c r="I29" s="2">
        <v>11024</v>
      </c>
      <c r="J29" s="2">
        <v>8094</v>
      </c>
      <c r="K29" s="2">
        <v>11332</v>
      </c>
      <c r="L29" s="2">
        <v>1639</v>
      </c>
    </row>
    <row r="30" spans="1:12" x14ac:dyDescent="0.3">
      <c r="A30" t="s">
        <v>29</v>
      </c>
      <c r="B30" t="s">
        <v>9</v>
      </c>
      <c r="C30">
        <v>2</v>
      </c>
      <c r="D30">
        <v>2</v>
      </c>
      <c r="E30">
        <v>2</v>
      </c>
      <c r="F30">
        <v>2</v>
      </c>
      <c r="G30">
        <v>3</v>
      </c>
      <c r="H30">
        <v>4</v>
      </c>
      <c r="I30">
        <v>5</v>
      </c>
      <c r="J30">
        <v>6</v>
      </c>
      <c r="K30">
        <v>4</v>
      </c>
      <c r="L30">
        <v>4</v>
      </c>
    </row>
    <row r="31" spans="1:12" x14ac:dyDescent="0.3">
      <c r="A31" t="s">
        <v>11</v>
      </c>
      <c r="B31" t="s">
        <v>11</v>
      </c>
      <c r="C31" t="s">
        <v>11</v>
      </c>
      <c r="D31" t="s">
        <v>11</v>
      </c>
      <c r="E31" t="s">
        <v>11</v>
      </c>
      <c r="F31" t="s">
        <v>11</v>
      </c>
      <c r="G31" t="s">
        <v>11</v>
      </c>
      <c r="H31" t="s">
        <v>11</v>
      </c>
      <c r="I31" t="s">
        <v>11</v>
      </c>
      <c r="J31" t="s">
        <v>11</v>
      </c>
      <c r="K31" t="s">
        <v>11</v>
      </c>
    </row>
    <row r="32" spans="1:12" x14ac:dyDescent="0.3">
      <c r="A32" t="s">
        <v>30</v>
      </c>
      <c r="B32" t="s">
        <v>9</v>
      </c>
      <c r="C32" s="2">
        <v>9488</v>
      </c>
      <c r="D32" s="2">
        <v>8695</v>
      </c>
      <c r="E32" s="2">
        <v>8264</v>
      </c>
      <c r="F32" s="2">
        <v>8619</v>
      </c>
      <c r="G32" s="2">
        <v>8023</v>
      </c>
      <c r="H32" s="2">
        <v>8209</v>
      </c>
      <c r="I32" s="2">
        <v>11019</v>
      </c>
      <c r="J32" s="2">
        <v>8088</v>
      </c>
      <c r="K32" s="2">
        <v>11328</v>
      </c>
      <c r="L32" s="2">
        <v>1635</v>
      </c>
    </row>
    <row r="33" spans="1:12" x14ac:dyDescent="0.3">
      <c r="A33" t="s">
        <v>31</v>
      </c>
    </row>
    <row r="34" spans="1:12" x14ac:dyDescent="0.3">
      <c r="A34" t="s">
        <v>32</v>
      </c>
      <c r="B34" t="s">
        <v>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3">
      <c r="A35" t="s">
        <v>11</v>
      </c>
      <c r="B35" t="s">
        <v>11</v>
      </c>
      <c r="C35" t="s">
        <v>11</v>
      </c>
      <c r="D35" t="s">
        <v>11</v>
      </c>
      <c r="E35" t="s">
        <v>11</v>
      </c>
      <c r="F35" t="s">
        <v>11</v>
      </c>
      <c r="G35" t="s">
        <v>11</v>
      </c>
      <c r="H35" t="s">
        <v>11</v>
      </c>
      <c r="I35" t="s">
        <v>11</v>
      </c>
      <c r="J35" t="s">
        <v>11</v>
      </c>
      <c r="K35" t="s">
        <v>11</v>
      </c>
    </row>
    <row r="36" spans="1:12" x14ac:dyDescent="0.3">
      <c r="A36" t="s">
        <v>33</v>
      </c>
      <c r="B36" t="s">
        <v>9</v>
      </c>
      <c r="C36" s="2">
        <v>9488</v>
      </c>
      <c r="D36" s="2">
        <v>8695</v>
      </c>
      <c r="E36" s="2">
        <v>8264</v>
      </c>
      <c r="F36" s="2">
        <v>8619</v>
      </c>
      <c r="G36" s="2">
        <v>8023</v>
      </c>
      <c r="H36" s="2">
        <v>8209</v>
      </c>
      <c r="I36" s="2">
        <v>11019</v>
      </c>
      <c r="J36" s="2">
        <v>8088</v>
      </c>
      <c r="K36" s="2">
        <v>11328</v>
      </c>
      <c r="L36" s="2">
        <v>1635</v>
      </c>
    </row>
    <row r="37" spans="1:12" x14ac:dyDescent="0.3">
      <c r="A37" t="s">
        <v>34</v>
      </c>
      <c r="B37" t="s">
        <v>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-25</v>
      </c>
      <c r="K37">
        <v>0</v>
      </c>
      <c r="L37">
        <v>-30</v>
      </c>
    </row>
    <row r="38" spans="1:12" x14ac:dyDescent="0.3">
      <c r="A38" t="s">
        <v>35</v>
      </c>
      <c r="B38" t="s">
        <v>9</v>
      </c>
      <c r="C38" s="2">
        <v>5080</v>
      </c>
      <c r="D38" s="2">
        <v>1312</v>
      </c>
      <c r="E38">
        <v>-9</v>
      </c>
      <c r="F38">
        <v>14</v>
      </c>
      <c r="G38">
        <v>78</v>
      </c>
      <c r="H38">
        <v>-69</v>
      </c>
      <c r="I38" s="2">
        <v>8313</v>
      </c>
      <c r="J38">
        <v>16</v>
      </c>
      <c r="K38">
        <v>29</v>
      </c>
      <c r="L38" s="2">
        <v>2301</v>
      </c>
    </row>
    <row r="39" spans="1:12" x14ac:dyDescent="0.3">
      <c r="A39" t="s">
        <v>11</v>
      </c>
      <c r="B39" t="s">
        <v>11</v>
      </c>
      <c r="C39" t="s">
        <v>11</v>
      </c>
      <c r="D39" t="s">
        <v>11</v>
      </c>
      <c r="E39" t="s">
        <v>11</v>
      </c>
      <c r="F39" t="s">
        <v>11</v>
      </c>
      <c r="G39" t="s">
        <v>11</v>
      </c>
      <c r="H39" t="s">
        <v>11</v>
      </c>
      <c r="I39" t="s">
        <v>11</v>
      </c>
      <c r="J39" t="s">
        <v>11</v>
      </c>
      <c r="K39" t="s">
        <v>11</v>
      </c>
    </row>
    <row r="40" spans="1:12" x14ac:dyDescent="0.3">
      <c r="A40" t="s">
        <v>36</v>
      </c>
      <c r="B40" t="s">
        <v>9</v>
      </c>
      <c r="C40" s="2">
        <v>14568</v>
      </c>
      <c r="D40" s="2">
        <v>10007</v>
      </c>
      <c r="E40" s="2">
        <v>8255</v>
      </c>
      <c r="F40" s="2">
        <v>8633</v>
      </c>
      <c r="G40" s="2">
        <v>8101</v>
      </c>
      <c r="H40" s="2">
        <v>8140</v>
      </c>
      <c r="I40" s="2">
        <v>19332</v>
      </c>
      <c r="J40" s="2">
        <v>8079</v>
      </c>
      <c r="K40" s="2">
        <v>11357</v>
      </c>
      <c r="L40" s="2">
        <v>3906</v>
      </c>
    </row>
    <row r="41" spans="1:12" x14ac:dyDescent="0.3">
      <c r="A41" t="s">
        <v>37</v>
      </c>
    </row>
    <row r="42" spans="1:12" x14ac:dyDescent="0.3">
      <c r="A42" t="s">
        <v>38</v>
      </c>
      <c r="B42" t="s">
        <v>9</v>
      </c>
      <c r="C42" s="2">
        <v>14598</v>
      </c>
      <c r="D42" s="2">
        <v>10051</v>
      </c>
      <c r="E42" s="2">
        <v>8289</v>
      </c>
      <c r="F42" s="2">
        <v>8644</v>
      </c>
      <c r="G42" t="s">
        <v>9</v>
      </c>
      <c r="H42" t="s">
        <v>9</v>
      </c>
      <c r="I42" t="s">
        <v>9</v>
      </c>
      <c r="J42" t="s">
        <v>9</v>
      </c>
      <c r="K42" t="s">
        <v>9</v>
      </c>
      <c r="L42" t="s">
        <v>9</v>
      </c>
    </row>
    <row r="43" spans="1:12" x14ac:dyDescent="0.3">
      <c r="A43" t="s">
        <v>0</v>
      </c>
      <c r="B43" s="1">
        <v>41621</v>
      </c>
      <c r="C43" s="1">
        <v>41620</v>
      </c>
      <c r="D43" s="1">
        <v>41619</v>
      </c>
      <c r="E43" s="1">
        <v>41618</v>
      </c>
      <c r="F43" s="1">
        <v>41617</v>
      </c>
      <c r="G43" s="1">
        <v>41616</v>
      </c>
      <c r="H43" s="1">
        <v>41615</v>
      </c>
      <c r="I43" s="1">
        <v>41614</v>
      </c>
      <c r="J43" s="1">
        <v>41613</v>
      </c>
      <c r="K43" s="1">
        <v>41612</v>
      </c>
      <c r="L43" s="1">
        <v>41611</v>
      </c>
    </row>
    <row r="44" spans="1:12" x14ac:dyDescent="0.3">
      <c r="A44" t="s">
        <v>39</v>
      </c>
    </row>
    <row r="45" spans="1:12" x14ac:dyDescent="0.3">
      <c r="A45" t="s">
        <v>40</v>
      </c>
      <c r="B45" t="s">
        <v>9</v>
      </c>
      <c r="C45">
        <v>1.27</v>
      </c>
      <c r="D45">
        <v>1.1100000000000001</v>
      </c>
      <c r="E45">
        <v>1.03</v>
      </c>
      <c r="F45">
        <v>1.23</v>
      </c>
      <c r="G45">
        <v>1.19</v>
      </c>
      <c r="H45">
        <v>1.19</v>
      </c>
      <c r="I45">
        <v>1.52</v>
      </c>
      <c r="J45">
        <v>1.1000000000000001</v>
      </c>
      <c r="K45">
        <v>1.51</v>
      </c>
      <c r="L45">
        <v>0.22</v>
      </c>
    </row>
    <row r="46" spans="1:12" x14ac:dyDescent="0.3">
      <c r="A46" t="s">
        <v>39</v>
      </c>
    </row>
    <row r="47" spans="1:12" x14ac:dyDescent="0.3">
      <c r="A47" t="s">
        <v>41</v>
      </c>
      <c r="B47" t="s">
        <v>9</v>
      </c>
      <c r="C47">
        <v>1.96</v>
      </c>
      <c r="D47">
        <v>1.28</v>
      </c>
      <c r="E47">
        <v>1.03</v>
      </c>
      <c r="F47">
        <v>1.23</v>
      </c>
      <c r="G47">
        <v>1.2</v>
      </c>
      <c r="H47">
        <v>1.18</v>
      </c>
      <c r="I47">
        <v>2.67</v>
      </c>
      <c r="J47">
        <v>1.1000000000000001</v>
      </c>
      <c r="K47">
        <v>1.51</v>
      </c>
      <c r="L47">
        <v>0.54</v>
      </c>
    </row>
    <row r="48" spans="1:12" x14ac:dyDescent="0.3">
      <c r="A48" t="s">
        <v>42</v>
      </c>
    </row>
    <row r="49" spans="1:12" x14ac:dyDescent="0.3">
      <c r="A49" t="s">
        <v>40</v>
      </c>
      <c r="B49" t="s">
        <v>9</v>
      </c>
      <c r="C49">
        <v>1.26</v>
      </c>
      <c r="D49">
        <v>1.1100000000000001</v>
      </c>
      <c r="E49">
        <v>1.02</v>
      </c>
      <c r="F49">
        <v>1.23</v>
      </c>
      <c r="G49">
        <v>1.19</v>
      </c>
      <c r="H49">
        <v>1.18</v>
      </c>
      <c r="I49">
        <v>1.52</v>
      </c>
      <c r="J49">
        <v>1.0900000000000001</v>
      </c>
      <c r="K49">
        <v>1.49</v>
      </c>
      <c r="L49">
        <v>0.22</v>
      </c>
    </row>
    <row r="50" spans="1:12" x14ac:dyDescent="0.3">
      <c r="A50" t="s">
        <v>43</v>
      </c>
    </row>
    <row r="51" spans="1:12" x14ac:dyDescent="0.3">
      <c r="A51" t="s">
        <v>41</v>
      </c>
      <c r="B51" t="s">
        <v>9</v>
      </c>
      <c r="C51">
        <v>1.94</v>
      </c>
      <c r="D51">
        <v>1.27</v>
      </c>
      <c r="E51">
        <v>1.02</v>
      </c>
      <c r="F51">
        <v>1.23</v>
      </c>
      <c r="G51">
        <v>1.2</v>
      </c>
      <c r="H51">
        <v>1.17</v>
      </c>
      <c r="I51">
        <v>2.66</v>
      </c>
      <c r="J51">
        <v>1.0900000000000001</v>
      </c>
      <c r="K51">
        <v>1.49</v>
      </c>
      <c r="L51">
        <v>0.54</v>
      </c>
    </row>
    <row r="52" spans="1:12" x14ac:dyDescent="0.3">
      <c r="A52" t="s">
        <v>44</v>
      </c>
      <c r="B52" t="s">
        <v>9</v>
      </c>
      <c r="C52">
        <v>1.58</v>
      </c>
      <c r="D52">
        <v>1.69</v>
      </c>
      <c r="E52">
        <v>1.46</v>
      </c>
      <c r="F52">
        <v>1.66</v>
      </c>
      <c r="G52">
        <v>2.13</v>
      </c>
      <c r="H52">
        <v>1.85</v>
      </c>
      <c r="I52">
        <v>1.69</v>
      </c>
      <c r="J52">
        <v>1.72</v>
      </c>
      <c r="K52">
        <v>1.79</v>
      </c>
      <c r="L52">
        <v>0.91</v>
      </c>
    </row>
    <row r="53" spans="1:12" x14ac:dyDescent="0.3">
      <c r="A53" t="s">
        <v>45</v>
      </c>
      <c r="B53" t="s">
        <v>9</v>
      </c>
      <c r="C53">
        <v>1.57</v>
      </c>
      <c r="D53">
        <v>1.69</v>
      </c>
      <c r="E53">
        <v>1.2</v>
      </c>
      <c r="F53">
        <v>1.64</v>
      </c>
      <c r="G53">
        <v>2.12</v>
      </c>
      <c r="H53">
        <v>1.84</v>
      </c>
      <c r="I53">
        <v>1.68</v>
      </c>
      <c r="J53">
        <v>1.7</v>
      </c>
      <c r="K53">
        <v>1.77</v>
      </c>
      <c r="L53">
        <v>0.9</v>
      </c>
    </row>
    <row r="54" spans="1:12" x14ac:dyDescent="0.3">
      <c r="A54" t="s">
        <v>46</v>
      </c>
      <c r="B54" t="s">
        <v>9</v>
      </c>
      <c r="C54">
        <v>0.88</v>
      </c>
      <c r="D54">
        <v>0.8</v>
      </c>
      <c r="E54">
        <v>0.72</v>
      </c>
      <c r="F54">
        <v>0.8</v>
      </c>
      <c r="G54">
        <v>1.28</v>
      </c>
      <c r="H54">
        <v>1.1599999999999999</v>
      </c>
      <c r="I54">
        <v>0.96</v>
      </c>
      <c r="J54">
        <v>0.76</v>
      </c>
      <c r="K54">
        <v>0.68</v>
      </c>
      <c r="L54">
        <v>0.6</v>
      </c>
    </row>
    <row r="55" spans="1:12" x14ac:dyDescent="0.3">
      <c r="A55" t="s">
        <v>47</v>
      </c>
      <c r="B55" t="s">
        <v>9</v>
      </c>
      <c r="C55" s="2">
        <v>7508</v>
      </c>
      <c r="D55" s="2">
        <v>7870</v>
      </c>
      <c r="E55" s="2">
        <v>8074</v>
      </c>
      <c r="F55" s="2">
        <v>7045</v>
      </c>
      <c r="G55" s="2">
        <v>6750</v>
      </c>
      <c r="H55" s="2">
        <v>6939</v>
      </c>
      <c r="I55" s="2">
        <v>7274</v>
      </c>
      <c r="J55" s="2">
        <v>7411</v>
      </c>
      <c r="K55" s="2">
        <v>7614</v>
      </c>
      <c r="L55" s="2">
        <v>7286</v>
      </c>
    </row>
    <row r="56" spans="1:12" x14ac:dyDescent="0.3">
      <c r="A56" t="s">
        <v>48</v>
      </c>
      <c r="B56" t="s">
        <v>9</v>
      </c>
      <c r="C56" s="2">
        <v>7442</v>
      </c>
      <c r="D56" s="2">
        <v>7817</v>
      </c>
      <c r="E56" s="2">
        <v>8036</v>
      </c>
      <c r="F56" s="2">
        <v>7007</v>
      </c>
      <c r="G56" s="2">
        <v>6727</v>
      </c>
      <c r="H56" s="2">
        <v>6917</v>
      </c>
      <c r="I56" s="2">
        <v>7242</v>
      </c>
      <c r="J56" s="2">
        <v>7361</v>
      </c>
      <c r="K56" s="2">
        <v>7531</v>
      </c>
      <c r="L56" s="2">
        <v>7213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33" sqref="N33"/>
    </sheetView>
  </sheetViews>
  <sheetFormatPr defaultRowHeight="14.4" x14ac:dyDescent="0.3"/>
  <cols>
    <col min="1" max="1" width="16" bestFit="1" customWidth="1"/>
    <col min="2" max="2" width="8.109375" bestFit="1" customWidth="1"/>
    <col min="3" max="6" width="12" bestFit="1" customWidth="1"/>
    <col min="7" max="7" width="12.6640625" bestFit="1" customWidth="1"/>
    <col min="8" max="12" width="12" bestFit="1" customWidth="1"/>
    <col min="14" max="14" width="12" bestFit="1" customWidth="1"/>
  </cols>
  <sheetData>
    <row r="1" spans="1:14" x14ac:dyDescent="0.3">
      <c r="B1" s="1">
        <v>41621</v>
      </c>
      <c r="C1" s="1">
        <v>41620</v>
      </c>
      <c r="D1" s="1">
        <v>41619</v>
      </c>
      <c r="E1" s="1">
        <v>41618</v>
      </c>
      <c r="F1" s="1">
        <v>41617</v>
      </c>
      <c r="G1" s="1">
        <v>41616</v>
      </c>
      <c r="H1" s="1">
        <v>41615</v>
      </c>
      <c r="I1" s="1">
        <v>41614</v>
      </c>
      <c r="J1" s="1">
        <v>41613</v>
      </c>
      <c r="K1" s="1">
        <v>41612</v>
      </c>
      <c r="L1" s="1">
        <v>41611</v>
      </c>
      <c r="N1" t="s">
        <v>107</v>
      </c>
    </row>
    <row r="2" spans="1:14" x14ac:dyDescent="0.3">
      <c r="A2" t="s">
        <v>99</v>
      </c>
    </row>
    <row r="3" spans="1:14" x14ac:dyDescent="0.3">
      <c r="A3" t="s">
        <v>100</v>
      </c>
      <c r="B3" t="e">
        <f>'CIS11 lly 13'!B40/'CBS11 lly 13'!B58</f>
        <v>#VALUE!</v>
      </c>
      <c r="C3">
        <f>'CIS11 lly 13'!C40/'CBS11 lly 13'!C58</f>
        <v>0.27674483741528466</v>
      </c>
      <c r="D3">
        <f>'CIS11 lly 13'!D40/'CBS11 lly 13'!D58</f>
        <v>0.32120477537681741</v>
      </c>
      <c r="E3">
        <f>'CIS11 lly 13'!E40/'CBS11 lly 13'!E58</f>
        <v>0.4084090616138179</v>
      </c>
      <c r="F3">
        <f>'CIS11 lly 13'!F40/'CBS11 lly 13'!F58</f>
        <v>0.45445287812457341</v>
      </c>
      <c r="G3">
        <f>'CIS11 lly 13'!G40/'CBS11 lly 13'!G58</f>
        <v>-0.30750849696483978</v>
      </c>
      <c r="H3">
        <f>'CIS11 lly 13'!H40/'CBS11 lly 13'!H58</f>
        <v>0.21867755102766231</v>
      </c>
      <c r="I3">
        <f>'CIS11 lly 13'!I40/'CBS11 lly 13'!I58</f>
        <v>0.24248909450217196</v>
      </c>
      <c r="J3">
        <f>'CIS11 lly 13'!J40/'CBS11 lly 13'!J58</f>
        <v>0.18343385470270715</v>
      </c>
      <c r="K3">
        <f>'CIS11 lly 13'!K40/'CBS11 lly 13'!K58</f>
        <v>0.16576159122336284</v>
      </c>
      <c r="L3">
        <f>'CIS11 lly 13'!L40/'CBS11 lly 13'!L58</f>
        <v>0.26224807471735218</v>
      </c>
      <c r="N3">
        <f>AVERAGE(C3:L3)</f>
        <v>0.22259132217389102</v>
      </c>
    </row>
    <row r="4" spans="1:14" x14ac:dyDescent="0.3">
      <c r="A4" t="s">
        <v>101</v>
      </c>
      <c r="B4" t="e">
        <f>'CBS11 lly 13'!B24/'CBS11 lly 13'!B58</f>
        <v>#VALUE!</v>
      </c>
      <c r="C4">
        <f>'CBS11 lly 13'!C24/'CBS11 lly 13'!C58</f>
        <v>2.3283562672491716</v>
      </c>
      <c r="D4">
        <f>'CBS11 lly 13'!D24/'CBS11 lly 13'!D58</f>
        <v>2.4867605445254672</v>
      </c>
      <c r="E4">
        <f>'CBS11 lly 13'!E24/'CBS11 lly 13'!E58</f>
        <v>2.4975348027842221</v>
      </c>
      <c r="F4">
        <f>'CBS11 lly 13'!F24/'CBS11 lly 13'!F58</f>
        <v>2.8829433193705176</v>
      </c>
      <c r="G4">
        <f>'CBS11 lly 13'!G24/'CBS11 lly 13'!G58</f>
        <v>4.3356931890704562</v>
      </c>
      <c r="H4">
        <f>'CBS11 lly 13'!H24/'CBS11 lly 13'!H58</f>
        <v>1.9901509200933862</v>
      </c>
      <c r="I4">
        <f>'CBS11 lly 13'!I24/'CBS11 lly 13'!I58</f>
        <v>1.9994535867476573</v>
      </c>
      <c r="J4">
        <f>'CBS11 lly 13'!J24/'CBS11 lly 13'!J58</f>
        <v>2.2777081628158005</v>
      </c>
      <c r="K4">
        <f>'CBS11 lly 13'!K24/'CBS11 lly 13'!K58</f>
        <v>2.2772186558484968</v>
      </c>
      <c r="L4">
        <f>'CBS11 lly 13'!L24/'CBS11 lly 13'!L58</f>
        <v>2.2200249877109619</v>
      </c>
      <c r="N4">
        <f t="shared" ref="N4:N25" si="0">AVERAGE(C4:L4)</f>
        <v>2.5295844436216135</v>
      </c>
    </row>
    <row r="5" spans="1:14" x14ac:dyDescent="0.3">
      <c r="A5" t="s">
        <v>102</v>
      </c>
      <c r="B5" t="e">
        <f>'CIS11 lly 13'!B6/'CBS11 lly 13'!B24</f>
        <v>#VALUE!</v>
      </c>
      <c r="C5">
        <f>'CIS11 lly 13'!C6/'CBS11 lly 13'!C24</f>
        <v>0.65709663140952945</v>
      </c>
      <c r="D5">
        <f>'CIS11 lly 13'!D6/'CBS11 lly 13'!D24</f>
        <v>0.72152832989119575</v>
      </c>
      <c r="E5">
        <f>'CIS11 lly 13'!E6/'CBS11 lly 13'!E24</f>
        <v>0.74435348081054398</v>
      </c>
      <c r="F5">
        <f>'CIS11 lly 13'!F6/'CBS11 lly 13'!F24</f>
        <v>0.79516694645841901</v>
      </c>
      <c r="G5">
        <f>'CIS11 lly 13'!G6/'CBS11 lly 13'!G24</f>
        <v>0.69757570363473298</v>
      </c>
      <c r="H5">
        <f>'CIS11 lly 13'!H6/'CBS11 lly 13'!H24</f>
        <v>0.69334466885912938</v>
      </c>
      <c r="I5">
        <f>'CIS11 lly 13'!I6/'CBS11 lly 13'!I24</f>
        <v>0.71467611612632875</v>
      </c>
      <c r="J5">
        <f>'CIS11 lly 13'!J6/'CBS11 lly 13'!J24</f>
        <v>0.59580239065439733</v>
      </c>
      <c r="K5">
        <f>'CIS11 lly 13'!K6/'CBS11 lly 13'!K24</f>
        <v>0.55728073350223184</v>
      </c>
      <c r="L5">
        <f>'CIS11 lly 13'!L6/'CBS11 lly 13'!L24</f>
        <v>0.5804244836955269</v>
      </c>
      <c r="N5">
        <f t="shared" si="0"/>
        <v>0.67572494850420362</v>
      </c>
    </row>
    <row r="6" spans="1:14" x14ac:dyDescent="0.3">
      <c r="A6" t="s">
        <v>103</v>
      </c>
      <c r="B6" t="e">
        <f>'CIS11 lly 13'!B40/'CIS11 lly 13'!B6</f>
        <v>#VALUE!</v>
      </c>
      <c r="C6">
        <f>'CIS11 lly 13'!C40/'CIS11 lly 13'!C6</f>
        <v>0.18088429174371995</v>
      </c>
      <c r="D6">
        <f>'CIS11 lly 13'!D40/'CIS11 lly 13'!D6</f>
        <v>0.179017149445165</v>
      </c>
      <c r="E6">
        <f>'CIS11 lly 13'!E40/'CIS11 lly 13'!E6</f>
        <v>0.21968712081816605</v>
      </c>
      <c r="F6">
        <f>'CIS11 lly 13'!F40/'CIS11 lly 13'!F6</f>
        <v>0.19824143616046896</v>
      </c>
      <c r="G6">
        <f>'CIS11 lly 13'!G40/'CIS11 lly 13'!G6</f>
        <v>-0.10167337324565709</v>
      </c>
      <c r="H6">
        <f>'CIS11 lly 13'!H40/'CIS11 lly 13'!H6</f>
        <v>0.1584780100356884</v>
      </c>
      <c r="I6">
        <f>'CIS11 lly 13'!I40/'CIS11 lly 13'!I6</f>
        <v>0.16969600407877125</v>
      </c>
      <c r="J6">
        <f>'CIS11 lly 13'!J40/'CIS11 lly 13'!J6</f>
        <v>0.13516964486900235</v>
      </c>
      <c r="K6">
        <f>'CIS11 lly 13'!K40/'CIS11 lly 13'!K6</f>
        <v>0.13061863630131548</v>
      </c>
      <c r="L6">
        <f>'CIS11 lly 13'!L40/'CIS11 lly 13'!L6</f>
        <v>0.20352076296443475</v>
      </c>
      <c r="N6">
        <f t="shared" si="0"/>
        <v>0.14736396831710749</v>
      </c>
    </row>
    <row r="7" spans="1:14" x14ac:dyDescent="0.3">
      <c r="A7" t="s">
        <v>104</v>
      </c>
      <c r="B7" t="e">
        <f>'CBS11 lly 13'!B13/'CBS11 lly 13'!B33</f>
        <v>#VALUE!</v>
      </c>
      <c r="C7">
        <f>'CBS11 lly 13'!C13/'CBS11 lly 13'!C33</f>
        <v>1.5541689016031945</v>
      </c>
      <c r="D7">
        <f>'CBS11 lly 13'!D13/'CBS11 lly 13'!D33</f>
        <v>1.5953823242898253</v>
      </c>
      <c r="E7">
        <f>'CBS11 lly 13'!E13/'CBS11 lly 13'!E33</f>
        <v>2.0897287858732083</v>
      </c>
      <c r="F7">
        <f>'CBS11 lly 13'!F13/'CBS11 lly 13'!F33</f>
        <v>1.9010825048339701</v>
      </c>
      <c r="G7">
        <f>'CBS11 lly 13'!G13/'CBS11 lly 13'!G33</f>
        <v>0.94993020435250219</v>
      </c>
      <c r="H7">
        <f>'CBS11 lly 13'!H13/'CBS11 lly 13'!H33</f>
        <v>2.2653215126545025</v>
      </c>
      <c r="I7">
        <f>'CBS11 lly 13'!I13/'CBS11 lly 13'!I33</f>
        <v>1.9062825680857338</v>
      </c>
      <c r="J7">
        <f>'CBS11 lly 13'!J13/'CBS11 lly 13'!J33</f>
        <v>1.8885992687577626</v>
      </c>
      <c r="K7">
        <f>'CBS11 lly 13'!K13/'CBS11 lly 13'!K33</f>
        <v>1.6903222408048777</v>
      </c>
      <c r="L7">
        <f>'CBS11 lly 13'!L13/'CBS11 lly 13'!L33</f>
        <v>1.5779735524087486</v>
      </c>
      <c r="N7">
        <f t="shared" si="0"/>
        <v>1.7418791863664325</v>
      </c>
    </row>
    <row r="8" spans="1:14" x14ac:dyDescent="0.3">
      <c r="A8" t="s">
        <v>106</v>
      </c>
      <c r="B8" t="e">
        <f>('CIS11 lly 13'!B6-'CIS11 lly 13'!B7)/'CIS11 lly 13'!B6</f>
        <v>#VALUE!</v>
      </c>
      <c r="C8">
        <f>('CIS11 lly 13'!C6-'CIS11 lly 13'!C7)/'CIS11 lly 13'!C6</f>
        <v>0.84606298167532323</v>
      </c>
      <c r="D8">
        <f>('CIS11 lly 13'!D6-'CIS11 lly 13'!D7)/'CIS11 lly 13'!D6</f>
        <v>0.84079632717765018</v>
      </c>
      <c r="E8">
        <f>('CIS11 lly 13'!E6-'CIS11 lly 13'!E7)/'CIS11 lly 13'!E6</f>
        <v>0.85996706534928058</v>
      </c>
      <c r="F8">
        <f>('CIS11 lly 13'!F6-'CIS11 lly 13'!F7)/'CIS11 lly 13'!F6</f>
        <v>0.85544513647188125</v>
      </c>
      <c r="G8">
        <f>('CIS11 lly 13'!G6-'CIS11 lly 13'!G7)/'CIS11 lly 13'!G6</f>
        <v>0.83312395720875465</v>
      </c>
      <c r="H8">
        <f>('CIS11 lly 13'!H6-'CIS11 lly 13'!H7)/'CIS11 lly 13'!H6</f>
        <v>0.81787103872058387</v>
      </c>
      <c r="I8">
        <f>('CIS11 lly 13'!I6-'CIS11 lly 13'!I7)/'CIS11 lly 13'!I6</f>
        <v>0.81396341852017073</v>
      </c>
      <c r="J8">
        <f>('CIS11 lly 13'!J6-'CIS11 lly 13'!J7)/'CIS11 lly 13'!J6</f>
        <v>0.80218909820898177</v>
      </c>
      <c r="K8">
        <f>('CIS11 lly 13'!K6-'CIS11 lly 13'!K7)/'CIS11 lly 13'!K6</f>
        <v>0.80314477662560702</v>
      </c>
      <c r="L8">
        <f>('CIS11 lly 13'!L6-'CIS11 lly 13'!L7)/'CIS11 lly 13'!L6</f>
        <v>0.82469302602821382</v>
      </c>
      <c r="N8">
        <f t="shared" si="0"/>
        <v>0.82972568259864476</v>
      </c>
    </row>
    <row r="9" spans="1:14" x14ac:dyDescent="0.3">
      <c r="A9" t="s">
        <v>105</v>
      </c>
      <c r="B9" t="e">
        <f>'CIS11 lly 13'!B17/'CIS11 lly 13'!B6</f>
        <v>#VALUE!</v>
      </c>
      <c r="C9">
        <f>'CIS11 lly 13'!C17/'CIS11 lly 13'!C6</f>
        <v>0.22188254864312448</v>
      </c>
      <c r="D9">
        <f>'CIS11 lly 13'!D17/'CIS11 lly 13'!D6</f>
        <v>0.26014040722211929</v>
      </c>
      <c r="E9">
        <f>'CIS11 lly 13'!E17/'CIS11 lly 13'!E6</f>
        <v>0.29347373894955797</v>
      </c>
      <c r="F9">
        <f>'CIS11 lly 13'!F17/'CIS11 lly 13'!F6</f>
        <v>0.29172009525554132</v>
      </c>
      <c r="G9">
        <f>'CIS11 lly 13'!G17/'CIS11 lly 13'!G6</f>
        <v>0.2748061635096673</v>
      </c>
      <c r="H9">
        <f>'CIS11 lly 13'!H17/'CIS11 lly 13'!H6</f>
        <v>0.25775619180508225</v>
      </c>
      <c r="I9">
        <f>'CIS11 lly 13'!I17/'CIS11 lly 13'!I6</f>
        <v>0.26291504684213879</v>
      </c>
      <c r="J9">
        <f>'CIS11 lly 13'!J17/'CIS11 lly 13'!J6</f>
        <v>0.24913112056427661</v>
      </c>
      <c r="K9">
        <f>'CIS11 lly 13'!K17/'CIS11 lly 13'!K6</f>
        <v>0.26401547131960829</v>
      </c>
      <c r="L9">
        <f>'CIS11 lly 13'!L17/'CIS11 lly 13'!L6</f>
        <v>0.27830717266044108</v>
      </c>
      <c r="N9">
        <f t="shared" si="0"/>
        <v>0.26541479567715576</v>
      </c>
    </row>
    <row r="10" spans="1:14" x14ac:dyDescent="0.3">
      <c r="A10" t="s">
        <v>97</v>
      </c>
    </row>
    <row r="11" spans="1:14" x14ac:dyDescent="0.3">
      <c r="A11" t="s">
        <v>100</v>
      </c>
      <c r="B11" t="e">
        <f>'CIS11 mrk 13'!B40/'CBS11 mrk 13'!B58</f>
        <v>#VALUE!</v>
      </c>
      <c r="C11">
        <f>'CIS11 mrk 13'!C40/'CBS11 mrk 13'!C58</f>
        <v>0.11115518453743937</v>
      </c>
      <c r="D11">
        <f>'CIS11 mrk 13'!D40/'CBS11 mrk 13'!D58</f>
        <v>0.1098818116361976</v>
      </c>
      <c r="E11">
        <f>'CIS11 mrk 13'!E40/'CBS11 mrk 13'!E58</f>
        <v>1.5121908282721591E-2</v>
      </c>
      <c r="F11">
        <f>'CIS11 mrk 13'!F40/'CBS11 mrk 13'!F58</f>
        <v>0.20901539032313823</v>
      </c>
      <c r="G11">
        <f>'CIS11 mrk 13'!G40/'CBS11 mrk 13'!G58</f>
        <v>0.36889325268427187</v>
      </c>
      <c r="H11">
        <f>'CIS11 mrk 13'!H40/'CBS11 mrk 13'!H58</f>
        <v>0.15906642181361363</v>
      </c>
      <c r="I11">
        <f>'CIS11 mrk 13'!I40/'CBS11 mrk 13'!I58</f>
        <v>0.22206972813161868</v>
      </c>
      <c r="J11">
        <f>'CIS11 mrk 13'!J40/'CBS11 mrk 13'!J58</f>
        <v>0.22787568132555522</v>
      </c>
      <c r="K11">
        <f>'CIS11 mrk 13'!K40/'CBS11 mrk 13'!K58</f>
        <v>0.29516983461167146</v>
      </c>
      <c r="L11">
        <f>'CIS11 mrk 13'!L40/'CBS11 mrk 13'!L58</f>
        <v>0.35045352869954238</v>
      </c>
      <c r="N11">
        <f t="shared" si="0"/>
        <v>0.20687027420457699</v>
      </c>
    </row>
    <row r="12" spans="1:14" x14ac:dyDescent="0.3">
      <c r="A12" t="s">
        <v>101</v>
      </c>
      <c r="B12" t="e">
        <f>'CBS11 mrk 13'!B24/'CBS11 mrk 13'!B58</f>
        <v>#VALUE!</v>
      </c>
      <c r="C12">
        <f>'CBS11 mrk 13'!C24/'CBS11 mrk 13'!C58</f>
        <v>1.9135639976200349</v>
      </c>
      <c r="D12">
        <f>'CBS11 mrk 13'!D24/'CBS11 mrk 13'!D58</f>
        <v>1.8461970742672498</v>
      </c>
      <c r="E12">
        <f>'CBS11 mrk 13'!E24/'CBS11 mrk 13'!E58</f>
        <v>1.8621776252090485</v>
      </c>
      <c r="F12">
        <f>'CBS11 mrk 13'!F24/'CBS11 mrk 13'!F58</f>
        <v>1.8228160978261434</v>
      </c>
      <c r="G12">
        <f>'CBS11 mrk 13'!G24/'CBS11 mrk 13'!G58</f>
        <v>2.2296725214919624</v>
      </c>
      <c r="H12">
        <f>'CBS11 mrk 13'!H24/'CBS11 mrk 13'!H58</f>
        <v>2.3481018141653132</v>
      </c>
      <c r="I12">
        <f>'CBS11 mrk 13'!I24/'CBS11 mrk 13'!I58</f>
        <v>2.2323071836687145</v>
      </c>
      <c r="J12">
        <f>'CBS11 mrk 13'!J24/'CBS11 mrk 13'!J58</f>
        <v>2.206565641928889</v>
      </c>
      <c r="K12">
        <f>'CBS11 mrk 13'!K24/'CBS11 mrk 13'!K58</f>
        <v>2.1615933240660548</v>
      </c>
      <c r="L12">
        <f>'CBS11 mrk 13'!L24/'CBS11 mrk 13'!L58</f>
        <v>2.0823072503026947</v>
      </c>
      <c r="N12">
        <f t="shared" si="0"/>
        <v>2.0705302530546104</v>
      </c>
    </row>
    <row r="13" spans="1:14" x14ac:dyDescent="0.3">
      <c r="A13" t="s">
        <v>102</v>
      </c>
      <c r="B13" t="e">
        <f>'CIS11 mrk 13'!B6/'CBS11 mrk 13'!B24</f>
        <v>#VALUE!</v>
      </c>
      <c r="C13">
        <f>'CIS11 mrk 13'!C6/'CBS11 mrk 13'!C24</f>
        <v>0.44536049447857384</v>
      </c>
      <c r="D13">
        <f>'CIS11 mrk 13'!D6/'CBS11 mrk 13'!D24</f>
        <v>0.45703333079674302</v>
      </c>
      <c r="E13">
        <f>'CIS11 mrk 13'!E6/'CBS11 mrk 13'!E24</f>
        <v>0.43473780735670869</v>
      </c>
      <c r="F13">
        <f>'CIS11 mrk 13'!F6/'CBS11 mrk 13'!F24</f>
        <v>0.24469955995868775</v>
      </c>
      <c r="G13">
        <f>'CIS11 mrk 13'!G6/'CBS11 mrk 13'!G24</f>
        <v>0.50534903614839988</v>
      </c>
      <c r="H13">
        <f>'CIS11 mrk 13'!H6/'CBS11 mrk 13'!H24</f>
        <v>0.50046223737117013</v>
      </c>
      <c r="I13">
        <f>'CIS11 mrk 13'!I6/'CBS11 mrk 13'!I24</f>
        <v>0.50787752002751818</v>
      </c>
      <c r="J13">
        <f>'CIS11 mrk 13'!J6/'CBS11 mrk 13'!J24</f>
        <v>0.49083525122006411</v>
      </c>
      <c r="K13">
        <f>'CIS11 mrk 13'!K6/'CBS11 mrk 13'!K24</f>
        <v>0.55035605949441757</v>
      </c>
      <c r="L13">
        <f>'CIS11 mrk 13'!L6/'CBS11 mrk 13'!L24</f>
        <v>0.55401047120418856</v>
      </c>
      <c r="N13">
        <f t="shared" si="0"/>
        <v>0.46907217680564706</v>
      </c>
    </row>
    <row r="14" spans="1:14" x14ac:dyDescent="0.3">
      <c r="A14" t="s">
        <v>103</v>
      </c>
      <c r="B14" t="e">
        <f>'CIS11 mrk 13'!B40/'CIS11 mrk 13'!B6</f>
        <v>#VALUE!</v>
      </c>
      <c r="C14">
        <f>'CIS11 mrk 13'!C40/'CIS11 mrk 13'!C6</f>
        <v>0.13042926354539108</v>
      </c>
      <c r="D14">
        <f>'CIS11 mrk 13'!D40/'CIS11 mrk 13'!D6</f>
        <v>0.13022665306887007</v>
      </c>
      <c r="E14">
        <f>'CIS11 mrk 13'!E40/'CIS11 mrk 13'!E6</f>
        <v>1.8679191945549831E-2</v>
      </c>
      <c r="F14">
        <f>'CIS11 mrk 13'!F40/'CIS11 mrk 13'!F6</f>
        <v>0.46859993260246052</v>
      </c>
      <c r="G14">
        <f>'CIS11 mrk 13'!G40/'CIS11 mrk 13'!G6</f>
        <v>0.3273920945484084</v>
      </c>
      <c r="H14">
        <f>'CIS11 mrk 13'!H40/'CIS11 mrk 13'!H6</f>
        <v>0.13535997782268472</v>
      </c>
      <c r="I14">
        <f>'CIS11 mrk 13'!I40/'CIS11 mrk 13'!I6</f>
        <v>0.19587382929846264</v>
      </c>
      <c r="J14">
        <f>'CIS11 mrk 13'!J40/'CIS11 mrk 13'!J6</f>
        <v>0.21039982918330538</v>
      </c>
      <c r="K14">
        <f>'CIS11 mrk 13'!K40/'CIS11 mrk 13'!K6</f>
        <v>0.24811569035329148</v>
      </c>
      <c r="L14">
        <f>'CIS11 mrk 13'!L40/'CIS11 mrk 13'!L6</f>
        <v>0.30378592807047966</v>
      </c>
      <c r="N14">
        <f t="shared" si="0"/>
        <v>0.21688623904389037</v>
      </c>
    </row>
    <row r="15" spans="1:14" x14ac:dyDescent="0.3">
      <c r="A15" t="s">
        <v>104</v>
      </c>
      <c r="B15" t="e">
        <f>'CBS11 mrk 13'!B13/'CBS11 mrk 13'!B33</f>
        <v>#VALUE!</v>
      </c>
      <c r="C15">
        <f>'CBS11 mrk 13'!C13/'CBS11 mrk 13'!C33</f>
        <v>1.8997710922171354</v>
      </c>
      <c r="D15">
        <f>'CBS11 mrk 13'!D13/'CBS11 mrk 13'!D33</f>
        <v>2.0425361649738383</v>
      </c>
      <c r="E15">
        <f>'CBS11 mrk 13'!E13/'CBS11 mrk 13'!E33</f>
        <v>1.8581932101528036</v>
      </c>
      <c r="F15">
        <f>'CBS11 mrk 13'!F13/'CBS11 mrk 13'!F33</f>
        <v>1.8049102579567891</v>
      </c>
      <c r="G15">
        <f>'CBS11 mrk 13'!G13/'CBS11 mrk 13'!G33</f>
        <v>1.3482299370752933</v>
      </c>
      <c r="H15">
        <f>'CBS11 mrk 13'!H13/'CBS11 mrk 13'!H33</f>
        <v>1.2273743290205739</v>
      </c>
      <c r="I15">
        <f>'CBS11 mrk 13'!I13/'CBS11 mrk 13'!I33</f>
        <v>1.1970886682858197</v>
      </c>
      <c r="J15">
        <f>'CBS11 mrk 13'!J13/'CBS11 mrk 13'!J33</f>
        <v>1.5822378321494344</v>
      </c>
      <c r="K15">
        <f>'CBS11 mrk 13'!K13/'CBS11 mrk 13'!K33</f>
        <v>1.1474016740320672</v>
      </c>
      <c r="L15">
        <f>'CBS11 mrk 13'!L13/'CBS11 mrk 13'!L33</f>
        <v>1.2045644541046647</v>
      </c>
      <c r="N15">
        <f t="shared" si="0"/>
        <v>1.5312307619968419</v>
      </c>
    </row>
    <row r="16" spans="1:14" x14ac:dyDescent="0.3">
      <c r="A16" t="s">
        <v>106</v>
      </c>
      <c r="B16" t="e">
        <f>('CIS11 mrk 13'!B6-'CIS11 mrk 13'!B7)/'CIS11 mrk 13'!B6</f>
        <v>#VALUE!</v>
      </c>
      <c r="C16">
        <f>('CIS11 mrk 13'!C6-'CIS11 mrk 13'!C7)/'CIS11 mrk 13'!C6</f>
        <v>0.80157403685446504</v>
      </c>
      <c r="D16">
        <f>('CIS11 mrk 13'!D6-'CIS11 mrk 13'!D7)/'CIS11 mrk 13'!D6</f>
        <v>0.80635627614627348</v>
      </c>
      <c r="E16">
        <f>('CIS11 mrk 13'!E6-'CIS11 mrk 13'!E7)/'CIS11 mrk 13'!E6</f>
        <v>0.80611912062104507</v>
      </c>
      <c r="F16">
        <f>('CIS11 mrk 13'!F6-'CIS11 mrk 13'!F7)/'CIS11 mrk 13'!F6</f>
        <v>0.8195878045818441</v>
      </c>
      <c r="G16">
        <f>('CIS11 mrk 13'!G6-'CIS11 mrk 13'!G7)/'CIS11 mrk 13'!G6</f>
        <v>0.83577565750637695</v>
      </c>
      <c r="H16">
        <f>('CIS11 mrk 13'!H6-'CIS11 mrk 13'!H7)/'CIS11 mrk 13'!H6</f>
        <v>0.82932261451801681</v>
      </c>
      <c r="I16">
        <f>('CIS11 mrk 13'!I6-'CIS11 mrk 13'!I7)/'CIS11 mrk 13'!I6</f>
        <v>0.83388849620074224</v>
      </c>
      <c r="J16">
        <f>('CIS11 mrk 13'!J6-'CIS11 mrk 13'!J7)/'CIS11 mrk 13'!J6</f>
        <v>0.84870456434928387</v>
      </c>
      <c r="K16">
        <f>('CIS11 mrk 13'!K6-'CIS11 mrk 13'!K7)/'CIS11 mrk 13'!K6</f>
        <v>0.85420951823755309</v>
      </c>
      <c r="L16">
        <f>('CIS11 mrk 13'!L6-'CIS11 mrk 13'!L7)/'CIS11 mrk 13'!L6</f>
        <v>0.8602724373941002</v>
      </c>
      <c r="N16">
        <f t="shared" si="0"/>
        <v>0.82958105264097015</v>
      </c>
    </row>
    <row r="17" spans="1:14" x14ac:dyDescent="0.3">
      <c r="A17" t="s">
        <v>105</v>
      </c>
      <c r="B17" t="e">
        <f>'CIS11 mrk 13'!B17/'CIS11 mrk 13'!B6</f>
        <v>#VALUE!</v>
      </c>
      <c r="C17">
        <f>'CIS11 mrk 13'!C17/'CIS11 mrk 13'!C6</f>
        <v>0.2260350773266761</v>
      </c>
      <c r="D17">
        <f>'CIS11 mrk 13'!D17/'CIS11 mrk 13'!D6</f>
        <v>0.21986804587175057</v>
      </c>
      <c r="E17">
        <f>'CIS11 mrk 13'!E17/'CIS11 mrk 13'!E6</f>
        <v>0.19953465109704915</v>
      </c>
      <c r="F17">
        <f>'CIS11 mrk 13'!F17/'CIS11 mrk 13'!F6</f>
        <v>0.23164759640052077</v>
      </c>
      <c r="G17">
        <f>'CIS11 mrk 13'!G17/'CIS11 mrk 13'!G6</f>
        <v>0.2699798212190278</v>
      </c>
      <c r="H17">
        <f>'CIS11 mrk 13'!H17/'CIS11 mrk 13'!H6</f>
        <v>0.25833448048097468</v>
      </c>
      <c r="I17">
        <f>'CIS11 mrk 13'!I17/'CIS11 mrk 13'!I6</f>
        <v>0.26344318784237497</v>
      </c>
      <c r="J17">
        <f>'CIS11 mrk 13'!J17/'CIS11 mrk 13'!J6</f>
        <v>0.29314598012893023</v>
      </c>
      <c r="K17">
        <f>'CIS11 mrk 13'!K17/'CIS11 mrk 13'!K6</f>
        <v>0.34923305602312638</v>
      </c>
      <c r="L17">
        <f>'CIS11 mrk 13'!L17/'CIS11 mrk 13'!L6</f>
        <v>0.38474777527250409</v>
      </c>
      <c r="N17">
        <f t="shared" si="0"/>
        <v>0.26959696716629344</v>
      </c>
    </row>
    <row r="18" spans="1:14" x14ac:dyDescent="0.3">
      <c r="A18" t="s">
        <v>3</v>
      </c>
    </row>
    <row r="19" spans="1:14" x14ac:dyDescent="0.3">
      <c r="A19" t="s">
        <v>100</v>
      </c>
      <c r="B19" t="e">
        <f>'CIS11 pfe 13'!B40/'CBS11 pfe 13'!B58</f>
        <v>#VALUE!</v>
      </c>
      <c r="C19">
        <f>'CIS11 pfe 13'!C40/'CBS11 pfe 13'!C58</f>
        <v>0.17835892161904063</v>
      </c>
      <c r="D19">
        <f>'CIS11 pfe 13'!D40/'CBS11 pfe 13'!D58</f>
        <v>0.12111932801587974</v>
      </c>
      <c r="E19">
        <f>'CIS11 pfe 13'!E40/'CBS11 pfe 13'!E58</f>
        <v>9.3525179856115109E-2</v>
      </c>
      <c r="F19">
        <f>'CIS11 pfe 13'!F40/'CBS11 pfe 13'!F58</f>
        <v>9.5449218318112469E-2</v>
      </c>
      <c r="G19">
        <f>'CIS11 pfe 13'!G40/'CBS11 pfe 13'!G58</f>
        <v>0.14030135088326984</v>
      </c>
      <c r="H19">
        <f>'CIS11 pfe 13'!H40/'CBS11 pfe 13'!H58</f>
        <v>0.12499232233892267</v>
      </c>
      <c r="I19">
        <f>'CIS11 pfe 13'!I40/'CBS11 pfe 13'!I58</f>
        <v>0.27091566467670058</v>
      </c>
      <c r="J19">
        <f>'CIS11 pfe 13'!J40/'CBS11 pfe 13'!J58</f>
        <v>0.12310481966263885</v>
      </c>
      <c r="K19">
        <f>'CIS11 pfe 13'!K40/'CBS11 pfe 13'!K58</f>
        <v>0.1663346905298925</v>
      </c>
      <c r="L19">
        <f>'CIS11 pfe 13'!L40/'CBS11 pfe 13'!L58</f>
        <v>5.9745782155804027E-2</v>
      </c>
      <c r="N19">
        <f t="shared" si="0"/>
        <v>0.13738472780563765</v>
      </c>
    </row>
    <row r="20" spans="1:14" x14ac:dyDescent="0.3">
      <c r="A20" t="s">
        <v>101</v>
      </c>
      <c r="B20" t="e">
        <f>'CBS11 pfe 13'!B24/'CBS11 pfe 13'!B58</f>
        <v>#VALUE!</v>
      </c>
      <c r="C20">
        <f>'CBS11 pfe 13'!C24/'CBS11 pfe 13'!C58</f>
        <v>2.2747618697813365</v>
      </c>
      <c r="D20">
        <f>'CBS11 pfe 13'!D24/'CBS11 pfe 13'!D58</f>
        <v>2.2754747582333787</v>
      </c>
      <c r="E20">
        <f>'CBS11 pfe 13'!E24/'CBS11 pfe 13'!E58</f>
        <v>2.2094148303404522</v>
      </c>
      <c r="F20">
        <f>'CBS11 pfe 13'!F24/'CBS11 pfe 13'!F58</f>
        <v>2.3544324790482718</v>
      </c>
      <c r="G20">
        <f>'CBS11 pfe 13'!G24/'CBS11 pfe 13'!G58</f>
        <v>1.9249740214755802</v>
      </c>
      <c r="H20">
        <f>'CBS11 pfe 13'!H24/'CBS11 pfe 13'!H58</f>
        <v>1.7699772741232112</v>
      </c>
      <c r="I20">
        <f>'CBS11 pfe 13'!I24/'CBS11 pfe 13'!I58</f>
        <v>1.6093079963003447</v>
      </c>
      <c r="J20">
        <f>'CBS11 pfe 13'!J24/'CBS11 pfe 13'!J58</f>
        <v>1.7914120712511619</v>
      </c>
      <c r="K20">
        <f>'CBS11 pfe 13'!K24/'CBS11 pfe 13'!K58</f>
        <v>1.8114766103283635</v>
      </c>
      <c r="L20">
        <f>'CBS11 pfe 13'!L24/'CBS11 pfe 13'!L58</f>
        <v>1.7861786255105006</v>
      </c>
      <c r="N20">
        <f t="shared" si="0"/>
        <v>1.9807410536392602</v>
      </c>
    </row>
    <row r="21" spans="1:14" x14ac:dyDescent="0.3">
      <c r="A21" t="s">
        <v>102</v>
      </c>
      <c r="B21" t="e">
        <f>'CIS11 pfe 13'!B6/'CBS11 pfe 13'!B24</f>
        <v>#VALUE!</v>
      </c>
      <c r="C21">
        <f>'CIS11 pfe 13'!C6/'CBS11 pfe 13'!C24</f>
        <v>0.31747381564925348</v>
      </c>
      <c r="D21">
        <f>'CIS11 pfe 13'!D6/'CBS11 pfe 13'!D24</f>
        <v>0.3586398017042372</v>
      </c>
      <c r="E21">
        <f>'CIS11 pfe 13'!E6/'CBS11 pfe 13'!E24</f>
        <v>0.34762119642692318</v>
      </c>
      <c r="F21">
        <f>'CIS11 pfe 13'!F6/'CBS11 pfe 13'!F24</f>
        <v>0.23448806991345345</v>
      </c>
      <c r="G21">
        <f>'CIS11 pfe 13'!G6/'CBS11 pfe 13'!G24</f>
        <v>0.43492460503112967</v>
      </c>
      <c r="H21">
        <f>'CIS11 pfe 13'!H6/'CBS11 pfe 13'!H24</f>
        <v>0.4182340285248291</v>
      </c>
      <c r="I21">
        <f>'CIS11 pfe 13'!I6/'CBS11 pfe 13'!I24</f>
        <v>0.41973405783850154</v>
      </c>
      <c r="J21">
        <f>'CIS11 pfe 13'!J6/'CBS11 pfe 13'!J24</f>
        <v>0.43633734529834561</v>
      </c>
      <c r="K21">
        <f>'CIS11 pfe 13'!K6/'CBS11 pfe 13'!K24</f>
        <v>0.4245981695287992</v>
      </c>
      <c r="L21">
        <f>'CIS11 pfe 13'!L6/'CBS11 pfe 13'!L24</f>
        <v>0.38696638835367159</v>
      </c>
      <c r="N21">
        <f t="shared" si="0"/>
        <v>0.37790174782691438</v>
      </c>
    </row>
    <row r="22" spans="1:14" x14ac:dyDescent="0.3">
      <c r="A22" t="s">
        <v>103</v>
      </c>
      <c r="B22" t="e">
        <f>'CIS11 pfe 13'!B40/'CIS11 pfe 13'!B6</f>
        <v>#VALUE!</v>
      </c>
      <c r="C22">
        <f>'CIS11 pfe 13'!C40/'CIS11 pfe 13'!C6</f>
        <v>0.24697385820364154</v>
      </c>
      <c r="D22">
        <f>'CIS11 pfe 13'!D40/'CIS11 pfe 13'!D6</f>
        <v>0.14841675936225435</v>
      </c>
      <c r="E22">
        <f>'CIS11 pfe 13'!E40/'CIS11 pfe 13'!E6</f>
        <v>0.12177132657727427</v>
      </c>
      <c r="F22">
        <f>'CIS11 pfe 13'!F40/'CIS11 pfe 13'!F6</f>
        <v>0.17288821244042135</v>
      </c>
      <c r="G22">
        <f>'CIS11 pfe 13'!G40/'CIS11 pfe 13'!G6</f>
        <v>0.16758031484661054</v>
      </c>
      <c r="H22">
        <f>'CIS11 pfe 13'!H40/'CIS11 pfe 13'!H6</f>
        <v>0.16884814038872409</v>
      </c>
      <c r="I22">
        <f>'CIS11 pfe 13'!I40/'CIS11 pfe 13'!I6</f>
        <v>0.40107051720918652</v>
      </c>
      <c r="J22">
        <f>'CIS11 pfe 13'!J40/'CIS11 pfe 13'!J6</f>
        <v>0.15749152013723733</v>
      </c>
      <c r="K22">
        <f>'CIS11 pfe 13'!K40/'CIS11 pfe 13'!K6</f>
        <v>0.21625790235356843</v>
      </c>
      <c r="L22">
        <f>'CIS11 pfe 13'!L40/'CIS11 pfe 13'!L6</f>
        <v>8.6438877578118078E-2</v>
      </c>
      <c r="N22">
        <f t="shared" si="0"/>
        <v>0.18877374290970367</v>
      </c>
    </row>
    <row r="23" spans="1:14" x14ac:dyDescent="0.3">
      <c r="A23" t="s">
        <v>104</v>
      </c>
      <c r="B23" t="e">
        <f>'CBS11 pfe 13'!B13/'CBS11 pfe 13'!B33</f>
        <v>#VALUE!</v>
      </c>
      <c r="C23">
        <f>'CBS11 pfe 13'!C13/'CBS11 pfe 13'!C33</f>
        <v>2.1459519899367554</v>
      </c>
      <c r="D23">
        <f>'CBS11 pfe 13'!D13/'CBS11 pfe 13'!D33</f>
        <v>2.0566461220563612</v>
      </c>
      <c r="E23">
        <f>'CBS11 pfe 13'!E13/'CBS11 pfe 13'!E33</f>
        <v>2.1136006151910238</v>
      </c>
      <c r="F23">
        <f>'CBS11 pfe 13'!F13/'CBS11 pfe 13'!F33</f>
        <v>1.6566823371390196</v>
      </c>
      <c r="G23">
        <f>'CBS11 pfe 13'!G13/'CBS11 pfe 13'!G33</f>
        <v>1.5948757821466919</v>
      </c>
      <c r="H23">
        <f>'CBS11 pfe 13'!H13/'CBS11 pfe 13'!H33</f>
        <v>2.1455919395465997</v>
      </c>
      <c r="I23">
        <f>'CBS11 pfe 13'!I13/'CBS11 pfe 13'!I33</f>
        <v>2.1950067791855625</v>
      </c>
      <c r="J23">
        <f>'CBS11 pfe 13'!J13/'CBS11 pfe 13'!J33</f>
        <v>1.4727221597300337</v>
      </c>
      <c r="K23">
        <f>'CBS11 pfe 13'!K13/'CBS11 pfe 13'!K33</f>
        <v>1.5002645702623025</v>
      </c>
      <c r="L23">
        <f>'CBS11 pfe 13'!L13/'CBS11 pfe 13'!L33</f>
        <v>1.2571754660354229</v>
      </c>
      <c r="N23">
        <f t="shared" si="0"/>
        <v>1.8138517761229775</v>
      </c>
    </row>
    <row r="24" spans="1:14" x14ac:dyDescent="0.3">
      <c r="A24" t="s">
        <v>106</v>
      </c>
      <c r="B24" t="e">
        <f>('CIS11 pfe 13'!B6-'CIS11 pfe 13'!B7)/'CIS11 pfe 13'!B6</f>
        <v>#VALUE!</v>
      </c>
      <c r="C24">
        <f>('CIS11 pfe 13'!C6-'CIS11 pfe 13'!C7)/'CIS11 pfe 13'!C6</f>
        <v>0.85420269216424238</v>
      </c>
      <c r="D24">
        <f>('CIS11 pfe 13'!D6-'CIS11 pfe 13'!D7)/'CIS11 pfe 13'!D6</f>
        <v>0.83939191694475346</v>
      </c>
      <c r="E24">
        <f>('CIS11 pfe 13'!E6-'CIS11 pfe 13'!E7)/'CIS11 pfe 13'!E6</f>
        <v>0.81648006372527326</v>
      </c>
      <c r="F24">
        <f>('CIS11 pfe 13'!F6-'CIS11 pfe 13'!F7)/'CIS11 pfe 13'!F6</f>
        <v>0.86444106220210681</v>
      </c>
      <c r="G24">
        <f>('CIS11 pfe 13'!G6-'CIS11 pfe 13'!G7)/'CIS11 pfe 13'!G6</f>
        <v>0.9010570737055501</v>
      </c>
      <c r="H24">
        <f>('CIS11 pfe 13'!H6-'CIS11 pfe 13'!H7)/'CIS11 pfe 13'!H6</f>
        <v>0.88238710614200666</v>
      </c>
      <c r="I24">
        <f>('CIS11 pfe 13'!I6-'CIS11 pfe 13'!I7)/'CIS11 pfe 13'!I6</f>
        <v>0.89178647745897388</v>
      </c>
      <c r="J24">
        <f>('CIS11 pfe 13'!J6-'CIS11 pfe 13'!J7)/'CIS11 pfe 13'!J6</f>
        <v>0.87989785176810009</v>
      </c>
      <c r="K24">
        <f>('CIS11 pfe 13'!K6-'CIS11 pfe 13'!K7)/'CIS11 pfe 13'!K6</f>
        <v>0.88932896641023684</v>
      </c>
      <c r="L24">
        <f>('CIS11 pfe 13'!L6-'CIS11 pfe 13'!L7)/'CIS11 pfe 13'!L6</f>
        <v>0.87266530937417008</v>
      </c>
      <c r="N24">
        <f t="shared" si="0"/>
        <v>0.86916385198954149</v>
      </c>
    </row>
    <row r="25" spans="1:14" x14ac:dyDescent="0.3">
      <c r="A25" t="s">
        <v>105</v>
      </c>
      <c r="B25" t="e">
        <f>'CIS11 pfe 13'!B17/'CIS11 pfe 13'!B6</f>
        <v>#VALUE!</v>
      </c>
      <c r="C25">
        <f>'CIS11 pfe 13'!C17/'CIS11 pfe 13'!C6</f>
        <v>0.32153392330383479</v>
      </c>
      <c r="D25">
        <f>'CIS11 pfe 13'!D17/'CIS11 pfe 13'!D6</f>
        <v>0.2931998516870597</v>
      </c>
      <c r="E25">
        <f>'CIS11 pfe 13'!E17/'CIS11 pfe 13'!E6</f>
        <v>0.26651030372763346</v>
      </c>
      <c r="F25">
        <f>'CIS11 pfe 13'!F17/'CIS11 pfe 13'!F6</f>
        <v>0.32032282613049223</v>
      </c>
      <c r="G25">
        <f>'CIS11 pfe 13'!G17/'CIS11 pfe 13'!G6</f>
        <v>0.34825510436275625</v>
      </c>
      <c r="H25">
        <f>'CIS11 pfe 13'!H17/'CIS11 pfe 13'!H6</f>
        <v>0.30230869754610135</v>
      </c>
      <c r="I25">
        <f>'CIS11 pfe 13'!I17/'CIS11 pfe 13'!I6</f>
        <v>0.30959938590485675</v>
      </c>
      <c r="J25">
        <f>'CIS11 pfe 13'!J17/'CIS11 pfe 13'!J6</f>
        <v>0.29895902374361571</v>
      </c>
      <c r="K25">
        <f>'CIS11 pfe 13'!K17/'CIS11 pfe 13'!K6</f>
        <v>0.32538654886129942</v>
      </c>
      <c r="L25">
        <f>'CIS11 pfe 13'!L17/'CIS11 pfe 13'!L6</f>
        <v>0.28866070638222535</v>
      </c>
      <c r="N25">
        <f t="shared" si="0"/>
        <v>0.30747363716498755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CBS11 lly 13</vt:lpstr>
      <vt:lpstr>CIS11 lly 13</vt:lpstr>
      <vt:lpstr>CBS11 mrk 13</vt:lpstr>
      <vt:lpstr>CIS11 mrk 13</vt:lpstr>
      <vt:lpstr>CBS11 pfe 13</vt:lpstr>
      <vt:lpstr>CIS11 pfe 13</vt:lpstr>
      <vt:lpstr>Important #s</vt:lpstr>
    </vt:vector>
  </TitlesOfParts>
  <Company>Rose-Hulman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Barrett</dc:creator>
  <cp:lastModifiedBy>Michael Barrett</cp:lastModifiedBy>
  <dcterms:created xsi:type="dcterms:W3CDTF">2013-11-10T18:05:12Z</dcterms:created>
  <dcterms:modified xsi:type="dcterms:W3CDTF">2013-11-12T03:23:05Z</dcterms:modified>
</cp:coreProperties>
</file>