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CQ\ACQ.Excel\"/>
    </mc:Choice>
  </mc:AlternateContent>
  <bookViews>
    <workbookView xWindow="0" yWindow="0" windowWidth="17760" windowHeight="5374" activeTab="1"/>
  </bookViews>
  <sheets>
    <sheet name="Interpolation" sheetId="2" r:id="rId1"/>
    <sheet name="Interpolaton2D" sheetId="4" r:id="rId2"/>
    <sheet name="Random" sheetId="5" r:id="rId3"/>
    <sheet name="Utils" sheetId="3" r:id="rId4"/>
    <sheet name="Objects" sheetId="6" r:id="rId5"/>
    <sheet name="Description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4" i="2"/>
  <c r="C6" i="3"/>
  <c r="Q2" i="2"/>
  <c r="P2" i="2"/>
  <c r="N2" i="2"/>
  <c r="F5" i="2"/>
  <c r="C7" i="3"/>
  <c r="O2" i="2"/>
  <c r="M2" i="2"/>
  <c r="C5" i="5"/>
  <c r="O8" i="6"/>
  <c r="O9" i="6"/>
  <c r="P9" i="6"/>
  <c r="K8" i="6"/>
  <c r="L7" i="6"/>
  <c r="L6" i="6"/>
  <c r="L4" i="6"/>
  <c r="L5" i="6"/>
  <c r="K9" i="6"/>
  <c r="T2" i="2"/>
  <c r="U2" i="2"/>
  <c r="S2" i="2"/>
  <c r="R2" i="2"/>
  <c r="C8" i="6"/>
  <c r="D8" i="6"/>
  <c r="C3" i="3"/>
  <c r="G8" i="6"/>
  <c r="H5" i="6"/>
  <c r="H6" i="6"/>
  <c r="H7" i="6"/>
  <c r="G9" i="6"/>
  <c r="H4" i="6"/>
  <c r="L19" i="4"/>
  <c r="N27" i="4"/>
  <c r="Q27" i="4"/>
  <c r="P25" i="4"/>
  <c r="U19" i="4"/>
  <c r="Q23" i="4"/>
  <c r="V27" i="4"/>
  <c r="S28" i="4"/>
  <c r="U25" i="4"/>
  <c r="Q26" i="4"/>
  <c r="O19" i="4"/>
  <c r="Q21" i="4"/>
  <c r="O27" i="4"/>
  <c r="L20" i="4"/>
  <c r="O20" i="4"/>
  <c r="R22" i="4"/>
  <c r="O28" i="4"/>
  <c r="L26" i="4"/>
  <c r="Q28" i="4"/>
  <c r="R24" i="4"/>
  <c r="U21" i="4"/>
  <c r="S21" i="4"/>
  <c r="R19" i="4"/>
  <c r="T23" i="4"/>
  <c r="Q18" i="4"/>
  <c r="L24" i="4"/>
  <c r="P19" i="4"/>
  <c r="P18" i="4"/>
  <c r="V18" i="4"/>
  <c r="N19" i="4"/>
  <c r="M22" i="4"/>
  <c r="O26" i="4"/>
  <c r="N25" i="4"/>
  <c r="M21" i="4"/>
  <c r="S24" i="4"/>
  <c r="R21" i="4"/>
  <c r="U24" i="4"/>
  <c r="Q24" i="4"/>
  <c r="S25" i="4"/>
  <c r="R18" i="4"/>
  <c r="T28" i="4"/>
  <c r="T19" i="4"/>
  <c r="L27" i="4"/>
  <c r="O23" i="4"/>
  <c r="P20" i="4"/>
  <c r="M26" i="4"/>
  <c r="L23" i="4"/>
  <c r="O24" i="4"/>
  <c r="U23" i="4"/>
  <c r="U26" i="4"/>
  <c r="O25" i="4"/>
  <c r="L21" i="4"/>
  <c r="T24" i="4"/>
  <c r="P23" i="4"/>
  <c r="Q19" i="4"/>
  <c r="S23" i="4"/>
  <c r="T20" i="4"/>
  <c r="N24" i="4"/>
  <c r="U18" i="4"/>
  <c r="N22" i="4"/>
  <c r="R28" i="4"/>
  <c r="Q20" i="4"/>
  <c r="T22" i="4"/>
  <c r="U27" i="4"/>
  <c r="V26" i="4"/>
  <c r="L18" i="4"/>
  <c r="P22" i="4"/>
  <c r="N23" i="4"/>
  <c r="V24" i="4"/>
  <c r="T27" i="4"/>
  <c r="M25" i="4"/>
  <c r="Q22" i="4"/>
  <c r="N20" i="4"/>
  <c r="T21" i="4"/>
  <c r="N28" i="4"/>
  <c r="L25" i="4"/>
  <c r="T26" i="4"/>
  <c r="M24" i="4"/>
  <c r="V19" i="4"/>
  <c r="S26" i="4"/>
  <c r="S22" i="4"/>
  <c r="M28" i="4"/>
  <c r="T18" i="4"/>
  <c r="O22" i="4"/>
  <c r="U20" i="4"/>
  <c r="N21" i="4"/>
  <c r="V23" i="4"/>
  <c r="M20" i="4"/>
  <c r="V21" i="4"/>
  <c r="P27" i="4"/>
  <c r="M18" i="4"/>
  <c r="Q25" i="4"/>
  <c r="L28" i="4"/>
  <c r="R20" i="4"/>
  <c r="T25" i="4"/>
  <c r="R25" i="4"/>
  <c r="M19" i="4"/>
  <c r="N18" i="4"/>
  <c r="P28" i="4"/>
  <c r="R23" i="4"/>
  <c r="S20" i="4"/>
  <c r="S19" i="4"/>
  <c r="P26" i="4"/>
  <c r="L22" i="4"/>
  <c r="P21" i="4"/>
  <c r="R26" i="4"/>
  <c r="M23" i="4"/>
  <c r="V28" i="4"/>
  <c r="P24" i="4"/>
  <c r="V25" i="4"/>
  <c r="U22" i="4"/>
  <c r="V22" i="4"/>
  <c r="S18" i="4"/>
  <c r="U28" i="4"/>
  <c r="N26" i="4"/>
  <c r="O18" i="4"/>
  <c r="R27" i="4"/>
  <c r="S27" i="4"/>
  <c r="M27" i="4"/>
  <c r="I4" i="4"/>
  <c r="O21" i="4"/>
  <c r="V20" i="4"/>
  <c r="C9" i="6" l="1"/>
  <c r="D5" i="6"/>
  <c r="D4" i="6"/>
  <c r="D7" i="6"/>
  <c r="D6" i="6"/>
  <c r="M4" i="2"/>
  <c r="I4" i="2"/>
  <c r="M6" i="4"/>
  <c r="Q6" i="4"/>
  <c r="U6" i="4"/>
  <c r="N7" i="4"/>
  <c r="R7" i="4"/>
  <c r="V7" i="4"/>
  <c r="O8" i="4"/>
  <c r="S8" i="4"/>
  <c r="L9" i="4"/>
  <c r="P9" i="4"/>
  <c r="T9" i="4"/>
  <c r="M10" i="4"/>
  <c r="Q10" i="4"/>
  <c r="U10" i="4"/>
  <c r="N11" i="4"/>
  <c r="R11" i="4"/>
  <c r="V11" i="4"/>
  <c r="O12" i="4"/>
  <c r="S12" i="4"/>
  <c r="L13" i="4"/>
  <c r="P13" i="4"/>
  <c r="T13" i="4"/>
  <c r="M14" i="4"/>
  <c r="Q14" i="4"/>
  <c r="U14" i="4"/>
  <c r="N15" i="4"/>
  <c r="R15" i="4"/>
  <c r="V15" i="4"/>
  <c r="P5" i="4"/>
  <c r="T5" i="4"/>
  <c r="P12" i="4"/>
  <c r="M13" i="4"/>
  <c r="U13" i="4"/>
  <c r="R14" i="4"/>
  <c r="V14" i="4"/>
  <c r="S15" i="4"/>
  <c r="Q5" i="4"/>
  <c r="M7" i="4"/>
  <c r="N8" i="4"/>
  <c r="V8" i="4"/>
  <c r="S9" i="4"/>
  <c r="M11" i="4"/>
  <c r="U11" i="4"/>
  <c r="R12" i="4"/>
  <c r="S13" i="4"/>
  <c r="T14" i="4"/>
  <c r="O5" i="4"/>
  <c r="S5" i="4"/>
  <c r="N6" i="4"/>
  <c r="R6" i="4"/>
  <c r="V6" i="4"/>
  <c r="O7" i="4"/>
  <c r="S7" i="4"/>
  <c r="L8" i="4"/>
  <c r="P8" i="4"/>
  <c r="T8" i="4"/>
  <c r="M9" i="4"/>
  <c r="Q9" i="4"/>
  <c r="U9" i="4"/>
  <c r="N10" i="4"/>
  <c r="R10" i="4"/>
  <c r="V10" i="4"/>
  <c r="O11" i="4"/>
  <c r="S11" i="4"/>
  <c r="L12" i="4"/>
  <c r="T12" i="4"/>
  <c r="Q13" i="4"/>
  <c r="N14" i="4"/>
  <c r="O15" i="4"/>
  <c r="M5" i="4"/>
  <c r="U5" i="4"/>
  <c r="Q7" i="4"/>
  <c r="O9" i="4"/>
  <c r="P10" i="4"/>
  <c r="Q11" i="4"/>
  <c r="O13" i="4"/>
  <c r="P14" i="4"/>
  <c r="Q15" i="4"/>
  <c r="U15" i="4"/>
  <c r="L5" i="4"/>
  <c r="O6" i="4"/>
  <c r="S6" i="4"/>
  <c r="L7" i="4"/>
  <c r="P7" i="4"/>
  <c r="T7" i="4"/>
  <c r="M8" i="4"/>
  <c r="Q8" i="4"/>
  <c r="U8" i="4"/>
  <c r="N9" i="4"/>
  <c r="R9" i="4"/>
  <c r="V9" i="4"/>
  <c r="O10" i="4"/>
  <c r="S10" i="4"/>
  <c r="L11" i="4"/>
  <c r="P11" i="4"/>
  <c r="T11" i="4"/>
  <c r="M12" i="4"/>
  <c r="Q12" i="4"/>
  <c r="U12" i="4"/>
  <c r="N13" i="4"/>
  <c r="R13" i="4"/>
  <c r="V13" i="4"/>
  <c r="O14" i="4"/>
  <c r="S14" i="4"/>
  <c r="L15" i="4"/>
  <c r="P15" i="4"/>
  <c r="T15" i="4"/>
  <c r="N5" i="4"/>
  <c r="R5" i="4"/>
  <c r="V5" i="4"/>
  <c r="L6" i="4"/>
  <c r="P6" i="4"/>
  <c r="T6" i="4"/>
  <c r="U7" i="4"/>
  <c r="R8" i="4"/>
  <c r="L10" i="4"/>
  <c r="T10" i="4"/>
  <c r="N12" i="4"/>
  <c r="V12" i="4"/>
  <c r="L14" i="4"/>
  <c r="M15" i="4"/>
  <c r="C4" i="3"/>
  <c r="C5" i="3"/>
  <c r="F56" i="5"/>
  <c r="H133" i="5"/>
  <c r="H21" i="5"/>
  <c r="J89" i="5"/>
  <c r="F41" i="5"/>
  <c r="J149" i="5"/>
  <c r="G182" i="5"/>
  <c r="J105" i="5"/>
  <c r="I63" i="5"/>
  <c r="G56" i="5"/>
  <c r="H140" i="5"/>
  <c r="I157" i="5"/>
  <c r="I189" i="5"/>
  <c r="H33" i="5"/>
  <c r="H123" i="5"/>
  <c r="J141" i="5"/>
  <c r="F173" i="5"/>
  <c r="I186" i="5"/>
  <c r="H199" i="5"/>
  <c r="I48" i="5"/>
  <c r="F122" i="5"/>
  <c r="G143" i="5"/>
  <c r="G185" i="5"/>
  <c r="F158" i="5"/>
  <c r="F162" i="5"/>
  <c r="G144" i="5"/>
  <c r="J198" i="5"/>
  <c r="G165" i="5"/>
  <c r="H3" i="5"/>
  <c r="J3" i="5"/>
  <c r="G181" i="5"/>
  <c r="J158" i="5"/>
  <c r="I183" i="5"/>
  <c r="J153" i="5"/>
  <c r="H192" i="5"/>
  <c r="F170" i="5"/>
  <c r="F157" i="5"/>
  <c r="F140" i="5"/>
  <c r="H184" i="5"/>
  <c r="J154" i="5"/>
  <c r="H196" i="5"/>
  <c r="F174" i="5"/>
  <c r="G145" i="5"/>
  <c r="I179" i="5"/>
  <c r="J194" i="5"/>
  <c r="F182" i="5"/>
  <c r="G169" i="5"/>
  <c r="F156" i="5"/>
  <c r="J138" i="5"/>
  <c r="H131" i="5"/>
  <c r="J118" i="5"/>
  <c r="F102" i="5"/>
  <c r="I80" i="5"/>
  <c r="H61" i="5"/>
  <c r="I46" i="5"/>
  <c r="H29" i="5"/>
  <c r="H12" i="5"/>
  <c r="J197" i="5"/>
  <c r="G192" i="5"/>
  <c r="F185" i="5"/>
  <c r="J177" i="5"/>
  <c r="H171" i="5"/>
  <c r="F165" i="5"/>
  <c r="J157" i="5"/>
  <c r="G148" i="5"/>
  <c r="I139" i="5"/>
  <c r="G131" i="5"/>
  <c r="J121" i="5"/>
  <c r="H107" i="5"/>
  <c r="F91" i="5"/>
  <c r="F59" i="5"/>
  <c r="F27" i="5"/>
  <c r="J200" i="5"/>
  <c r="H194" i="5"/>
  <c r="F188" i="5"/>
  <c r="F180" i="5"/>
  <c r="G167" i="5"/>
  <c r="G153" i="5"/>
  <c r="G136" i="5"/>
  <c r="G113" i="5"/>
  <c r="J81" i="5"/>
  <c r="I47" i="5"/>
  <c r="H13" i="5"/>
  <c r="I107" i="5"/>
  <c r="H44" i="5"/>
  <c r="F193" i="5"/>
  <c r="J169" i="5"/>
  <c r="J140" i="5"/>
  <c r="F89" i="5"/>
  <c r="G14" i="5"/>
  <c r="J191" i="5"/>
  <c r="F179" i="5"/>
  <c r="G166" i="5"/>
  <c r="G141" i="5"/>
  <c r="G92" i="5"/>
  <c r="J23" i="5"/>
  <c r="J112" i="5"/>
  <c r="G81" i="5"/>
  <c r="F47" i="5"/>
  <c r="F13" i="5"/>
  <c r="I120" i="5"/>
  <c r="H57" i="5"/>
  <c r="H94" i="5"/>
  <c r="G43" i="5"/>
  <c r="F190" i="5"/>
  <c r="H176" i="5"/>
  <c r="I187" i="5"/>
  <c r="H180" i="5"/>
  <c r="H172" i="5"/>
  <c r="H132" i="5"/>
  <c r="F85" i="5"/>
  <c r="I31" i="5"/>
  <c r="J193" i="5"/>
  <c r="H159" i="5"/>
  <c r="G133" i="5"/>
  <c r="H95" i="5"/>
  <c r="H202" i="5"/>
  <c r="G183" i="5"/>
  <c r="I119" i="5"/>
  <c r="G117" i="5"/>
  <c r="H175" i="5"/>
  <c r="I35" i="5"/>
  <c r="I74" i="5"/>
  <c r="G3" i="5"/>
  <c r="G177" i="5"/>
  <c r="G189" i="5"/>
  <c r="J152" i="5"/>
  <c r="F178" i="5"/>
  <c r="I150" i="5"/>
  <c r="G193" i="5"/>
  <c r="J170" i="5"/>
  <c r="F202" i="5"/>
  <c r="G173" i="5"/>
  <c r="I191" i="5"/>
  <c r="J178" i="5"/>
  <c r="F166" i="5"/>
  <c r="I151" i="5"/>
  <c r="J137" i="5"/>
  <c r="H128" i="5"/>
  <c r="F114" i="5"/>
  <c r="I95" i="5"/>
  <c r="H76" i="5"/>
  <c r="G57" i="5"/>
  <c r="G40" i="5"/>
  <c r="G25" i="5"/>
  <c r="F6" i="5"/>
  <c r="G196" i="5"/>
  <c r="J189" i="5"/>
  <c r="I182" i="5"/>
  <c r="G176" i="5"/>
  <c r="F169" i="5"/>
  <c r="H163" i="5"/>
  <c r="I155" i="5"/>
  <c r="F146" i="5"/>
  <c r="I137" i="5"/>
  <c r="G128" i="5"/>
  <c r="I118" i="5"/>
  <c r="J103" i="5"/>
  <c r="I82" i="5"/>
  <c r="I50" i="5"/>
  <c r="I20" i="5"/>
  <c r="G199" i="5"/>
  <c r="J192" i="5"/>
  <c r="H186" i="5"/>
  <c r="J176" i="5"/>
  <c r="F164" i="5"/>
  <c r="F149" i="5"/>
  <c r="F132" i="5"/>
  <c r="J106" i="5"/>
  <c r="G73" i="5"/>
  <c r="F39" i="5"/>
  <c r="F5" i="5"/>
  <c r="H93" i="5"/>
  <c r="H27" i="5"/>
  <c r="H187" i="5"/>
  <c r="J161" i="5"/>
  <c r="G132" i="5"/>
  <c r="J69" i="5"/>
  <c r="H201" i="5"/>
  <c r="I188" i="5"/>
  <c r="J175" i="5"/>
  <c r="F163" i="5"/>
  <c r="J132" i="5"/>
  <c r="F75" i="5"/>
  <c r="J6" i="5"/>
  <c r="H106" i="5"/>
  <c r="I72" i="5"/>
  <c r="I38" i="5"/>
  <c r="H4" i="5"/>
  <c r="J107" i="5"/>
  <c r="H40" i="5"/>
  <c r="I81" i="5"/>
  <c r="H30" i="5"/>
  <c r="J190" i="5"/>
  <c r="H164" i="5"/>
  <c r="H160" i="5"/>
  <c r="J202" i="5"/>
  <c r="F186" i="5"/>
  <c r="F198" i="5"/>
  <c r="I159" i="5"/>
  <c r="F106" i="5"/>
  <c r="J65" i="5"/>
  <c r="I16" i="5"/>
  <c r="H179" i="5"/>
  <c r="I166" i="5"/>
  <c r="H151" i="5"/>
  <c r="G112" i="5"/>
  <c r="I67" i="5"/>
  <c r="F196" i="5"/>
  <c r="H170" i="5"/>
  <c r="G90" i="5"/>
  <c r="F22" i="5"/>
  <c r="G200" i="5"/>
  <c r="G149" i="5"/>
  <c r="F195" i="5"/>
  <c r="H169" i="5"/>
  <c r="G108" i="5"/>
  <c r="G119" i="5"/>
  <c r="I55" i="5"/>
  <c r="G6" i="5"/>
  <c r="F3" i="5"/>
  <c r="J174" i="5"/>
  <c r="F142" i="5"/>
  <c r="I149" i="5"/>
  <c r="J166" i="5"/>
  <c r="H200" i="5"/>
  <c r="I3" i="5"/>
  <c r="G197" i="5"/>
  <c r="I171" i="5"/>
  <c r="I199" i="5"/>
  <c r="I167" i="5"/>
  <c r="F141" i="5"/>
  <c r="J182" i="5"/>
  <c r="I163" i="5"/>
  <c r="H148" i="5"/>
  <c r="F194" i="5"/>
  <c r="H168" i="5"/>
  <c r="H146" i="5"/>
  <c r="J186" i="5"/>
  <c r="G161" i="5"/>
  <c r="I195" i="5"/>
  <c r="G201" i="5"/>
  <c r="H188" i="5"/>
  <c r="I175" i="5"/>
  <c r="J162" i="5"/>
  <c r="H147" i="5"/>
  <c r="I135" i="5"/>
  <c r="G125" i="5"/>
  <c r="G109" i="5"/>
  <c r="G89" i="5"/>
  <c r="F70" i="5"/>
  <c r="F53" i="5"/>
  <c r="J35" i="5"/>
  <c r="F21" i="5"/>
  <c r="F201" i="5"/>
  <c r="I194" i="5"/>
  <c r="G188" i="5"/>
  <c r="F181" i="5"/>
  <c r="J173" i="5"/>
  <c r="G168" i="5"/>
  <c r="I162" i="5"/>
  <c r="I153" i="5"/>
  <c r="F144" i="5"/>
  <c r="H135" i="5"/>
  <c r="I126" i="5"/>
  <c r="H115" i="5"/>
  <c r="J101" i="5"/>
  <c r="G76" i="5"/>
  <c r="F42" i="5"/>
  <c r="F10" i="5"/>
  <c r="I197" i="5"/>
  <c r="G191" i="5"/>
  <c r="J184" i="5"/>
  <c r="I173" i="5"/>
  <c r="J160" i="5"/>
  <c r="J144" i="5"/>
  <c r="F126" i="5"/>
  <c r="J98" i="5"/>
  <c r="I64" i="5"/>
  <c r="I30" i="5"/>
  <c r="F130" i="5"/>
  <c r="I78" i="5"/>
  <c r="G10" i="5"/>
  <c r="J181" i="5"/>
  <c r="J156" i="5"/>
  <c r="F117" i="5"/>
  <c r="I52" i="5"/>
  <c r="G198" i="5"/>
  <c r="H185" i="5"/>
  <c r="I172" i="5"/>
  <c r="G158" i="5"/>
  <c r="F121" i="5"/>
  <c r="F58" i="5"/>
  <c r="I125" i="5"/>
  <c r="G98" i="5"/>
  <c r="G64" i="5"/>
  <c r="F30" i="5"/>
  <c r="G146" i="5"/>
  <c r="I91" i="5"/>
  <c r="H23" i="5"/>
  <c r="J68" i="5"/>
  <c r="I17" i="5"/>
  <c r="G78" i="5"/>
  <c r="H63" i="5"/>
  <c r="G46" i="5"/>
  <c r="G29" i="5"/>
  <c r="H16" i="5"/>
  <c r="I201" i="5"/>
  <c r="H198" i="5"/>
  <c r="G195" i="5"/>
  <c r="F192" i="5"/>
  <c r="J188" i="5"/>
  <c r="I185" i="5"/>
  <c r="H182" i="5"/>
  <c r="G179" i="5"/>
  <c r="F176" i="5"/>
  <c r="J172" i="5"/>
  <c r="I169" i="5"/>
  <c r="H166" i="5"/>
  <c r="G163" i="5"/>
  <c r="F160" i="5"/>
  <c r="H156" i="5"/>
  <c r="G152" i="5"/>
  <c r="F148" i="5"/>
  <c r="I143" i="5"/>
  <c r="H139" i="5"/>
  <c r="G135" i="5"/>
  <c r="J130" i="5"/>
  <c r="H124" i="5"/>
  <c r="F118" i="5"/>
  <c r="I111" i="5"/>
  <c r="G105" i="5"/>
  <c r="I96" i="5"/>
  <c r="G88" i="5"/>
  <c r="I79" i="5"/>
  <c r="F71" i="5"/>
  <c r="I62" i="5"/>
  <c r="F54" i="5"/>
  <c r="H45" i="5"/>
  <c r="F37" i="5"/>
  <c r="H28" i="5"/>
  <c r="J19" i="5"/>
  <c r="H11" i="5"/>
  <c r="J136" i="5"/>
  <c r="J126" i="5"/>
  <c r="I115" i="5"/>
  <c r="G104" i="5"/>
  <c r="H91" i="5"/>
  <c r="G74" i="5"/>
  <c r="H59" i="5"/>
  <c r="G42" i="5"/>
  <c r="F23" i="5"/>
  <c r="G8" i="5"/>
  <c r="I198" i="5"/>
  <c r="H191" i="5"/>
  <c r="J185" i="5"/>
  <c r="G180" i="5"/>
  <c r="I174" i="5"/>
  <c r="H167" i="5"/>
  <c r="F161" i="5"/>
  <c r="I154" i="5"/>
  <c r="G147" i="5"/>
  <c r="I138" i="5"/>
  <c r="J129" i="5"/>
  <c r="J113" i="5"/>
  <c r="I99" i="5"/>
  <c r="I84" i="5"/>
  <c r="H65" i="5"/>
  <c r="H48" i="5"/>
  <c r="H31" i="5"/>
  <c r="G12" i="5"/>
  <c r="I200" i="5"/>
  <c r="H197" i="5"/>
  <c r="G194" i="5"/>
  <c r="F191" i="5"/>
  <c r="J187" i="5"/>
  <c r="I184" i="5"/>
  <c r="H181" i="5"/>
  <c r="G178" i="5"/>
  <c r="F175" i="5"/>
  <c r="J171" i="5"/>
  <c r="I168" i="5"/>
  <c r="H165" i="5"/>
  <c r="G162" i="5"/>
  <c r="G155" i="5"/>
  <c r="I146" i="5"/>
  <c r="F138" i="5"/>
  <c r="F129" i="5"/>
  <c r="G116" i="5"/>
  <c r="J102" i="5"/>
  <c r="J85" i="5"/>
  <c r="I68" i="5"/>
  <c r="I51" i="5"/>
  <c r="I34" i="5"/>
  <c r="H17" i="5"/>
  <c r="I129" i="5"/>
  <c r="G123" i="5"/>
  <c r="J116" i="5"/>
  <c r="H110" i="5"/>
  <c r="I103" i="5"/>
  <c r="F95" i="5"/>
  <c r="I86" i="5"/>
  <c r="F78" i="5"/>
  <c r="H69" i="5"/>
  <c r="F61" i="5"/>
  <c r="H52" i="5"/>
  <c r="J43" i="5"/>
  <c r="H35" i="5"/>
  <c r="J26" i="5"/>
  <c r="G18" i="5"/>
  <c r="J9" i="5"/>
  <c r="J155" i="5"/>
  <c r="F143" i="5"/>
  <c r="G130" i="5"/>
  <c r="H117" i="5"/>
  <c r="H104" i="5"/>
  <c r="H87" i="5"/>
  <c r="G70" i="5"/>
  <c r="G53" i="5"/>
  <c r="G36" i="5"/>
  <c r="F19" i="5"/>
  <c r="F104" i="5"/>
  <c r="G91" i="5"/>
  <c r="H78" i="5"/>
  <c r="I65" i="5"/>
  <c r="J52" i="5"/>
  <c r="F40" i="5"/>
  <c r="G27" i="5"/>
  <c r="H14" i="5"/>
  <c r="I181" i="5"/>
  <c r="H178" i="5"/>
  <c r="G175" i="5"/>
  <c r="F172" i="5"/>
  <c r="J168" i="5"/>
  <c r="I165" i="5"/>
  <c r="H162" i="5"/>
  <c r="G159" i="5"/>
  <c r="H155" i="5"/>
  <c r="G151" i="5"/>
  <c r="J146" i="5"/>
  <c r="I142" i="5"/>
  <c r="H138" i="5"/>
  <c r="F134" i="5"/>
  <c r="G129" i="5"/>
  <c r="J122" i="5"/>
  <c r="H116" i="5"/>
  <c r="F110" i="5"/>
  <c r="F103" i="5"/>
  <c r="I94" i="5"/>
  <c r="F86" i="5"/>
  <c r="H77" i="5"/>
  <c r="F69" i="5"/>
  <c r="H60" i="5"/>
  <c r="J51" i="5"/>
  <c r="H43" i="5"/>
  <c r="J34" i="5"/>
  <c r="G26" i="5"/>
  <c r="J17" i="5"/>
  <c r="G9" i="5"/>
  <c r="I134" i="5"/>
  <c r="I123" i="5"/>
  <c r="H112" i="5"/>
  <c r="J99" i="5"/>
  <c r="F87" i="5"/>
  <c r="G72" i="5"/>
  <c r="F55" i="5"/>
  <c r="F38" i="5"/>
  <c r="J18" i="5"/>
  <c r="I202" i="5"/>
  <c r="F197" i="5"/>
  <c r="I190" i="5"/>
  <c r="G184" i="5"/>
  <c r="I178" i="5"/>
  <c r="G172" i="5"/>
  <c r="J165" i="5"/>
  <c r="G160" i="5"/>
  <c r="H152" i="5"/>
  <c r="F145" i="5"/>
  <c r="H136" i="5"/>
  <c r="F125" i="5"/>
  <c r="I110" i="5"/>
  <c r="H97" i="5"/>
  <c r="H80" i="5"/>
  <c r="G61" i="5"/>
  <c r="G44" i="5"/>
  <c r="F25" i="5"/>
  <c r="J7" i="5"/>
  <c r="J199" i="5"/>
  <c r="I196" i="5"/>
  <c r="H193" i="5"/>
  <c r="G190" i="5"/>
  <c r="F187" i="5"/>
  <c r="J183" i="5"/>
  <c r="I180" i="5"/>
  <c r="H177" i="5"/>
  <c r="G174" i="5"/>
  <c r="F171" i="5"/>
  <c r="J167" i="5"/>
  <c r="I164" i="5"/>
  <c r="H161" i="5"/>
  <c r="F154" i="5"/>
  <c r="I145" i="5"/>
  <c r="F137" i="5"/>
  <c r="H127" i="5"/>
  <c r="I114" i="5"/>
  <c r="I100" i="5"/>
  <c r="I83" i="5"/>
  <c r="I66" i="5"/>
  <c r="H49" i="5"/>
  <c r="H32" i="5"/>
  <c r="H15" i="5"/>
  <c r="J128" i="5"/>
  <c r="H122" i="5"/>
  <c r="F116" i="5"/>
  <c r="I109" i="5"/>
  <c r="I102" i="5"/>
  <c r="F94" i="5"/>
  <c r="H85" i="5"/>
  <c r="F77" i="5"/>
  <c r="H68" i="5"/>
  <c r="J59" i="5"/>
  <c r="H51" i="5"/>
  <c r="J42" i="5"/>
  <c r="G34" i="5"/>
  <c r="J25" i="5"/>
  <c r="G17" i="5"/>
  <c r="I8" i="5"/>
  <c r="I152" i="5"/>
  <c r="J139" i="5"/>
  <c r="F127" i="5"/>
  <c r="G114" i="5"/>
  <c r="G100" i="5"/>
  <c r="F83" i="5"/>
  <c r="F66" i="5"/>
  <c r="F49" i="5"/>
  <c r="J31" i="5"/>
  <c r="J14" i="5"/>
  <c r="J100" i="5"/>
  <c r="F88" i="5"/>
  <c r="G75" i="5"/>
  <c r="H62" i="5"/>
  <c r="I49" i="5"/>
  <c r="J36" i="5"/>
  <c r="F24" i="5"/>
  <c r="G11" i="5"/>
  <c r="J86" i="5"/>
  <c r="J71" i="5"/>
  <c r="J54" i="5"/>
  <c r="J37" i="5"/>
  <c r="J22" i="5"/>
  <c r="J5" i="5"/>
  <c r="F200" i="5"/>
  <c r="J196" i="5"/>
  <c r="I193" i="5"/>
  <c r="H190" i="5"/>
  <c r="G187" i="5"/>
  <c r="F184" i="5"/>
  <c r="J180" i="5"/>
  <c r="I177" i="5"/>
  <c r="H174" i="5"/>
  <c r="G171" i="5"/>
  <c r="F168" i="5"/>
  <c r="J164" i="5"/>
  <c r="I161" i="5"/>
  <c r="H158" i="5"/>
  <c r="H154" i="5"/>
  <c r="F150" i="5"/>
  <c r="J145" i="5"/>
  <c r="I141" i="5"/>
  <c r="G137" i="5"/>
  <c r="F133" i="5"/>
  <c r="I127" i="5"/>
  <c r="G121" i="5"/>
  <c r="J114" i="5"/>
  <c r="H108" i="5"/>
  <c r="F101" i="5"/>
  <c r="H92" i="5"/>
  <c r="J83" i="5"/>
  <c r="H75" i="5"/>
  <c r="J66" i="5"/>
  <c r="G58" i="5"/>
  <c r="J49" i="5"/>
  <c r="G41" i="5"/>
  <c r="I32" i="5"/>
  <c r="G24" i="5"/>
  <c r="I15" i="5"/>
  <c r="F7" i="5"/>
  <c r="I133" i="5"/>
  <c r="H120" i="5"/>
  <c r="J110" i="5"/>
  <c r="J97" i="5"/>
  <c r="J82" i="5"/>
  <c r="J67" i="5"/>
  <c r="J50" i="5"/>
  <c r="J33" i="5"/>
  <c r="I14" i="5"/>
  <c r="J201" i="5"/>
  <c r="H195" i="5"/>
  <c r="F189" i="5"/>
  <c r="H183" i="5"/>
  <c r="F177" i="5"/>
  <c r="I170" i="5"/>
  <c r="G164" i="5"/>
  <c r="I158" i="5"/>
  <c r="H150" i="5"/>
  <c r="J142" i="5"/>
  <c r="H134" i="5"/>
  <c r="G120" i="5"/>
  <c r="F109" i="5"/>
  <c r="G93" i="5"/>
  <c r="F74" i="5"/>
  <c r="F57" i="5"/>
  <c r="J39" i="5"/>
  <c r="I18" i="5"/>
  <c r="G202" i="5"/>
  <c r="F199" i="5"/>
  <c r="J195" i="5"/>
  <c r="I192" i="5"/>
  <c r="H189" i="5"/>
  <c r="G186" i="5"/>
  <c r="F183" i="5"/>
  <c r="J179" i="5"/>
  <c r="I176" i="5"/>
  <c r="H173" i="5"/>
  <c r="G170" i="5"/>
  <c r="F167" i="5"/>
  <c r="J163" i="5"/>
  <c r="F159" i="5"/>
  <c r="J150" i="5"/>
  <c r="H142" i="5"/>
  <c r="J133" i="5"/>
  <c r="I122" i="5"/>
  <c r="J109" i="5"/>
  <c r="G94" i="5"/>
  <c r="G77" i="5"/>
  <c r="G60" i="5"/>
  <c r="F43" i="5"/>
  <c r="F26" i="5"/>
  <c r="F9" i="5"/>
  <c r="H126" i="5"/>
  <c r="F120" i="5"/>
  <c r="I113" i="5"/>
  <c r="G107" i="5"/>
  <c r="H99" i="5"/>
  <c r="J90" i="5"/>
  <c r="G82" i="5"/>
  <c r="J73" i="5"/>
  <c r="G65" i="5"/>
  <c r="I56" i="5"/>
  <c r="G48" i="5"/>
  <c r="I39" i="5"/>
  <c r="F31" i="5"/>
  <c r="I22" i="5"/>
  <c r="F14" i="5"/>
  <c r="H5" i="5"/>
  <c r="H149" i="5"/>
  <c r="I136" i="5"/>
  <c r="J123" i="5"/>
  <c r="F111" i="5"/>
  <c r="J95" i="5"/>
  <c r="J78" i="5"/>
  <c r="J61" i="5"/>
  <c r="I44" i="5"/>
  <c r="I27" i="5"/>
  <c r="I10" i="5"/>
  <c r="I97" i="5"/>
  <c r="J84" i="5"/>
  <c r="F72" i="5"/>
  <c r="G59" i="5"/>
  <c r="H46" i="5"/>
  <c r="I33" i="5"/>
  <c r="J20" i="5"/>
  <c r="F8" i="5"/>
  <c r="J159" i="5"/>
  <c r="G156" i="5"/>
  <c r="F152" i="5"/>
  <c r="I147" i="5"/>
  <c r="H143" i="5"/>
  <c r="G139" i="5"/>
  <c r="J134" i="5"/>
  <c r="I130" i="5"/>
  <c r="G124" i="5"/>
  <c r="J117" i="5"/>
  <c r="H111" i="5"/>
  <c r="F105" i="5"/>
  <c r="H96" i="5"/>
  <c r="J87" i="5"/>
  <c r="H79" i="5"/>
  <c r="J70" i="5"/>
  <c r="G62" i="5"/>
  <c r="J53" i="5"/>
  <c r="G45" i="5"/>
  <c r="I36" i="5"/>
  <c r="G28" i="5"/>
  <c r="I19" i="5"/>
  <c r="F11" i="5"/>
  <c r="H130" i="5"/>
  <c r="G127" i="5"/>
  <c r="F124" i="5"/>
  <c r="J120" i="5"/>
  <c r="I117" i="5"/>
  <c r="H114" i="5"/>
  <c r="G111" i="5"/>
  <c r="F108" i="5"/>
  <c r="I104" i="5"/>
  <c r="H100" i="5"/>
  <c r="G96" i="5"/>
  <c r="J91" i="5"/>
  <c r="I87" i="5"/>
  <c r="H83" i="5"/>
  <c r="F79" i="5"/>
  <c r="J74" i="5"/>
  <c r="I70" i="5"/>
  <c r="G66" i="5"/>
  <c r="F62" i="5"/>
  <c r="J57" i="5"/>
  <c r="H53" i="5"/>
  <c r="G49" i="5"/>
  <c r="F45" i="5"/>
  <c r="I40" i="5"/>
  <c r="H36" i="5"/>
  <c r="G32" i="5"/>
  <c r="J27" i="5"/>
  <c r="I23" i="5"/>
  <c r="H19" i="5"/>
  <c r="F15" i="5"/>
  <c r="J10" i="5"/>
  <c r="I6" i="5"/>
  <c r="I156" i="5"/>
  <c r="H153" i="5"/>
  <c r="G150" i="5"/>
  <c r="F147" i="5"/>
  <c r="J143" i="5"/>
  <c r="I140" i="5"/>
  <c r="H137" i="5"/>
  <c r="G134" i="5"/>
  <c r="F131" i="5"/>
  <c r="J127" i="5"/>
  <c r="I124" i="5"/>
  <c r="H121" i="5"/>
  <c r="G118" i="5"/>
  <c r="F115" i="5"/>
  <c r="J111" i="5"/>
  <c r="I108" i="5"/>
  <c r="H105" i="5"/>
  <c r="G101" i="5"/>
  <c r="F97" i="5"/>
  <c r="I92" i="5"/>
  <c r="H88" i="5"/>
  <c r="G84" i="5"/>
  <c r="J79" i="5"/>
  <c r="I75" i="5"/>
  <c r="H71" i="5"/>
  <c r="F67" i="5"/>
  <c r="J62" i="5"/>
  <c r="I58" i="5"/>
  <c r="G54" i="5"/>
  <c r="F50" i="5"/>
  <c r="J45" i="5"/>
  <c r="H41" i="5"/>
  <c r="G37" i="5"/>
  <c r="F33" i="5"/>
  <c r="I28" i="5"/>
  <c r="H24" i="5"/>
  <c r="G20" i="5"/>
  <c r="J15" i="5"/>
  <c r="I11" i="5"/>
  <c r="H7" i="5"/>
  <c r="J104" i="5"/>
  <c r="I101" i="5"/>
  <c r="H98" i="5"/>
  <c r="G95" i="5"/>
  <c r="F92" i="5"/>
  <c r="J88" i="5"/>
  <c r="I85" i="5"/>
  <c r="H82" i="5"/>
  <c r="G79" i="5"/>
  <c r="F76" i="5"/>
  <c r="J72" i="5"/>
  <c r="I69" i="5"/>
  <c r="H66" i="5"/>
  <c r="G63" i="5"/>
  <c r="F60" i="5"/>
  <c r="J56" i="5"/>
  <c r="I53" i="5"/>
  <c r="H50" i="5"/>
  <c r="G47" i="5"/>
  <c r="F44" i="5"/>
  <c r="J40" i="5"/>
  <c r="I37" i="5"/>
  <c r="H34" i="5"/>
  <c r="G31" i="5"/>
  <c r="F28" i="5"/>
  <c r="J24" i="5"/>
  <c r="I21" i="5"/>
  <c r="H18" i="5"/>
  <c r="G15" i="5"/>
  <c r="F12" i="5"/>
  <c r="J8" i="5"/>
  <c r="I5" i="5"/>
  <c r="J4" i="5"/>
  <c r="F155" i="5"/>
  <c r="J151" i="5"/>
  <c r="I148" i="5"/>
  <c r="H145" i="5"/>
  <c r="G142" i="5"/>
  <c r="F139" i="5"/>
  <c r="J135" i="5"/>
  <c r="I132" i="5"/>
  <c r="H129" i="5"/>
  <c r="G126" i="5"/>
  <c r="F123" i="5"/>
  <c r="J119" i="5"/>
  <c r="I116" i="5"/>
  <c r="H113" i="5"/>
  <c r="G110" i="5"/>
  <c r="F107" i="5"/>
  <c r="H103" i="5"/>
  <c r="F99" i="5"/>
  <c r="J94" i="5"/>
  <c r="I90" i="5"/>
  <c r="G86" i="5"/>
  <c r="F82" i="5"/>
  <c r="J77" i="5"/>
  <c r="H73" i="5"/>
  <c r="G69" i="5"/>
  <c r="F65" i="5"/>
  <c r="I60" i="5"/>
  <c r="H56" i="5"/>
  <c r="G52" i="5"/>
  <c r="J47" i="5"/>
  <c r="I43" i="5"/>
  <c r="H39" i="5"/>
  <c r="F35" i="5"/>
  <c r="J30" i="5"/>
  <c r="I26" i="5"/>
  <c r="G22" i="5"/>
  <c r="F18" i="5"/>
  <c r="J13" i="5"/>
  <c r="H9" i="5"/>
  <c r="G5" i="5"/>
  <c r="G103" i="5"/>
  <c r="F100" i="5"/>
  <c r="J96" i="5"/>
  <c r="I93" i="5"/>
  <c r="H90" i="5"/>
  <c r="G87" i="5"/>
  <c r="F84" i="5"/>
  <c r="J80" i="5"/>
  <c r="I77" i="5"/>
  <c r="H74" i="5"/>
  <c r="G71" i="5"/>
  <c r="F68" i="5"/>
  <c r="J64" i="5"/>
  <c r="I61" i="5"/>
  <c r="H58" i="5"/>
  <c r="G55" i="5"/>
  <c r="F52" i="5"/>
  <c r="J48" i="5"/>
  <c r="I45" i="5"/>
  <c r="H42" i="5"/>
  <c r="G39" i="5"/>
  <c r="F36" i="5"/>
  <c r="J32" i="5"/>
  <c r="I29" i="5"/>
  <c r="H26" i="5"/>
  <c r="G23" i="5"/>
  <c r="F20" i="5"/>
  <c r="J16" i="5"/>
  <c r="I13" i="5"/>
  <c r="H10" i="5"/>
  <c r="G7" i="5"/>
  <c r="F4" i="5"/>
  <c r="I160" i="5"/>
  <c r="G157" i="5"/>
  <c r="F153" i="5"/>
  <c r="J148" i="5"/>
  <c r="H144" i="5"/>
  <c r="G140" i="5"/>
  <c r="F136" i="5"/>
  <c r="I131" i="5"/>
  <c r="J125" i="5"/>
  <c r="H119" i="5"/>
  <c r="F113" i="5"/>
  <c r="I106" i="5"/>
  <c r="I98" i="5"/>
  <c r="F90" i="5"/>
  <c r="H81" i="5"/>
  <c r="F73" i="5"/>
  <c r="H64" i="5"/>
  <c r="J55" i="5"/>
  <c r="H47" i="5"/>
  <c r="J38" i="5"/>
  <c r="G30" i="5"/>
  <c r="J21" i="5"/>
  <c r="G13" i="5"/>
  <c r="I4" i="5"/>
  <c r="F128" i="5"/>
  <c r="J124" i="5"/>
  <c r="I121" i="5"/>
  <c r="H118" i="5"/>
  <c r="G115" i="5"/>
  <c r="F112" i="5"/>
  <c r="J108" i="5"/>
  <c r="I105" i="5"/>
  <c r="H101" i="5"/>
  <c r="G97" i="5"/>
  <c r="F93" i="5"/>
  <c r="I88" i="5"/>
  <c r="H84" i="5"/>
  <c r="G80" i="5"/>
  <c r="J75" i="5"/>
  <c r="I71" i="5"/>
  <c r="H67" i="5"/>
  <c r="F63" i="5"/>
  <c r="J58" i="5"/>
  <c r="I54" i="5"/>
  <c r="G50" i="5"/>
  <c r="F46" i="5"/>
  <c r="J41" i="5"/>
  <c r="H37" i="5"/>
  <c r="G33" i="5"/>
  <c r="F29" i="5"/>
  <c r="I24" i="5"/>
  <c r="H20" i="5"/>
  <c r="G16" i="5"/>
  <c r="J11" i="5"/>
  <c r="I7" i="5"/>
  <c r="H157" i="5"/>
  <c r="G154" i="5"/>
  <c r="F151" i="5"/>
  <c r="J147" i="5"/>
  <c r="I144" i="5"/>
  <c r="H141" i="5"/>
  <c r="G138" i="5"/>
  <c r="F135" i="5"/>
  <c r="J131" i="5"/>
  <c r="I128" i="5"/>
  <c r="H125" i="5"/>
  <c r="G122" i="5"/>
  <c r="F119" i="5"/>
  <c r="J115" i="5"/>
  <c r="I112" i="5"/>
  <c r="H109" i="5"/>
  <c r="G106" i="5"/>
  <c r="G102" i="5"/>
  <c r="F98" i="5"/>
  <c r="J93" i="5"/>
  <c r="H89" i="5"/>
  <c r="G85" i="5"/>
  <c r="F81" i="5"/>
  <c r="I76" i="5"/>
  <c r="H72" i="5"/>
  <c r="G68" i="5"/>
  <c r="J63" i="5"/>
  <c r="I59" i="5"/>
  <c r="H55" i="5"/>
  <c r="F51" i="5"/>
  <c r="J46" i="5"/>
  <c r="I42" i="5"/>
  <c r="G38" i="5"/>
  <c r="F34" i="5"/>
  <c r="J29" i="5"/>
  <c r="H25" i="5"/>
  <c r="G21" i="5"/>
  <c r="F17" i="5"/>
  <c r="I12" i="5"/>
  <c r="H8" i="5"/>
  <c r="G4" i="5"/>
  <c r="H102" i="5"/>
  <c r="G99" i="5"/>
  <c r="F96" i="5"/>
  <c r="J92" i="5"/>
  <c r="I89" i="5"/>
  <c r="H86" i="5"/>
  <c r="G83" i="5"/>
  <c r="F80" i="5"/>
  <c r="J76" i="5"/>
  <c r="I73" i="5"/>
  <c r="H70" i="5"/>
  <c r="G67" i="5"/>
  <c r="F64" i="5"/>
  <c r="J60" i="5"/>
  <c r="I57" i="5"/>
  <c r="H54" i="5"/>
  <c r="G51" i="5"/>
  <c r="F48" i="5"/>
  <c r="J44" i="5"/>
  <c r="I41" i="5"/>
  <c r="H38" i="5"/>
  <c r="G35" i="5"/>
  <c r="F32" i="5"/>
  <c r="J28" i="5"/>
  <c r="I25" i="5"/>
  <c r="H22" i="5"/>
  <c r="G19" i="5"/>
  <c r="F16" i="5"/>
  <c r="J12" i="5"/>
  <c r="I9" i="5"/>
  <c r="H6" i="5"/>
  <c r="C19" i="3" l="1"/>
  <c r="M5" i="2" l="1"/>
  <c r="M9" i="2"/>
  <c r="M13" i="2"/>
  <c r="M17" i="2"/>
  <c r="M21" i="2"/>
  <c r="M25" i="2"/>
  <c r="M29" i="2"/>
  <c r="M33" i="2"/>
  <c r="M7" i="2"/>
  <c r="M11" i="2"/>
  <c r="M15" i="2"/>
  <c r="M19" i="2"/>
  <c r="M23" i="2"/>
  <c r="M27" i="2"/>
  <c r="M31" i="2"/>
  <c r="M35" i="2"/>
  <c r="M39" i="2"/>
  <c r="M6" i="2"/>
  <c r="M14" i="2"/>
  <c r="M22" i="2"/>
  <c r="M30" i="2"/>
  <c r="M37" i="2"/>
  <c r="M40" i="2"/>
  <c r="M46" i="2"/>
  <c r="M50" i="2"/>
  <c r="M54" i="2"/>
  <c r="M58" i="2"/>
  <c r="M10" i="2"/>
  <c r="M18" i="2"/>
  <c r="M26" i="2"/>
  <c r="M34" i="2"/>
  <c r="M42" i="2"/>
  <c r="M44" i="2"/>
  <c r="M48" i="2"/>
  <c r="M52" i="2"/>
  <c r="M56" i="2"/>
  <c r="M60" i="2"/>
  <c r="M64" i="2"/>
  <c r="M68" i="2"/>
  <c r="M72" i="2"/>
  <c r="M76" i="2"/>
  <c r="M80" i="2"/>
  <c r="M84" i="2"/>
  <c r="M16" i="2"/>
  <c r="M32" i="2"/>
  <c r="M47" i="2"/>
  <c r="M55" i="2"/>
  <c r="M63" i="2"/>
  <c r="M66" i="2"/>
  <c r="M69" i="2"/>
  <c r="M79" i="2"/>
  <c r="M82" i="2"/>
  <c r="M85" i="2"/>
  <c r="M88" i="2"/>
  <c r="M92" i="2"/>
  <c r="M96" i="2"/>
  <c r="M100" i="2"/>
  <c r="M104" i="2"/>
  <c r="M108" i="2"/>
  <c r="M112" i="2"/>
  <c r="M116" i="2"/>
  <c r="M120" i="2"/>
  <c r="M20" i="2"/>
  <c r="M38" i="2"/>
  <c r="M49" i="2"/>
  <c r="M57" i="2"/>
  <c r="M62" i="2"/>
  <c r="M65" i="2"/>
  <c r="M8" i="2"/>
  <c r="M24" i="2"/>
  <c r="M36" i="2"/>
  <c r="M43" i="2"/>
  <c r="M51" i="2"/>
  <c r="M59" i="2"/>
  <c r="M61" i="2"/>
  <c r="M71" i="2"/>
  <c r="M74" i="2"/>
  <c r="M77" i="2"/>
  <c r="M90" i="2"/>
  <c r="M94" i="2"/>
  <c r="M98" i="2"/>
  <c r="M102" i="2"/>
  <c r="M106" i="2"/>
  <c r="M110" i="2"/>
  <c r="M114" i="2"/>
  <c r="M118" i="2"/>
  <c r="M28" i="2"/>
  <c r="M73" i="2"/>
  <c r="M86" i="2"/>
  <c r="M87" i="2"/>
  <c r="M95" i="2"/>
  <c r="M103" i="2"/>
  <c r="M111" i="2"/>
  <c r="M119" i="2"/>
  <c r="M125" i="2"/>
  <c r="M129" i="2"/>
  <c r="M41" i="2"/>
  <c r="M45" i="2"/>
  <c r="M78" i="2"/>
  <c r="M89" i="2"/>
  <c r="M97" i="2"/>
  <c r="M105" i="2"/>
  <c r="M113" i="2"/>
  <c r="M121" i="2"/>
  <c r="M126" i="2"/>
  <c r="M53" i="2"/>
  <c r="M67" i="2"/>
  <c r="M83" i="2"/>
  <c r="M91" i="2"/>
  <c r="M99" i="2"/>
  <c r="M107" i="2"/>
  <c r="M115" i="2"/>
  <c r="M123" i="2"/>
  <c r="M127" i="2"/>
  <c r="M12" i="2"/>
  <c r="M101" i="2"/>
  <c r="M122" i="2"/>
  <c r="M124" i="2"/>
  <c r="M132" i="2"/>
  <c r="M109" i="2"/>
  <c r="M128" i="2"/>
  <c r="M130" i="2"/>
  <c r="M81" i="2"/>
  <c r="M70" i="2"/>
  <c r="M75" i="2"/>
  <c r="M117" i="2"/>
  <c r="M131" i="2"/>
  <c r="M93" i="2"/>
  <c r="U5" i="2"/>
  <c r="U9" i="2"/>
  <c r="U13" i="2"/>
  <c r="U17" i="2"/>
  <c r="U21" i="2"/>
  <c r="U25" i="2"/>
  <c r="U29" i="2"/>
  <c r="U33" i="2"/>
  <c r="U7" i="2"/>
  <c r="U11" i="2"/>
  <c r="U15" i="2"/>
  <c r="U19" i="2"/>
  <c r="U23" i="2"/>
  <c r="U27" i="2"/>
  <c r="U31" i="2"/>
  <c r="U35" i="2"/>
  <c r="U39" i="2"/>
  <c r="U6" i="2"/>
  <c r="U14" i="2"/>
  <c r="U22" i="2"/>
  <c r="U30" i="2"/>
  <c r="U42" i="2"/>
  <c r="U46" i="2"/>
  <c r="U50" i="2"/>
  <c r="U54" i="2"/>
  <c r="U58" i="2"/>
  <c r="U10" i="2"/>
  <c r="U18" i="2"/>
  <c r="U26" i="2"/>
  <c r="U34" i="2"/>
  <c r="U37" i="2"/>
  <c r="U40" i="2"/>
  <c r="U44" i="2"/>
  <c r="U48" i="2"/>
  <c r="U52" i="2"/>
  <c r="U56" i="2"/>
  <c r="U60" i="2"/>
  <c r="U64" i="2"/>
  <c r="U68" i="2"/>
  <c r="U72" i="2"/>
  <c r="U76" i="2"/>
  <c r="U80" i="2"/>
  <c r="U84" i="2"/>
  <c r="U8" i="2"/>
  <c r="U24" i="2"/>
  <c r="U38" i="2"/>
  <c r="U47" i="2"/>
  <c r="U55" i="2"/>
  <c r="U61" i="2"/>
  <c r="U71" i="2"/>
  <c r="U74" i="2"/>
  <c r="U77" i="2"/>
  <c r="U88" i="2"/>
  <c r="U92" i="2"/>
  <c r="U96" i="2"/>
  <c r="U100" i="2"/>
  <c r="U104" i="2"/>
  <c r="U108" i="2"/>
  <c r="U112" i="2"/>
  <c r="U116" i="2"/>
  <c r="U120" i="2"/>
  <c r="U12" i="2"/>
  <c r="U28" i="2"/>
  <c r="U36" i="2"/>
  <c r="U49" i="2"/>
  <c r="U57" i="2"/>
  <c r="U67" i="2"/>
  <c r="U16" i="2"/>
  <c r="U32" i="2"/>
  <c r="U41" i="2"/>
  <c r="U43" i="2"/>
  <c r="U51" i="2"/>
  <c r="U63" i="2"/>
  <c r="U66" i="2"/>
  <c r="U69" i="2"/>
  <c r="U79" i="2"/>
  <c r="U82" i="2"/>
  <c r="U85" i="2"/>
  <c r="U86" i="2"/>
  <c r="U90" i="2"/>
  <c r="U94" i="2"/>
  <c r="U98" i="2"/>
  <c r="U102" i="2"/>
  <c r="U106" i="2"/>
  <c r="U110" i="2"/>
  <c r="U114" i="2"/>
  <c r="U118" i="2"/>
  <c r="U20" i="2"/>
  <c r="U65" i="2"/>
  <c r="U78" i="2"/>
  <c r="U87" i="2"/>
  <c r="U95" i="2"/>
  <c r="U103" i="2"/>
  <c r="U111" i="2"/>
  <c r="U119" i="2"/>
  <c r="U125" i="2"/>
  <c r="U70" i="2"/>
  <c r="U83" i="2"/>
  <c r="U89" i="2"/>
  <c r="U97" i="2"/>
  <c r="U105" i="2"/>
  <c r="U113" i="2"/>
  <c r="U122" i="2"/>
  <c r="U126" i="2"/>
  <c r="U45" i="2"/>
  <c r="U59" i="2"/>
  <c r="U75" i="2"/>
  <c r="U81" i="2"/>
  <c r="U91" i="2"/>
  <c r="U99" i="2"/>
  <c r="U107" i="2"/>
  <c r="U115" i="2"/>
  <c r="U121" i="2"/>
  <c r="U123" i="2"/>
  <c r="U127" i="2"/>
  <c r="U53" i="2"/>
  <c r="U93" i="2"/>
  <c r="U129" i="2"/>
  <c r="U117" i="2"/>
  <c r="U73" i="2"/>
  <c r="U101" i="2"/>
  <c r="U130" i="2"/>
  <c r="U132" i="2"/>
  <c r="U109" i="2"/>
  <c r="U124" i="2"/>
  <c r="U131" i="2"/>
  <c r="U62" i="2"/>
  <c r="U128" i="2"/>
  <c r="U4" i="2"/>
  <c r="Q5" i="2"/>
  <c r="Q9" i="2"/>
  <c r="Q13" i="2"/>
  <c r="Q17" i="2"/>
  <c r="Q21" i="2"/>
  <c r="Q25" i="2"/>
  <c r="Q29" i="2"/>
  <c r="Q33" i="2"/>
  <c r="Q7" i="2"/>
  <c r="Q11" i="2"/>
  <c r="Q15" i="2"/>
  <c r="Q19" i="2"/>
  <c r="Q23" i="2"/>
  <c r="Q27" i="2"/>
  <c r="Q31" i="2"/>
  <c r="Q35" i="2"/>
  <c r="Q39" i="2"/>
  <c r="Q10" i="2"/>
  <c r="Q18" i="2"/>
  <c r="Q26" i="2"/>
  <c r="Q34" i="2"/>
  <c r="Q36" i="2"/>
  <c r="Q46" i="2"/>
  <c r="Q50" i="2"/>
  <c r="Q54" i="2"/>
  <c r="Q58" i="2"/>
  <c r="Q6" i="2"/>
  <c r="Q14" i="2"/>
  <c r="Q22" i="2"/>
  <c r="Q30" i="2"/>
  <c r="Q38" i="2"/>
  <c r="Q41" i="2"/>
  <c r="Q44" i="2"/>
  <c r="Q48" i="2"/>
  <c r="Q52" i="2"/>
  <c r="Q56" i="2"/>
  <c r="Q60" i="2"/>
  <c r="Q64" i="2"/>
  <c r="Q68" i="2"/>
  <c r="Q72" i="2"/>
  <c r="Q76" i="2"/>
  <c r="Q80" i="2"/>
  <c r="Q84" i="2"/>
  <c r="Q12" i="2"/>
  <c r="Q28" i="2"/>
  <c r="Q42" i="2"/>
  <c r="Q43" i="2"/>
  <c r="Q51" i="2"/>
  <c r="Q59" i="2"/>
  <c r="Q62" i="2"/>
  <c r="Q65" i="2"/>
  <c r="Q75" i="2"/>
  <c r="Q78" i="2"/>
  <c r="Q81" i="2"/>
  <c r="Q88" i="2"/>
  <c r="Q92" i="2"/>
  <c r="Q96" i="2"/>
  <c r="Q100" i="2"/>
  <c r="Q104" i="2"/>
  <c r="Q108" i="2"/>
  <c r="Q112" i="2"/>
  <c r="Q116" i="2"/>
  <c r="Q120" i="2"/>
  <c r="Q16" i="2"/>
  <c r="Q32" i="2"/>
  <c r="Q40" i="2"/>
  <c r="Q45" i="2"/>
  <c r="Q53" i="2"/>
  <c r="Q61" i="2"/>
  <c r="Q20" i="2"/>
  <c r="Q47" i="2"/>
  <c r="Q55" i="2"/>
  <c r="Q67" i="2"/>
  <c r="Q70" i="2"/>
  <c r="Q73" i="2"/>
  <c r="Q83" i="2"/>
  <c r="Q86" i="2"/>
  <c r="Q90" i="2"/>
  <c r="Q94" i="2"/>
  <c r="Q98" i="2"/>
  <c r="Q102" i="2"/>
  <c r="Q106" i="2"/>
  <c r="Q110" i="2"/>
  <c r="Q114" i="2"/>
  <c r="Q118" i="2"/>
  <c r="Q63" i="2"/>
  <c r="Q82" i="2"/>
  <c r="Q91" i="2"/>
  <c r="Q99" i="2"/>
  <c r="Q107" i="2"/>
  <c r="Q115" i="2"/>
  <c r="Q125" i="2"/>
  <c r="Q8" i="2"/>
  <c r="Q66" i="2"/>
  <c r="Q74" i="2"/>
  <c r="Q93" i="2"/>
  <c r="Q101" i="2"/>
  <c r="Q109" i="2"/>
  <c r="Q117" i="2"/>
  <c r="Q126" i="2"/>
  <c r="Q24" i="2"/>
  <c r="Q37" i="2"/>
  <c r="Q49" i="2"/>
  <c r="Q69" i="2"/>
  <c r="Q79" i="2"/>
  <c r="Q85" i="2"/>
  <c r="Q87" i="2"/>
  <c r="Q95" i="2"/>
  <c r="Q103" i="2"/>
  <c r="Q111" i="2"/>
  <c r="Q119" i="2"/>
  <c r="Q122" i="2"/>
  <c r="Q123" i="2"/>
  <c r="Q127" i="2"/>
  <c r="Q77" i="2"/>
  <c r="Q97" i="2"/>
  <c r="Q4" i="2"/>
  <c r="Q57" i="2"/>
  <c r="Q105" i="2"/>
  <c r="Q124" i="2"/>
  <c r="Q129" i="2"/>
  <c r="Q130" i="2"/>
  <c r="Q71" i="2"/>
  <c r="Q89" i="2"/>
  <c r="Q121" i="2"/>
  <c r="Q113" i="2"/>
  <c r="Q128" i="2"/>
  <c r="Q131" i="2"/>
  <c r="Q132" i="2"/>
  <c r="T6" i="2"/>
  <c r="T10" i="2"/>
  <c r="T14" i="2"/>
  <c r="T18" i="2"/>
  <c r="T22" i="2"/>
  <c r="T26" i="2"/>
  <c r="T30" i="2"/>
  <c r="T34" i="2"/>
  <c r="T8" i="2"/>
  <c r="T12" i="2"/>
  <c r="T16" i="2"/>
  <c r="T20" i="2"/>
  <c r="T24" i="2"/>
  <c r="T28" i="2"/>
  <c r="T32" i="2"/>
  <c r="T36" i="2"/>
  <c r="T40" i="2"/>
  <c r="T7" i="2"/>
  <c r="T15" i="2"/>
  <c r="T23" i="2"/>
  <c r="T31" i="2"/>
  <c r="T35" i="2"/>
  <c r="T38" i="2"/>
  <c r="T41" i="2"/>
  <c r="T43" i="2"/>
  <c r="T47" i="2"/>
  <c r="T51" i="2"/>
  <c r="T55" i="2"/>
  <c r="T11" i="2"/>
  <c r="T19" i="2"/>
  <c r="T27" i="2"/>
  <c r="T45" i="2"/>
  <c r="T49" i="2"/>
  <c r="T53" i="2"/>
  <c r="T57" i="2"/>
  <c r="T61" i="2"/>
  <c r="T65" i="2"/>
  <c r="T69" i="2"/>
  <c r="T73" i="2"/>
  <c r="T77" i="2"/>
  <c r="T81" i="2"/>
  <c r="T85" i="2"/>
  <c r="T17" i="2"/>
  <c r="T33" i="2"/>
  <c r="T37" i="2"/>
  <c r="T48" i="2"/>
  <c r="T56" i="2"/>
  <c r="T64" i="2"/>
  <c r="T67" i="2"/>
  <c r="T70" i="2"/>
  <c r="T80" i="2"/>
  <c r="T83" i="2"/>
  <c r="T89" i="2"/>
  <c r="T93" i="2"/>
  <c r="T97" i="2"/>
  <c r="T101" i="2"/>
  <c r="T105" i="2"/>
  <c r="T109" i="2"/>
  <c r="T113" i="2"/>
  <c r="T117" i="2"/>
  <c r="T121" i="2"/>
  <c r="T5" i="2"/>
  <c r="T21" i="2"/>
  <c r="T42" i="2"/>
  <c r="T50" i="2"/>
  <c r="T58" i="2"/>
  <c r="T60" i="2"/>
  <c r="T63" i="2"/>
  <c r="T66" i="2"/>
  <c r="T9" i="2"/>
  <c r="T25" i="2"/>
  <c r="T44" i="2"/>
  <c r="T52" i="2"/>
  <c r="T59" i="2"/>
  <c r="T62" i="2"/>
  <c r="T72" i="2"/>
  <c r="T75" i="2"/>
  <c r="T78" i="2"/>
  <c r="T87" i="2"/>
  <c r="T91" i="2"/>
  <c r="T95" i="2"/>
  <c r="T99" i="2"/>
  <c r="T103" i="2"/>
  <c r="T107" i="2"/>
  <c r="T111" i="2"/>
  <c r="T115" i="2"/>
  <c r="T119" i="2"/>
  <c r="T13" i="2"/>
  <c r="T39" i="2"/>
  <c r="T54" i="2"/>
  <c r="T71" i="2"/>
  <c r="T84" i="2"/>
  <c r="T88" i="2"/>
  <c r="T96" i="2"/>
  <c r="T104" i="2"/>
  <c r="T112" i="2"/>
  <c r="T120" i="2"/>
  <c r="T122" i="2"/>
  <c r="T126" i="2"/>
  <c r="T29" i="2"/>
  <c r="T68" i="2"/>
  <c r="T76" i="2"/>
  <c r="T82" i="2"/>
  <c r="T90" i="2"/>
  <c r="T98" i="2"/>
  <c r="T106" i="2"/>
  <c r="T114" i="2"/>
  <c r="T123" i="2"/>
  <c r="T127" i="2"/>
  <c r="T74" i="2"/>
  <c r="T92" i="2"/>
  <c r="T100" i="2"/>
  <c r="T108" i="2"/>
  <c r="T116" i="2"/>
  <c r="T124" i="2"/>
  <c r="T128" i="2"/>
  <c r="T86" i="2"/>
  <c r="T118" i="2"/>
  <c r="T125" i="2"/>
  <c r="T130" i="2"/>
  <c r="T94" i="2"/>
  <c r="T131" i="2"/>
  <c r="T110" i="2"/>
  <c r="T129" i="2"/>
  <c r="T46" i="2"/>
  <c r="T79" i="2"/>
  <c r="T102" i="2"/>
  <c r="T132" i="2"/>
  <c r="T4" i="2"/>
  <c r="P6" i="2"/>
  <c r="P10" i="2"/>
  <c r="P14" i="2"/>
  <c r="P18" i="2"/>
  <c r="P22" i="2"/>
  <c r="P26" i="2"/>
  <c r="P30" i="2"/>
  <c r="P34" i="2"/>
  <c r="P8" i="2"/>
  <c r="P12" i="2"/>
  <c r="P16" i="2"/>
  <c r="P20" i="2"/>
  <c r="P24" i="2"/>
  <c r="P28" i="2"/>
  <c r="P32" i="2"/>
  <c r="P36" i="2"/>
  <c r="P40" i="2"/>
  <c r="P11" i="2"/>
  <c r="P19" i="2"/>
  <c r="P27" i="2"/>
  <c r="P39" i="2"/>
  <c r="P42" i="2"/>
  <c r="P43" i="2"/>
  <c r="P47" i="2"/>
  <c r="P51" i="2"/>
  <c r="P55" i="2"/>
  <c r="P59" i="2"/>
  <c r="P7" i="2"/>
  <c r="P15" i="2"/>
  <c r="P23" i="2"/>
  <c r="P31" i="2"/>
  <c r="P37" i="2"/>
  <c r="P45" i="2"/>
  <c r="P49" i="2"/>
  <c r="P53" i="2"/>
  <c r="P57" i="2"/>
  <c r="P61" i="2"/>
  <c r="P65" i="2"/>
  <c r="P69" i="2"/>
  <c r="P73" i="2"/>
  <c r="P77" i="2"/>
  <c r="P81" i="2"/>
  <c r="P85" i="2"/>
  <c r="P5" i="2"/>
  <c r="P21" i="2"/>
  <c r="P35" i="2"/>
  <c r="P41" i="2"/>
  <c r="P44" i="2"/>
  <c r="P52" i="2"/>
  <c r="P68" i="2"/>
  <c r="P71" i="2"/>
  <c r="P74" i="2"/>
  <c r="P84" i="2"/>
  <c r="P89" i="2"/>
  <c r="P93" i="2"/>
  <c r="P97" i="2"/>
  <c r="P101" i="2"/>
  <c r="P105" i="2"/>
  <c r="P109" i="2"/>
  <c r="P113" i="2"/>
  <c r="P117" i="2"/>
  <c r="P121" i="2"/>
  <c r="P9" i="2"/>
  <c r="P25" i="2"/>
  <c r="P46" i="2"/>
  <c r="P54" i="2"/>
  <c r="P64" i="2"/>
  <c r="P67" i="2"/>
  <c r="P70" i="2"/>
  <c r="P13" i="2"/>
  <c r="P29" i="2"/>
  <c r="P38" i="2"/>
  <c r="P48" i="2"/>
  <c r="P56" i="2"/>
  <c r="P60" i="2"/>
  <c r="P63" i="2"/>
  <c r="P66" i="2"/>
  <c r="P76" i="2"/>
  <c r="P79" i="2"/>
  <c r="P82" i="2"/>
  <c r="P87" i="2"/>
  <c r="P91" i="2"/>
  <c r="P95" i="2"/>
  <c r="P99" i="2"/>
  <c r="P103" i="2"/>
  <c r="P107" i="2"/>
  <c r="P111" i="2"/>
  <c r="P115" i="2"/>
  <c r="P119" i="2"/>
  <c r="P58" i="2"/>
  <c r="P75" i="2"/>
  <c r="P92" i="2"/>
  <c r="P100" i="2"/>
  <c r="P108" i="2"/>
  <c r="P116" i="2"/>
  <c r="P126" i="2"/>
  <c r="P80" i="2"/>
  <c r="P86" i="2"/>
  <c r="P94" i="2"/>
  <c r="P102" i="2"/>
  <c r="P110" i="2"/>
  <c r="P118" i="2"/>
  <c r="P122" i="2"/>
  <c r="P123" i="2"/>
  <c r="P127" i="2"/>
  <c r="P17" i="2"/>
  <c r="P62" i="2"/>
  <c r="P72" i="2"/>
  <c r="P78" i="2"/>
  <c r="P88" i="2"/>
  <c r="P96" i="2"/>
  <c r="P104" i="2"/>
  <c r="P112" i="2"/>
  <c r="P120" i="2"/>
  <c r="P124" i="2"/>
  <c r="P128" i="2"/>
  <c r="P90" i="2"/>
  <c r="P129" i="2"/>
  <c r="P130" i="2"/>
  <c r="P125" i="2"/>
  <c r="P83" i="2"/>
  <c r="P98" i="2"/>
  <c r="P131" i="2"/>
  <c r="P50" i="2"/>
  <c r="P106" i="2"/>
  <c r="P132" i="2"/>
  <c r="P4" i="2"/>
  <c r="P33" i="2"/>
  <c r="P114" i="2"/>
  <c r="S7" i="2"/>
  <c r="S11" i="2"/>
  <c r="S15" i="2"/>
  <c r="S19" i="2"/>
  <c r="S23" i="2"/>
  <c r="S27" i="2"/>
  <c r="S31" i="2"/>
  <c r="S5" i="2"/>
  <c r="S9" i="2"/>
  <c r="S13" i="2"/>
  <c r="S17" i="2"/>
  <c r="S21" i="2"/>
  <c r="S25" i="2"/>
  <c r="S29" i="2"/>
  <c r="S33" i="2"/>
  <c r="S37" i="2"/>
  <c r="S41" i="2"/>
  <c r="S8" i="2"/>
  <c r="S16" i="2"/>
  <c r="S24" i="2"/>
  <c r="S32" i="2"/>
  <c r="S44" i="2"/>
  <c r="S48" i="2"/>
  <c r="S52" i="2"/>
  <c r="S56" i="2"/>
  <c r="S12" i="2"/>
  <c r="S20" i="2"/>
  <c r="S28" i="2"/>
  <c r="S36" i="2"/>
  <c r="S39" i="2"/>
  <c r="S42" i="2"/>
  <c r="S46" i="2"/>
  <c r="S50" i="2"/>
  <c r="S54" i="2"/>
  <c r="S58" i="2"/>
  <c r="S62" i="2"/>
  <c r="S66" i="2"/>
  <c r="S70" i="2"/>
  <c r="S74" i="2"/>
  <c r="S78" i="2"/>
  <c r="S82" i="2"/>
  <c r="S10" i="2"/>
  <c r="S26" i="2"/>
  <c r="S49" i="2"/>
  <c r="S57" i="2"/>
  <c r="S60" i="2"/>
  <c r="S63" i="2"/>
  <c r="S73" i="2"/>
  <c r="S76" i="2"/>
  <c r="S79" i="2"/>
  <c r="S86" i="2"/>
  <c r="S90" i="2"/>
  <c r="S94" i="2"/>
  <c r="S98" i="2"/>
  <c r="S102" i="2"/>
  <c r="S106" i="2"/>
  <c r="S110" i="2"/>
  <c r="S114" i="2"/>
  <c r="S118" i="2"/>
  <c r="S122" i="2"/>
  <c r="S14" i="2"/>
  <c r="S30" i="2"/>
  <c r="S35" i="2"/>
  <c r="S43" i="2"/>
  <c r="S51" i="2"/>
  <c r="S59" i="2"/>
  <c r="S69" i="2"/>
  <c r="S18" i="2"/>
  <c r="S34" i="2"/>
  <c r="S40" i="2"/>
  <c r="S45" i="2"/>
  <c r="S53" i="2"/>
  <c r="S65" i="2"/>
  <c r="S68" i="2"/>
  <c r="S71" i="2"/>
  <c r="S81" i="2"/>
  <c r="S84" i="2"/>
  <c r="S88" i="2"/>
  <c r="S92" i="2"/>
  <c r="S96" i="2"/>
  <c r="S100" i="2"/>
  <c r="S104" i="2"/>
  <c r="S108" i="2"/>
  <c r="S112" i="2"/>
  <c r="S116" i="2"/>
  <c r="S120" i="2"/>
  <c r="S6" i="2"/>
  <c r="S47" i="2"/>
  <c r="S77" i="2"/>
  <c r="S83" i="2"/>
  <c r="S89" i="2"/>
  <c r="S97" i="2"/>
  <c r="S105" i="2"/>
  <c r="S113" i="2"/>
  <c r="S123" i="2"/>
  <c r="S127" i="2"/>
  <c r="S22" i="2"/>
  <c r="S55" i="2"/>
  <c r="S61" i="2"/>
  <c r="S75" i="2"/>
  <c r="S91" i="2"/>
  <c r="S99" i="2"/>
  <c r="S107" i="2"/>
  <c r="S115" i="2"/>
  <c r="S121" i="2"/>
  <c r="S124" i="2"/>
  <c r="S128" i="2"/>
  <c r="S64" i="2"/>
  <c r="S80" i="2"/>
  <c r="S93" i="2"/>
  <c r="S101" i="2"/>
  <c r="S109" i="2"/>
  <c r="S117" i="2"/>
  <c r="S125" i="2"/>
  <c r="S129" i="2"/>
  <c r="S38" i="2"/>
  <c r="S72" i="2"/>
  <c r="S111" i="2"/>
  <c r="S131" i="2"/>
  <c r="S130" i="2"/>
  <c r="S67" i="2"/>
  <c r="S87" i="2"/>
  <c r="S119" i="2"/>
  <c r="S132" i="2"/>
  <c r="S4" i="2"/>
  <c r="S103" i="2"/>
  <c r="S95" i="2"/>
  <c r="S126" i="2"/>
  <c r="S85" i="2"/>
  <c r="O7" i="2"/>
  <c r="O11" i="2"/>
  <c r="O15" i="2"/>
  <c r="O19" i="2"/>
  <c r="O23" i="2"/>
  <c r="O27" i="2"/>
  <c r="O31" i="2"/>
  <c r="O5" i="2"/>
  <c r="O9" i="2"/>
  <c r="O13" i="2"/>
  <c r="O17" i="2"/>
  <c r="O21" i="2"/>
  <c r="O25" i="2"/>
  <c r="O29" i="2"/>
  <c r="O33" i="2"/>
  <c r="O37" i="2"/>
  <c r="O41" i="2"/>
  <c r="O12" i="2"/>
  <c r="O20" i="2"/>
  <c r="O28" i="2"/>
  <c r="O35" i="2"/>
  <c r="O38" i="2"/>
  <c r="O44" i="2"/>
  <c r="O48" i="2"/>
  <c r="O52" i="2"/>
  <c r="O56" i="2"/>
  <c r="O8" i="2"/>
  <c r="O16" i="2"/>
  <c r="O24" i="2"/>
  <c r="O32" i="2"/>
  <c r="O40" i="2"/>
  <c r="O46" i="2"/>
  <c r="O50" i="2"/>
  <c r="O54" i="2"/>
  <c r="O58" i="2"/>
  <c r="O62" i="2"/>
  <c r="O66" i="2"/>
  <c r="O70" i="2"/>
  <c r="O74" i="2"/>
  <c r="O78" i="2"/>
  <c r="O82" i="2"/>
  <c r="O86" i="2"/>
  <c r="O14" i="2"/>
  <c r="O30" i="2"/>
  <c r="O45" i="2"/>
  <c r="O53" i="2"/>
  <c r="O61" i="2"/>
  <c r="O64" i="2"/>
  <c r="O67" i="2"/>
  <c r="O77" i="2"/>
  <c r="O80" i="2"/>
  <c r="O83" i="2"/>
  <c r="O90" i="2"/>
  <c r="O94" i="2"/>
  <c r="O98" i="2"/>
  <c r="O102" i="2"/>
  <c r="O106" i="2"/>
  <c r="O110" i="2"/>
  <c r="O114" i="2"/>
  <c r="O118" i="2"/>
  <c r="O122" i="2"/>
  <c r="O18" i="2"/>
  <c r="O34" i="2"/>
  <c r="O39" i="2"/>
  <c r="O47" i="2"/>
  <c r="O55" i="2"/>
  <c r="O60" i="2"/>
  <c r="O63" i="2"/>
  <c r="O6" i="2"/>
  <c r="O22" i="2"/>
  <c r="O49" i="2"/>
  <c r="O57" i="2"/>
  <c r="O69" i="2"/>
  <c r="O72" i="2"/>
  <c r="O75" i="2"/>
  <c r="O85" i="2"/>
  <c r="O88" i="2"/>
  <c r="O92" i="2"/>
  <c r="O96" i="2"/>
  <c r="O100" i="2"/>
  <c r="O104" i="2"/>
  <c r="O108" i="2"/>
  <c r="O112" i="2"/>
  <c r="O116" i="2"/>
  <c r="O120" i="2"/>
  <c r="O51" i="2"/>
  <c r="O68" i="2"/>
  <c r="O81" i="2"/>
  <c r="O93" i="2"/>
  <c r="O101" i="2"/>
  <c r="O109" i="2"/>
  <c r="O117" i="2"/>
  <c r="O123" i="2"/>
  <c r="O127" i="2"/>
  <c r="O36" i="2"/>
  <c r="O59" i="2"/>
  <c r="O73" i="2"/>
  <c r="O79" i="2"/>
  <c r="O87" i="2"/>
  <c r="O95" i="2"/>
  <c r="O103" i="2"/>
  <c r="O111" i="2"/>
  <c r="O119" i="2"/>
  <c r="O124" i="2"/>
  <c r="O128" i="2"/>
  <c r="O10" i="2"/>
  <c r="O42" i="2"/>
  <c r="O71" i="2"/>
  <c r="O84" i="2"/>
  <c r="O89" i="2"/>
  <c r="O97" i="2"/>
  <c r="O105" i="2"/>
  <c r="O113" i="2"/>
  <c r="O121" i="2"/>
  <c r="O125" i="2"/>
  <c r="O129" i="2"/>
  <c r="O65" i="2"/>
  <c r="O115" i="2"/>
  <c r="O131" i="2"/>
  <c r="O43" i="2"/>
  <c r="O91" i="2"/>
  <c r="O126" i="2"/>
  <c r="O132" i="2"/>
  <c r="O4" i="2"/>
  <c r="O26" i="2"/>
  <c r="O99" i="2"/>
  <c r="O76" i="2"/>
  <c r="O107" i="2"/>
  <c r="O130" i="2"/>
  <c r="R8" i="2"/>
  <c r="R12" i="2"/>
  <c r="R16" i="2"/>
  <c r="R20" i="2"/>
  <c r="R24" i="2"/>
  <c r="R28" i="2"/>
  <c r="R32" i="2"/>
  <c r="R6" i="2"/>
  <c r="R10" i="2"/>
  <c r="R14" i="2"/>
  <c r="R18" i="2"/>
  <c r="R22" i="2"/>
  <c r="R26" i="2"/>
  <c r="R30" i="2"/>
  <c r="R34" i="2"/>
  <c r="R38" i="2"/>
  <c r="R42" i="2"/>
  <c r="R9" i="2"/>
  <c r="R17" i="2"/>
  <c r="R25" i="2"/>
  <c r="R33" i="2"/>
  <c r="R37" i="2"/>
  <c r="R40" i="2"/>
  <c r="R45" i="2"/>
  <c r="R49" i="2"/>
  <c r="R53" i="2"/>
  <c r="R57" i="2"/>
  <c r="R5" i="2"/>
  <c r="R13" i="2"/>
  <c r="R21" i="2"/>
  <c r="R29" i="2"/>
  <c r="R35" i="2"/>
  <c r="R43" i="2"/>
  <c r="R47" i="2"/>
  <c r="R51" i="2"/>
  <c r="R55" i="2"/>
  <c r="R59" i="2"/>
  <c r="R63" i="2"/>
  <c r="R67" i="2"/>
  <c r="R71" i="2"/>
  <c r="R75" i="2"/>
  <c r="R79" i="2"/>
  <c r="R83" i="2"/>
  <c r="R19" i="2"/>
  <c r="R36" i="2"/>
  <c r="R50" i="2"/>
  <c r="R58" i="2"/>
  <c r="R66" i="2"/>
  <c r="R69" i="2"/>
  <c r="R72" i="2"/>
  <c r="R82" i="2"/>
  <c r="R85" i="2"/>
  <c r="R87" i="2"/>
  <c r="R91" i="2"/>
  <c r="R95" i="2"/>
  <c r="R99" i="2"/>
  <c r="R103" i="2"/>
  <c r="R107" i="2"/>
  <c r="R111" i="2"/>
  <c r="R115" i="2"/>
  <c r="R119" i="2"/>
  <c r="R7" i="2"/>
  <c r="R23" i="2"/>
  <c r="R41" i="2"/>
  <c r="R44" i="2"/>
  <c r="R52" i="2"/>
  <c r="R62" i="2"/>
  <c r="R65" i="2"/>
  <c r="R68" i="2"/>
  <c r="R11" i="2"/>
  <c r="R27" i="2"/>
  <c r="R39" i="2"/>
  <c r="R46" i="2"/>
  <c r="R54" i="2"/>
  <c r="R61" i="2"/>
  <c r="R64" i="2"/>
  <c r="R74" i="2"/>
  <c r="R77" i="2"/>
  <c r="R80" i="2"/>
  <c r="R89" i="2"/>
  <c r="R93" i="2"/>
  <c r="R97" i="2"/>
  <c r="R101" i="2"/>
  <c r="R105" i="2"/>
  <c r="R109" i="2"/>
  <c r="R113" i="2"/>
  <c r="R117" i="2"/>
  <c r="R70" i="2"/>
  <c r="R76" i="2"/>
  <c r="R90" i="2"/>
  <c r="R98" i="2"/>
  <c r="R106" i="2"/>
  <c r="R114" i="2"/>
  <c r="R121" i="2"/>
  <c r="R124" i="2"/>
  <c r="R128" i="2"/>
  <c r="R15" i="2"/>
  <c r="R48" i="2"/>
  <c r="R81" i="2"/>
  <c r="R92" i="2"/>
  <c r="R100" i="2"/>
  <c r="R108" i="2"/>
  <c r="R116" i="2"/>
  <c r="R125" i="2"/>
  <c r="R31" i="2"/>
  <c r="R56" i="2"/>
  <c r="R73" i="2"/>
  <c r="R86" i="2"/>
  <c r="R94" i="2"/>
  <c r="R102" i="2"/>
  <c r="R110" i="2"/>
  <c r="R118" i="2"/>
  <c r="R126" i="2"/>
  <c r="R104" i="2"/>
  <c r="R127" i="2"/>
  <c r="R132" i="2"/>
  <c r="R4" i="2"/>
  <c r="R78" i="2"/>
  <c r="R112" i="2"/>
  <c r="R122" i="2"/>
  <c r="R96" i="2"/>
  <c r="R131" i="2"/>
  <c r="R60" i="2"/>
  <c r="R84" i="2"/>
  <c r="R88" i="2"/>
  <c r="R120" i="2"/>
  <c r="R129" i="2"/>
  <c r="R130" i="2"/>
  <c r="R123" i="2"/>
  <c r="N8" i="2"/>
  <c r="N12" i="2"/>
  <c r="N16" i="2"/>
  <c r="N20" i="2"/>
  <c r="N24" i="2"/>
  <c r="N28" i="2"/>
  <c r="N32" i="2"/>
  <c r="N6" i="2"/>
  <c r="N10" i="2"/>
  <c r="N14" i="2"/>
  <c r="N18" i="2"/>
  <c r="N22" i="2"/>
  <c r="N26" i="2"/>
  <c r="N30" i="2"/>
  <c r="N34" i="2"/>
  <c r="N38" i="2"/>
  <c r="N42" i="2"/>
  <c r="N5" i="2"/>
  <c r="N13" i="2"/>
  <c r="N21" i="2"/>
  <c r="N29" i="2"/>
  <c r="N41" i="2"/>
  <c r="N45" i="2"/>
  <c r="N49" i="2"/>
  <c r="N53" i="2"/>
  <c r="N57" i="2"/>
  <c r="N9" i="2"/>
  <c r="N17" i="2"/>
  <c r="N25" i="2"/>
  <c r="N33" i="2"/>
  <c r="N36" i="2"/>
  <c r="N39" i="2"/>
  <c r="N43" i="2"/>
  <c r="N47" i="2"/>
  <c r="N51" i="2"/>
  <c r="N55" i="2"/>
  <c r="N59" i="2"/>
  <c r="N63" i="2"/>
  <c r="N67" i="2"/>
  <c r="N71" i="2"/>
  <c r="N75" i="2"/>
  <c r="N79" i="2"/>
  <c r="N83" i="2"/>
  <c r="N7" i="2"/>
  <c r="N23" i="2"/>
  <c r="N40" i="2"/>
  <c r="N46" i="2"/>
  <c r="N54" i="2"/>
  <c r="N60" i="2"/>
  <c r="N70" i="2"/>
  <c r="N73" i="2"/>
  <c r="N76" i="2"/>
  <c r="N86" i="2"/>
  <c r="N87" i="2"/>
  <c r="N91" i="2"/>
  <c r="N95" i="2"/>
  <c r="N99" i="2"/>
  <c r="N103" i="2"/>
  <c r="N107" i="2"/>
  <c r="N111" i="2"/>
  <c r="N115" i="2"/>
  <c r="N119" i="2"/>
  <c r="N11" i="2"/>
  <c r="N27" i="2"/>
  <c r="N48" i="2"/>
  <c r="N56" i="2"/>
  <c r="N66" i="2"/>
  <c r="N69" i="2"/>
  <c r="N15" i="2"/>
  <c r="N31" i="2"/>
  <c r="N37" i="2"/>
  <c r="N50" i="2"/>
  <c r="N58" i="2"/>
  <c r="N62" i="2"/>
  <c r="N65" i="2"/>
  <c r="N68" i="2"/>
  <c r="N78" i="2"/>
  <c r="N81" i="2"/>
  <c r="N84" i="2"/>
  <c r="N89" i="2"/>
  <c r="N93" i="2"/>
  <c r="N97" i="2"/>
  <c r="N101" i="2"/>
  <c r="N105" i="2"/>
  <c r="N109" i="2"/>
  <c r="N113" i="2"/>
  <c r="N117" i="2"/>
  <c r="N121" i="2"/>
  <c r="N35" i="2"/>
  <c r="N44" i="2"/>
  <c r="N61" i="2"/>
  <c r="N74" i="2"/>
  <c r="N80" i="2"/>
  <c r="N94" i="2"/>
  <c r="N102" i="2"/>
  <c r="N110" i="2"/>
  <c r="N118" i="2"/>
  <c r="N122" i="2"/>
  <c r="N124" i="2"/>
  <c r="N128" i="2"/>
  <c r="N52" i="2"/>
  <c r="N64" i="2"/>
  <c r="N72" i="2"/>
  <c r="N85" i="2"/>
  <c r="N88" i="2"/>
  <c r="N96" i="2"/>
  <c r="N104" i="2"/>
  <c r="N112" i="2"/>
  <c r="N120" i="2"/>
  <c r="N125" i="2"/>
  <c r="N129" i="2"/>
  <c r="N77" i="2"/>
  <c r="N90" i="2"/>
  <c r="N98" i="2"/>
  <c r="N106" i="2"/>
  <c r="N114" i="2"/>
  <c r="N126" i="2"/>
  <c r="N82" i="2"/>
  <c r="N108" i="2"/>
  <c r="N132" i="2"/>
  <c r="N4" i="2"/>
  <c r="N19" i="2"/>
  <c r="N116" i="2"/>
  <c r="N127" i="2"/>
  <c r="N92" i="2"/>
  <c r="N123" i="2"/>
  <c r="N130" i="2"/>
  <c r="N100" i="2"/>
  <c r="N131" i="2"/>
  <c r="I19" i="2"/>
  <c r="I80" i="2"/>
  <c r="I11" i="2"/>
  <c r="I28" i="2"/>
  <c r="I106" i="2"/>
  <c r="I88" i="2"/>
  <c r="I24" i="2"/>
  <c r="I105" i="2"/>
  <c r="I68" i="2"/>
  <c r="I115" i="2"/>
  <c r="I49" i="2"/>
  <c r="I96" i="2"/>
  <c r="I65" i="2"/>
  <c r="I77" i="2"/>
  <c r="I35" i="2"/>
  <c r="I89" i="2"/>
  <c r="I12" i="2"/>
  <c r="I47" i="2"/>
  <c r="I100" i="2"/>
  <c r="I110" i="2"/>
  <c r="I119" i="2"/>
  <c r="I33" i="2"/>
  <c r="I54" i="2"/>
  <c r="I114" i="2"/>
  <c r="I123" i="2"/>
  <c r="I50" i="2"/>
  <c r="I31" i="2"/>
  <c r="I124" i="2"/>
  <c r="I14" i="2"/>
  <c r="I61" i="2"/>
  <c r="I111" i="2"/>
  <c r="I20" i="2"/>
  <c r="I121" i="2"/>
  <c r="I120" i="2"/>
  <c r="I82" i="2"/>
  <c r="I69" i="2"/>
  <c r="I55" i="2"/>
  <c r="I32" i="2"/>
  <c r="I107" i="2"/>
  <c r="I109" i="2"/>
  <c r="I57" i="2"/>
  <c r="I37" i="2"/>
  <c r="I117" i="2"/>
  <c r="I86" i="2"/>
  <c r="I108" i="2"/>
  <c r="I75" i="2"/>
  <c r="I34" i="2"/>
  <c r="I40" i="2"/>
  <c r="I48" i="2"/>
  <c r="I70" i="2"/>
  <c r="I92" i="2"/>
  <c r="I87" i="2"/>
  <c r="I91" i="2"/>
  <c r="I58" i="2"/>
  <c r="I71" i="2"/>
  <c r="I8" i="2"/>
  <c r="I127" i="2"/>
  <c r="I46" i="2"/>
  <c r="I76" i="2"/>
  <c r="I85" i="2"/>
  <c r="I13" i="2"/>
  <c r="I116" i="2"/>
  <c r="I41" i="2"/>
  <c r="I103" i="2"/>
  <c r="I104" i="2"/>
  <c r="I84" i="2"/>
  <c r="I15" i="2"/>
  <c r="I93" i="2"/>
  <c r="I113" i="2"/>
  <c r="I112" i="2"/>
  <c r="I29" i="2"/>
  <c r="I118" i="2"/>
  <c r="I25" i="2"/>
  <c r="I16" i="2"/>
  <c r="I128" i="2"/>
  <c r="I60" i="2"/>
  <c r="I90" i="2"/>
  <c r="I78" i="2"/>
  <c r="I30" i="2"/>
  <c r="I64" i="2"/>
  <c r="I21" i="2"/>
  <c r="I9" i="2"/>
  <c r="I98" i="2"/>
  <c r="I62" i="2"/>
  <c r="I130" i="2"/>
  <c r="I131" i="2"/>
  <c r="I52" i="2"/>
  <c r="I18" i="2"/>
  <c r="I56" i="2"/>
  <c r="I72" i="2"/>
  <c r="I66" i="2"/>
  <c r="I126" i="2"/>
  <c r="I81" i="2"/>
  <c r="I95" i="2"/>
  <c r="I63" i="2"/>
  <c r="I129" i="2"/>
  <c r="I94" i="2"/>
  <c r="I101" i="2"/>
  <c r="I22" i="2"/>
  <c r="I45" i="2"/>
  <c r="I79" i="2"/>
  <c r="I42" i="2"/>
  <c r="I59" i="2"/>
  <c r="I43" i="2"/>
  <c r="I97" i="2"/>
  <c r="I125" i="2"/>
  <c r="I73" i="2"/>
  <c r="I36" i="2"/>
  <c r="I99" i="2"/>
  <c r="I17" i="2"/>
  <c r="I38" i="2"/>
  <c r="I44" i="2"/>
  <c r="I5" i="2"/>
  <c r="I26" i="2"/>
  <c r="I83" i="2"/>
  <c r="I132" i="2"/>
  <c r="I10" i="2"/>
  <c r="I39" i="2"/>
  <c r="I51" i="2"/>
  <c r="I7" i="2"/>
  <c r="I23" i="2"/>
  <c r="I122" i="2"/>
  <c r="I53" i="2"/>
  <c r="I27" i="2"/>
  <c r="I6" i="2"/>
  <c r="I102" i="2"/>
  <c r="I74" i="2"/>
  <c r="I67" i="2"/>
  <c r="J20" i="2"/>
  <c r="K130" i="2"/>
  <c r="K13" i="2"/>
  <c r="J30" i="2"/>
  <c r="K21" i="2"/>
  <c r="J110" i="2"/>
  <c r="J62" i="2"/>
  <c r="K43" i="2"/>
  <c r="K77" i="2"/>
  <c r="K24" i="2"/>
  <c r="K19" i="2"/>
  <c r="J58" i="2"/>
  <c r="K117" i="2"/>
  <c r="J77" i="2"/>
  <c r="K23" i="2"/>
  <c r="J127" i="2"/>
  <c r="K37" i="2"/>
  <c r="K36" i="2"/>
  <c r="J129" i="2"/>
  <c r="J27" i="2"/>
  <c r="K67" i="2"/>
  <c r="K114" i="2"/>
  <c r="K127" i="2"/>
  <c r="J98" i="2"/>
  <c r="J95" i="2"/>
  <c r="K88" i="2"/>
  <c r="K84" i="2"/>
  <c r="K115" i="2"/>
  <c r="K76" i="2"/>
  <c r="K60" i="2"/>
  <c r="J116" i="2"/>
  <c r="K126" i="2"/>
  <c r="K83" i="2"/>
  <c r="K42" i="2"/>
  <c r="J71" i="2"/>
  <c r="J45" i="2"/>
  <c r="J21" i="2"/>
  <c r="K81" i="2"/>
  <c r="J76" i="2"/>
  <c r="K72" i="2"/>
  <c r="K86" i="2"/>
  <c r="K107" i="2"/>
  <c r="K27" i="2"/>
  <c r="J130" i="2"/>
  <c r="K45" i="2"/>
  <c r="J70" i="2"/>
  <c r="K59" i="2"/>
  <c r="J79" i="2"/>
  <c r="J122" i="2"/>
  <c r="K22" i="2"/>
  <c r="K105" i="2"/>
  <c r="J42" i="2"/>
  <c r="J86" i="2"/>
  <c r="J105" i="2"/>
  <c r="J82" i="2"/>
  <c r="K57" i="2"/>
  <c r="J121" i="2"/>
  <c r="K100" i="2"/>
  <c r="K69" i="2"/>
  <c r="K104" i="2"/>
  <c r="K52" i="2"/>
  <c r="J63" i="2"/>
  <c r="J89" i="2"/>
  <c r="K65" i="2"/>
  <c r="K25" i="2"/>
  <c r="J38" i="2"/>
  <c r="J12" i="2"/>
  <c r="K125" i="2"/>
  <c r="K28" i="2"/>
  <c r="K8" i="2"/>
  <c r="J32" i="2"/>
  <c r="J106" i="2"/>
  <c r="J22" i="2"/>
  <c r="K62" i="2"/>
  <c r="K90" i="2"/>
  <c r="K10" i="2"/>
  <c r="K68" i="2"/>
  <c r="K74" i="2"/>
  <c r="K111" i="2"/>
  <c r="J5" i="2"/>
  <c r="J56" i="2"/>
  <c r="K75" i="2"/>
  <c r="K94" i="2"/>
  <c r="K39" i="2"/>
  <c r="K16" i="2"/>
  <c r="K128" i="2"/>
  <c r="J72" i="2"/>
  <c r="K122" i="2"/>
  <c r="K14" i="2"/>
  <c r="J26" i="2"/>
  <c r="J97" i="2"/>
  <c r="J80" i="2"/>
  <c r="J23" i="2"/>
  <c r="J68" i="2"/>
  <c r="K101" i="2"/>
  <c r="J46" i="2"/>
  <c r="J52" i="2"/>
  <c r="K33" i="2"/>
  <c r="K109" i="2"/>
  <c r="J54" i="2"/>
  <c r="K49" i="2"/>
  <c r="J53" i="2"/>
  <c r="J74" i="2"/>
  <c r="K87" i="2"/>
  <c r="J57" i="2"/>
  <c r="J100" i="2"/>
  <c r="K63" i="2"/>
  <c r="J40" i="2"/>
  <c r="K132" i="2"/>
  <c r="J115" i="2"/>
  <c r="K121" i="2"/>
  <c r="J78" i="2"/>
  <c r="K85" i="2"/>
  <c r="K26" i="2"/>
  <c r="K70" i="2"/>
  <c r="K96" i="2"/>
  <c r="K51" i="2"/>
  <c r="K53" i="2"/>
  <c r="J34" i="2"/>
  <c r="J102" i="2"/>
  <c r="K98" i="2"/>
  <c r="K56" i="2"/>
  <c r="K108" i="2"/>
  <c r="K79" i="2"/>
  <c r="J94" i="2"/>
  <c r="K102" i="2"/>
  <c r="J11" i="2"/>
  <c r="J14" i="2"/>
  <c r="K103" i="2"/>
  <c r="K71" i="2"/>
  <c r="J50" i="2"/>
  <c r="J91" i="2"/>
  <c r="J9" i="2"/>
  <c r="J111" i="2"/>
  <c r="J109" i="2"/>
  <c r="K93" i="2"/>
  <c r="K124" i="2"/>
  <c r="J31" i="2"/>
  <c r="K64" i="2"/>
  <c r="J10" i="2"/>
  <c r="J120" i="2"/>
  <c r="J59" i="2"/>
  <c r="J119" i="2"/>
  <c r="J99" i="2"/>
  <c r="J48" i="2"/>
  <c r="K17" i="2"/>
  <c r="J61" i="2"/>
  <c r="K12" i="2"/>
  <c r="J75" i="2"/>
  <c r="K18" i="2"/>
  <c r="J84" i="2"/>
  <c r="J118" i="2"/>
  <c r="K31" i="2"/>
  <c r="J19" i="2"/>
  <c r="K120" i="2"/>
  <c r="J51" i="2"/>
  <c r="K129" i="2"/>
  <c r="K110" i="2"/>
  <c r="J6" i="2"/>
  <c r="K61" i="2"/>
  <c r="J90" i="2"/>
  <c r="J131" i="2"/>
  <c r="J93" i="2"/>
  <c r="J37" i="2"/>
  <c r="J83" i="2"/>
  <c r="K99" i="2"/>
  <c r="K113" i="2"/>
  <c r="J124" i="2"/>
  <c r="J81" i="2"/>
  <c r="K116" i="2"/>
  <c r="K50" i="2"/>
  <c r="J126" i="2"/>
  <c r="J66" i="2"/>
  <c r="J44" i="2"/>
  <c r="J123" i="2"/>
  <c r="K95" i="2"/>
  <c r="K7" i="2"/>
  <c r="J112" i="2"/>
  <c r="K44" i="2"/>
  <c r="J64" i="2"/>
  <c r="K41" i="2"/>
  <c r="J125" i="2"/>
  <c r="J18" i="2"/>
  <c r="J28" i="2"/>
  <c r="K89" i="2"/>
  <c r="K38" i="2"/>
  <c r="K106" i="2"/>
  <c r="J87" i="2"/>
  <c r="K58" i="2"/>
  <c r="J41" i="2"/>
  <c r="J29" i="2"/>
  <c r="J13" i="2"/>
  <c r="K11" i="2"/>
  <c r="J73" i="2"/>
  <c r="J55" i="2"/>
  <c r="J128" i="2"/>
  <c r="K32" i="2"/>
  <c r="J113" i="2"/>
  <c r="K54" i="2"/>
  <c r="J39" i="2"/>
  <c r="J16" i="2"/>
  <c r="K119" i="2"/>
  <c r="J49" i="2"/>
  <c r="K78" i="2"/>
  <c r="K5" i="2"/>
  <c r="K47" i="2"/>
  <c r="K6" i="2"/>
  <c r="J43" i="2"/>
  <c r="J96" i="2"/>
  <c r="J47" i="2"/>
  <c r="J132" i="2"/>
  <c r="J114" i="2"/>
  <c r="J92" i="2"/>
  <c r="K91" i="2"/>
  <c r="J103" i="2"/>
  <c r="K15" i="2"/>
  <c r="J85" i="2"/>
  <c r="K118" i="2"/>
  <c r="J69" i="2"/>
  <c r="J60" i="2"/>
  <c r="J15" i="2"/>
  <c r="J117" i="2"/>
  <c r="K73" i="2"/>
  <c r="J35" i="2"/>
  <c r="K40" i="2"/>
  <c r="J7" i="2"/>
  <c r="K55" i="2"/>
  <c r="J17" i="2"/>
  <c r="J65" i="2"/>
  <c r="K34" i="2"/>
  <c r="K131" i="2"/>
  <c r="J88" i="2"/>
  <c r="J107" i="2"/>
  <c r="J24" i="2"/>
  <c r="K123" i="2"/>
  <c r="K20" i="2"/>
  <c r="K9" i="2"/>
  <c r="K92" i="2"/>
  <c r="K97" i="2"/>
  <c r="K66" i="2"/>
  <c r="K29" i="2"/>
  <c r="J33" i="2"/>
  <c r="K48" i="2"/>
  <c r="J36" i="2"/>
  <c r="K112" i="2"/>
  <c r="K35" i="2"/>
  <c r="K30" i="2"/>
  <c r="J101" i="2"/>
  <c r="J108" i="2"/>
  <c r="J67" i="2"/>
  <c r="J25" i="2"/>
  <c r="K46" i="2"/>
  <c r="J8" i="2"/>
  <c r="K80" i="2"/>
  <c r="K82" i="2"/>
  <c r="J104" i="2"/>
</calcChain>
</file>

<file path=xl/comments1.xml><?xml version="1.0" encoding="utf-8"?>
<comments xmlns="http://schemas.openxmlformats.org/spreadsheetml/2006/main">
  <authors>
    <author>chirokov</author>
  </authors>
  <commentList>
    <comment ref="E3" authorId="0" shapeId="0">
      <text>
        <r>
          <rPr>
            <sz val="9"/>
            <color indexed="81"/>
            <rFont val="Tahoma"/>
            <charset val="1"/>
          </rPr>
          <t>Interpolation Method</t>
        </r>
      </text>
    </comment>
    <comment ref="E4" authorId="0" shapeId="0">
      <text>
        <r>
          <rPr>
            <sz val="9"/>
            <color indexed="81"/>
            <rFont val="Tahoma"/>
            <charset val="1"/>
          </rPr>
          <t>When x is outside of range, returns the function value of the closest point [true]; error [false]</t>
        </r>
      </text>
    </comment>
  </commentList>
</comments>
</file>

<file path=xl/sharedStrings.xml><?xml version="1.0" encoding="utf-8"?>
<sst xmlns="http://schemas.openxmlformats.org/spreadsheetml/2006/main" count="139" uniqueCount="94">
  <si>
    <t>x</t>
  </si>
  <si>
    <t>Interpolator</t>
  </si>
  <si>
    <t>Linear</t>
  </si>
  <si>
    <t>Methods</t>
  </si>
  <si>
    <t>Cubic</t>
  </si>
  <si>
    <t>Quadratic</t>
  </si>
  <si>
    <t>Nearest</t>
  </si>
  <si>
    <t>Method</t>
  </si>
  <si>
    <t>Bounds</t>
  </si>
  <si>
    <t>Akima</t>
  </si>
  <si>
    <t>AkimaPeriodic</t>
  </si>
  <si>
    <t>CubicPeriodic</t>
  </si>
  <si>
    <t>Hermite</t>
  </si>
  <si>
    <t>Steffen</t>
  </si>
  <si>
    <t>date</t>
  </si>
  <si>
    <t>Converted</t>
  </si>
  <si>
    <t>Original Data</t>
  </si>
  <si>
    <t>yp</t>
  </si>
  <si>
    <t>Date Conversion</t>
  </si>
  <si>
    <t>Add-in Info</t>
  </si>
  <si>
    <t>Add-in path</t>
  </si>
  <si>
    <t>Excel version</t>
  </si>
  <si>
    <t>Add-In version</t>
  </si>
  <si>
    <t>Excel-DNA version</t>
  </si>
  <si>
    <t>y</t>
  </si>
  <si>
    <t>dy</t>
  </si>
  <si>
    <t>dy2</t>
  </si>
  <si>
    <t>bilinear</t>
  </si>
  <si>
    <t>x1</t>
  </si>
  <si>
    <t>x2</t>
  </si>
  <si>
    <t>2D interpolation using handle</t>
  </si>
  <si>
    <t>2D interpolation in place</t>
  </si>
  <si>
    <t>Backward</t>
  </si>
  <si>
    <t>Forward</t>
  </si>
  <si>
    <t>size</t>
  </si>
  <si>
    <t>seed</t>
  </si>
  <si>
    <t>Random</t>
  </si>
  <si>
    <t>int32 scale (2^32)</t>
  </si>
  <si>
    <t>Random Numbers</t>
  </si>
  <si>
    <t>Vector</t>
  </si>
  <si>
    <t>Handle</t>
  </si>
  <si>
    <t>Size</t>
  </si>
  <si>
    <t>index</t>
  </si>
  <si>
    <t>element</t>
  </si>
  <si>
    <t>Ctrl+Shift+H</t>
  </si>
  <si>
    <t>Shortcuts</t>
  </si>
  <si>
    <t>Show ACQ log</t>
  </si>
  <si>
    <t>Array</t>
  </si>
  <si>
    <t>asd</t>
  </si>
  <si>
    <t>dfg</t>
  </si>
  <si>
    <t>hjk</t>
  </si>
  <si>
    <t>Hashtable</t>
  </si>
  <si>
    <t>key</t>
  </si>
  <si>
    <t>value</t>
  </si>
  <si>
    <t>sdf</t>
  </si>
  <si>
    <t>rtg</t>
  </si>
  <si>
    <t>wsd</t>
  </si>
  <si>
    <t>2/6/20169</t>
  </si>
  <si>
    <t>Matrix</t>
  </si>
  <si>
    <t>Multiquadrics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</si>
  <si>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</si>
  <si>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</si>
  <si>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</si>
  <si>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</si>
  <si>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</si>
  <si>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</si>
  <si>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</si>
  <si>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</si>
  <si>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</si>
  <si>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</si>
  <si>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</si>
  <si>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</si>
  <si>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</si>
  <si>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</si>
  <si>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</si>
  <si>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</si>
  <si>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</si>
  <si>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</si>
  <si>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</si>
  <si>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</si>
  <si>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</si>
  <si>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</si>
  <si>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</si>
  <si>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</si>
  <si>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</si>
  <si>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</si>
  <si>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</si>
  <si>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</si>
  <si>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</si>
  <si>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</si>
  <si>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</si>
  <si>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bicubic</t>
  </si>
  <si>
    <t>bicubicref</t>
  </si>
  <si>
    <t>bisteffen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</si>
</sst>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indexed="64"/>
      </right>
      <top/>
      <bottom style="thin">
        <color rgb="FFB2B2B2"/>
      </bottom>
      <diagonal/>
    </border>
    <border>
      <left/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9" applyNumberFormat="0" applyFill="0" applyAlignment="0" applyProtection="0"/>
    <xf numFmtId="0" fontId="6" fillId="4" borderId="2" applyNumberFormat="0" applyAlignment="0" applyProtection="0"/>
  </cellStyleXfs>
  <cellXfs count="53">
    <xf numFmtId="0" fontId="0" fillId="0" borderId="0" xfId="0"/>
    <xf numFmtId="0" fontId="0" fillId="2" borderId="1" xfId="1" applyFont="1"/>
    <xf numFmtId="164" fontId="0" fillId="2" borderId="1" xfId="1" applyNumberFormat="1" applyFont="1"/>
    <xf numFmtId="0" fontId="2" fillId="2" borderId="1" xfId="1" applyFont="1"/>
    <xf numFmtId="0" fontId="3" fillId="3" borderId="4" xfId="2" applyBorder="1"/>
    <xf numFmtId="0" fontId="3" fillId="3" borderId="6" xfId="2" applyBorder="1"/>
    <xf numFmtId="0" fontId="0" fillId="0" borderId="8" xfId="0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4" fillId="0" borderId="9" xfId="3"/>
    <xf numFmtId="2" fontId="0" fillId="0" borderId="0" xfId="0" applyNumberFormat="1"/>
    <xf numFmtId="2" fontId="2" fillId="0" borderId="0" xfId="0" applyNumberFormat="1" applyFont="1"/>
    <xf numFmtId="14" fontId="6" fillId="4" borderId="2" xfId="4" applyNumberFormat="1"/>
    <xf numFmtId="0" fontId="3" fillId="3" borderId="2" xfId="2"/>
    <xf numFmtId="0" fontId="6" fillId="4" borderId="2" xfId="4"/>
    <xf numFmtId="0" fontId="2" fillId="0" borderId="11" xfId="0" applyFont="1" applyBorder="1"/>
    <xf numFmtId="0" fontId="0" fillId="0" borderId="0" xfId="0" applyAlignment="1">
      <alignment horizontal="center"/>
    </xf>
    <xf numFmtId="0" fontId="0" fillId="2" borderId="12" xfId="1" applyFont="1" applyBorder="1"/>
    <xf numFmtId="0" fontId="0" fillId="2" borderId="13" xfId="1" applyFont="1" applyBorder="1"/>
    <xf numFmtId="0" fontId="0" fillId="2" borderId="14" xfId="1" applyFont="1" applyBorder="1"/>
    <xf numFmtId="0" fontId="0" fillId="2" borderId="17" xfId="1" applyFont="1" applyBorder="1"/>
    <xf numFmtId="0" fontId="0" fillId="2" borderId="18" xfId="1" applyFont="1" applyBorder="1"/>
    <xf numFmtId="0" fontId="0" fillId="2" borderId="19" xfId="1" applyFont="1" applyBorder="1"/>
    <xf numFmtId="0" fontId="0" fillId="5" borderId="20" xfId="1" applyFont="1" applyFill="1" applyBorder="1"/>
    <xf numFmtId="0" fontId="0" fillId="5" borderId="21" xfId="1" applyFont="1" applyFill="1" applyBorder="1"/>
    <xf numFmtId="0" fontId="0" fillId="5" borderId="22" xfId="1" applyFont="1" applyFill="1" applyBorder="1"/>
    <xf numFmtId="0" fontId="0" fillId="5" borderId="16" xfId="1" applyFont="1" applyFill="1" applyBorder="1"/>
    <xf numFmtId="0" fontId="0" fillId="5" borderId="15" xfId="1" applyFont="1" applyFill="1" applyBorder="1"/>
    <xf numFmtId="0" fontId="2" fillId="6" borderId="10" xfId="1" applyFont="1" applyFill="1" applyBorder="1" applyAlignment="1">
      <alignment horizontal="right"/>
    </xf>
    <xf numFmtId="164" fontId="3" fillId="3" borderId="2" xfId="2" applyNumberFormat="1"/>
    <xf numFmtId="0" fontId="0" fillId="0" borderId="3" xfId="0" applyBorder="1"/>
    <xf numFmtId="0" fontId="0" fillId="0" borderId="5" xfId="0" applyBorder="1"/>
    <xf numFmtId="0" fontId="0" fillId="0" borderId="23" xfId="0" applyBorder="1"/>
    <xf numFmtId="0" fontId="0" fillId="0" borderId="7" xfId="0" applyBorder="1"/>
    <xf numFmtId="0" fontId="4" fillId="0" borderId="0" xfId="3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3" fillId="3" borderId="2" xfId="2" applyBorder="1"/>
    <xf numFmtId="0" fontId="6" fillId="4" borderId="28" xfId="4" applyBorder="1"/>
    <xf numFmtId="14" fontId="3" fillId="3" borderId="2" xfId="2" applyNumberFormat="1" applyBorder="1"/>
    <xf numFmtId="14" fontId="6" fillId="4" borderId="28" xfId="4" applyNumberFormat="1" applyBorder="1"/>
    <xf numFmtId="0" fontId="0" fillId="0" borderId="0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9" xfId="3" applyAlignment="1">
      <alignment horizontal="center"/>
    </xf>
    <xf numFmtId="165" fontId="2" fillId="0" borderId="0" xfId="0" applyNumberFormat="1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</cellXfs>
  <cellStyles count="5">
    <cellStyle name="Calculation" xfId="4" builtinId="22"/>
    <cellStyle name="Heading 3" xfId="3" builtinId="1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a7a04b19a31a4c9eb642676ab37cf19a">
      <tp t="e">
        <v>#N/A</v>
        <stp/>
        <stp>e79a1697-4349-44b8-ac6d-0b0912bcaa2c</stp>
        <tr r="I4" s="4"/>
      </tp>
    </main>
    <main first="rtdsrv.be1f78f34db74ce1ba29d9b8b6185772">
      <tp t="e">
        <v>#N/A</v>
        <stp/>
        <stp>8d9563a7-3786-4443-8947-a8c892162aef</stp>
        <tr r="K8" s="6"/>
      </tp>
    </main>
    <main first="rtdsrv.666c2edb6b434254be57b404ebf65d1e">
      <tp t="e">
        <v>#N/A</v>
        <stp/>
        <stp>383aa482-d8e1-4289-873d-6d7cfaf34a0d</stp>
        <tr r="F5" s="2"/>
      </tp>
      <tp t="e">
        <v>#N/A</v>
        <stp/>
        <stp>788dd27e-e13b-47a7-b1d8-7da9f2b69ca2</stp>
        <tr r="Q2" s="2"/>
      </tp>
    </main>
    <main first="rtdsrv.017addb0c58e4917a43bf64c27d6deb9">
      <tp t="e">
        <v>#N/A</v>
        <stp/>
        <stp>9a7c33f7-3632-4515-9bfc-15c25b54e5f1</stp>
        <tr r="D8" s="6"/>
      </tp>
    </main>
    <main first="rtdsrv.017addb0c58e4917a43bf64c27d6deb9">
      <tp t="e">
        <v>#N/A</v>
        <stp/>
        <stp>3b0febc2-ce1f-4e7e-8a14-104ba3fafea8</stp>
        <tr r="C8" s="6"/>
      </tp>
    </main>
    <main first="rtdsrv.017addb0c58e4917a43bf64c27d6deb9">
      <tp t="e">
        <v>#N/A</v>
        <stp/>
        <stp>c9daa426-ebca-44fa-bc8a-ffc765dfc455</stp>
        <tr r="T2" s="2"/>
      </tp>
    </main>
    <main first="rtdsrv.a3a815d9873d402db8aecfd3887ba936">
      <tp t="e">
        <v>#N/A</v>
        <stp/>
        <stp>6e888f64-5098-429a-ade5-a9ecda0a4038</stp>
        <tr r="O2" s="2"/>
      </tp>
    </main>
    <main first="rtdsrv.017addb0c58e4917a43bf64c27d6deb9">
      <tp t="e">
        <v>#N/A</v>
        <stp/>
        <stp>d229b175-0d38-4186-927d-1c31930cc718</stp>
        <tr r="U2" s="2"/>
      </tp>
    </main>
    <main first="rtdsrv.c5570aa3ac8a45d08edd8e79709b3e76">
      <tp t="e">
        <v>#N/A</v>
        <stp/>
        <stp>3f944f10-1bd0-4fa5-b988-03ff530add35</stp>
        <tr r="O8" s="6"/>
      </tp>
    </main>
    <main first="rtdsrv.666c2edb6b434254be57b404ebf65d1e">
      <tp t="e">
        <v>#N/A</v>
        <stp/>
        <stp>30c0d129-0253-4a6b-a3bf-142a10ef0ca4</stp>
        <tr r="N2" s="2"/>
      </tp>
    </main>
    <main first="rtdsrv.a3a815d9873d402db8aecfd3887ba936">
      <tp t="e">
        <v>#N/A</v>
        <stp/>
        <stp>dea3e22d-f5e1-48bb-9d32-d15cee3a570e</stp>
        <tr r="M2" s="2"/>
      </tp>
    </main>
    <main first="rtdsrv.017addb0c58e4917a43bf64c27d6deb9">
      <tp t="e">
        <v>#N/A</v>
        <stp/>
        <stp>c1e9c532-992c-4c10-9cf5-93e71b97681f</stp>
        <tr r="G8" s="6"/>
      </tp>
      <tp t="e">
        <v>#N/A</v>
        <stp/>
        <stp>36ad1599-3ebe-4b04-929e-5e45e9612bc4</stp>
        <tr r="S2" s="2"/>
      </tp>
    </main>
    <main first="rtdsrv.666c2edb6b434254be57b404ebf65d1e">
      <tp t="e">
        <v>#N/A</v>
        <stp/>
        <stp>21de2980-5ad6-4a84-a749-f4451d30655f</stp>
        <tr r="P2" s="2"/>
      </tp>
    </main>
    <main first="rtdsrv.17b916738051425e810558b2fdbd8cf5">
      <tp t="e">
        <v>#N/A</v>
        <stp/>
        <stp>903a8f26-5443-4683-b9be-e47bfd468a4a</stp>
        <tr r="C5" s="5"/>
      </tp>
    </main>
    <main first="rtdsrv.017addb0c58e4917a43bf64c27d6deb9">
      <tp t="e">
        <v>#N/A</v>
        <stp/>
        <stp>3b222d02-be45-49cd-8067-f44fb7c5c060</stp>
        <tr r="R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Interpolation!$I$4:$I$132</c:f>
              <c:numCache>
                <c:formatCode>General</c:formatCode>
                <c:ptCount val="129"/>
                <c:pt idx="0">
                  <c:v>-2.6465540192442683E-4</c:v>
                </c:pt>
                <c:pt idx="1">
                  <c:v>-2.4431724545426886E-4</c:v>
                </c:pt>
                <c:pt idx="2">
                  <c:v>-2.168978219215939E-4</c:v>
                </c:pt>
                <c:pt idx="3">
                  <c:v>-1.8838819200775805E-4</c:v>
                </c:pt>
                <c:pt idx="4">
                  <c:v>-1.658937335615035E-4</c:v>
                </c:pt>
                <c:pt idx="5">
                  <c:v>-1.5760368648326528E-4</c:v>
                </c:pt>
                <c:pt idx="6">
                  <c:v>-1.7271644848322609E-4</c:v>
                </c:pt>
                <c:pt idx="7">
                  <c:v>-2.2132594056087362E-4</c:v>
                </c:pt>
                <c:pt idx="8">
                  <c:v>-3.1428115800412326E-4</c:v>
                </c:pt>
                <c:pt idx="9">
                  <c:v>-4.6303800450353538E-4</c:v>
                </c:pt>
                <c:pt idx="10">
                  <c:v>-6.7952878086076016E-4</c:v>
                </c:pt>
                <c:pt idx="11">
                  <c:v>-9.7607925120515859E-4</c:v>
                </c:pt>
                <c:pt idx="12">
                  <c:v>-1.3654049965523933E-3</c:v>
                </c:pt>
                <c:pt idx="13">
                  <c:v>-1.8607167934551715E-3</c:v>
                </c:pt>
                <c:pt idx="14">
                  <c:v>-2.475958204934136E-3</c:v>
                </c:pt>
                <c:pt idx="15">
                  <c:v>-3.2261869352984904E-3</c:v>
                </c:pt>
                <c:pt idx="16">
                  <c:v>-4.1280947268530314E-3</c:v>
                </c:pt>
                <c:pt idx="17">
                  <c:v>-5.2006392140466692E-3</c:v>
                </c:pt>
                <c:pt idx="18">
                  <c:v>-6.4657364179759973E-3</c:v>
                </c:pt>
                <c:pt idx="19">
                  <c:v>-7.9489364079998945E-3</c:v>
                </c:pt>
                <c:pt idx="20">
                  <c:v>-9.6799797091655891E-3</c:v>
                </c:pt>
                <c:pt idx="21">
                  <c:v>-1.1693111537766681E-2</c:v>
                </c:pt>
                <c:pt idx="22">
                  <c:v>-1.4027018547142774E-2</c:v>
                </c:pt>
                <c:pt idx="23">
                  <c:v>-1.6724252194206542E-2</c:v>
                </c:pt>
                <c:pt idx="24">
                  <c:v>-1.9830017413327881E-2</c:v>
                </c:pt>
                <c:pt idx="25">
                  <c:v>-2.3390237326819975E-2</c:v>
                </c:pt>
                <c:pt idx="26">
                  <c:v>-2.7448854911148117E-2</c:v>
                </c:pt>
                <c:pt idx="27">
                  <c:v>-3.2044399435505307E-2</c:v>
                </c:pt>
                <c:pt idx="28">
                  <c:v>-3.7205925226346491E-2</c:v>
                </c:pt>
                <c:pt idx="29">
                  <c:v>-4.2948516592088239E-2</c:v>
                </c:pt>
                <c:pt idx="30">
                  <c:v>-4.9268637090933362E-2</c:v>
                </c:pt>
                <c:pt idx="31">
                  <c:v>-5.6139673650205613E-2</c:v>
                </c:pt>
                <c:pt idx="32">
                  <c:v>-6.350807557014955E-2</c:v>
                </c:pt>
                <c:pt idx="33">
                  <c:v>-7.1290505081199024E-2</c:v>
                </c:pt>
                <c:pt idx="34">
                  <c:v>-7.9372392264023692E-2</c:v>
                </c:pt>
                <c:pt idx="35">
                  <c:v>-8.760821953398723E-2</c:v>
                </c:pt>
                <c:pt idx="36">
                  <c:v>-9.5823752119289077E-2</c:v>
                </c:pt>
                <c:pt idx="37">
                  <c:v>-0.10382028989219197</c:v>
                </c:pt>
                <c:pt idx="38">
                  <c:v>-0.11138085680094981</c:v>
                </c:pt>
                <c:pt idx="39">
                  <c:v>-0.1182780845353672</c:v>
                </c:pt>
                <c:pt idx="40">
                  <c:v>-0.12428340496276552</c:v>
                </c:pt>
                <c:pt idx="41">
                  <c:v>-0.12917705709695568</c:v>
                </c:pt>
                <c:pt idx="42">
                  <c:v>-0.1327583503299806</c:v>
                </c:pt>
                <c:pt idx="43">
                  <c:v>-0.13485561200891594</c:v>
                </c:pt>
                <c:pt idx="44">
                  <c:v>-0.13533528323661714</c:v>
                </c:pt>
                <c:pt idx="45">
                  <c:v>-0.13410970427613503</c:v>
                </c:pt>
                <c:pt idx="46">
                  <c:v>-0.13114323611510872</c:v>
                </c:pt>
                <c:pt idx="47">
                  <c:v>-0.1264564789550589</c:v>
                </c:pt>
                <c:pt idx="48">
                  <c:v>-0.12012845139870082</c:v>
                </c:pt>
                <c:pt idx="49">
                  <c:v>-0.11229666819238678</c:v>
                </c:pt>
                <c:pt idx="50">
                  <c:v>-0.10315508857610586</c:v>
                </c:pt>
                <c:pt idx="51">
                  <c:v>-9.2949900525792647E-2</c:v>
                </c:pt>
                <c:pt idx="52">
                  <c:v>-8.1973068251196324E-2</c:v>
                </c:pt>
                <c:pt idx="53">
                  <c:v>-7.0553520372013248E-2</c:v>
                </c:pt>
                <c:pt idx="54">
                  <c:v>-5.9045819092632429E-2</c:v>
                </c:pt>
                <c:pt idx="55">
                  <c:v>-4.7816152393455866E-2</c:v>
                </c:pt>
                <c:pt idx="56">
                  <c:v>-3.722555441146197E-2</c:v>
                </c:pt>
                <c:pt idx="57">
                  <c:v>-2.7610399761893119E-2</c:v>
                </c:pt>
                <c:pt idx="58">
                  <c:v>-1.9260442621689099E-2</c:v>
                </c:pt>
                <c:pt idx="59">
                  <c:v>-1.2394977574203693E-2</c:v>
                </c:pt>
                <c:pt idx="60">
                  <c:v>-7.1380710706152508E-3</c:v>
                </c:pt>
                <c:pt idx="61">
                  <c:v>-3.4942203658806558E-3</c:v>
                </c:pt>
                <c:pt idx="62">
                  <c:v>-1.3261954363122E-3</c:v>
                </c:pt>
                <c:pt idx="63">
                  <c:v>-3.3714720503477723E-4</c:v>
                </c:pt>
                <c:pt idx="64">
                  <c:v>-5.9249066563005218E-5</c:v>
                </c:pt>
                <c:pt idx="65">
                  <c:v>1.4889695066849752E-4</c:v>
                </c:pt>
                <c:pt idx="66">
                  <c:v>1.094174283701772E-3</c:v>
                </c:pt>
                <c:pt idx="67">
                  <c:v>3.7288966327340403E-3</c:v>
                </c:pt>
                <c:pt idx="68">
                  <c:v>9.1184084898855572E-3</c:v>
                </c:pt>
                <c:pt idx="69">
                  <c:v>1.8397092702764128E-2</c:v>
                </c:pt>
                <c:pt idx="70">
                  <c:v>3.2714744219164302E-2</c:v>
                </c:pt>
                <c:pt idx="71">
                  <c:v>5.3176393748989942E-2</c:v>
                </c:pt>
                <c:pt idx="72">
                  <c:v>8.0779535423249976E-2</c:v>
                </c:pt>
                <c:pt idx="73">
                  <c:v>0.11635318445895289</c:v>
                </c:pt>
                <c:pt idx="74">
                  <c:v>0.16050317708597933</c:v>
                </c:pt>
                <c:pt idx="75">
                  <c:v>0.21356761541599614</c:v>
                </c:pt>
                <c:pt idx="76">
                  <c:v>0.2755854266847102</c:v>
                </c:pt>
                <c:pt idx="77">
                  <c:v>0.34627979166011935</c:v>
                </c:pt>
                <c:pt idx="78">
                  <c:v>0.42505688556659194</c:v>
                </c:pt>
                <c:pt idx="79">
                  <c:v>0.51101915613591209</c:v>
                </c:pt>
                <c:pt idx="80">
                  <c:v>0.60299139423557857</c:v>
                </c:pt>
                <c:pt idx="81">
                  <c:v>0.6995572292119383</c:v>
                </c:pt>
                <c:pt idx="82">
                  <c:v>0.79910342748847241</c:v>
                </c:pt>
                <c:pt idx="83">
                  <c:v>0.89986944598393115</c:v>
                </c:pt>
                <c:pt idx="84">
                  <c:v>1.0000000000000293</c:v>
                </c:pt>
                <c:pt idx="85">
                  <c:v>1.0975988329240849</c:v>
                </c:pt>
                <c:pt idx="86">
                  <c:v>1.1907823071296442</c:v>
                </c:pt>
                <c:pt idx="87">
                  <c:v>1.2777317761957863</c:v>
                </c:pt>
                <c:pt idx="88">
                  <c:v>1.3567438854439975</c:v>
                </c:pt>
                <c:pt idx="89">
                  <c:v>1.4262779589946115</c:v>
                </c:pt>
                <c:pt idx="90">
                  <c:v>1.4849994881890842</c:v>
                </c:pt>
                <c:pt idx="91">
                  <c:v>1.5318184986653753</c:v>
                </c:pt>
                <c:pt idx="92">
                  <c:v>1.5659213308136326</c:v>
                </c:pt>
                <c:pt idx="93">
                  <c:v>1.586794221628224</c:v>
                </c:pt>
                <c:pt idx="94">
                  <c:v>1.5942371155009081</c:v>
                </c:pt>
                <c:pt idx="95">
                  <c:v>1.5883664146348302</c:v>
                </c:pt>
                <c:pt idx="96">
                  <c:v>1.5696059140173919</c:v>
                </c:pt>
                <c:pt idx="97">
                  <c:v>1.5386659035870718</c:v>
                </c:pt>
                <c:pt idx="98">
                  <c:v>1.4965112672215291</c:v>
                </c:pt>
                <c:pt idx="99">
                  <c:v>1.4443202445263141</c:v>
                </c:pt>
                <c:pt idx="100">
                  <c:v>1.3834362275448473</c:v>
                </c:pt>
                <c:pt idx="101">
                  <c:v>1.3153154449403794</c:v>
                </c:pt>
                <c:pt idx="102">
                  <c:v>1.241473584681803</c:v>
                </c:pt>
                <c:pt idx="103">
                  <c:v>1.1634343105572675</c:v>
                </c:pt>
                <c:pt idx="104">
                  <c:v>1.0826822658928528</c:v>
                </c:pt>
                <c:pt idx="105">
                  <c:v>1.0006225890964415</c:v>
                </c:pt>
                <c:pt idx="106">
                  <c:v>0.91854827034718312</c:v>
                </c:pt>
                <c:pt idx="107">
                  <c:v>0.8376159466742692</c:v>
                </c:pt>
                <c:pt idx="108">
                  <c:v>0.75883005113686253</c:v>
                </c:pt>
                <c:pt idx="109">
                  <c:v>0.68303467361547376</c:v>
                </c:pt>
                <c:pt idx="110">
                  <c:v>0.61091210353881864</c:v>
                </c:pt>
                <c:pt idx="111">
                  <c:v>0.54298682488558558</c:v>
                </c:pt>
                <c:pt idx="112">
                  <c:v>0.47963370561487012</c:v>
                </c:pt>
                <c:pt idx="113">
                  <c:v>0.4210892269524773</c:v>
                </c:pt>
                <c:pt idx="114">
                  <c:v>0.36746477900011165</c:v>
                </c:pt>
                <c:pt idx="115">
                  <c:v>0.3187612540238744</c:v>
                </c:pt>
                <c:pt idx="116">
                  <c:v>0.27488435449172038</c:v>
                </c:pt>
                <c:pt idx="117">
                  <c:v>0.23566017378406551</c:v>
                </c:pt>
                <c:pt idx="118">
                  <c:v>0.20085069619189236</c:v>
                </c:pt>
                <c:pt idx="119">
                  <c:v>0.17016890685905631</c:v>
                </c:pt>
                <c:pt idx="120">
                  <c:v>0.14329321799799088</c:v>
                </c:pt>
                <c:pt idx="121">
                  <c:v>0.11988092369699455</c:v>
                </c:pt>
                <c:pt idx="122">
                  <c:v>9.9580408084052302E-2</c:v>
                </c:pt>
                <c:pt idx="123">
                  <c:v>8.2041861265539223E-2</c:v>
                </c:pt>
                <c:pt idx="124">
                  <c:v>6.6926308769972687E-2</c:v>
                </c:pt>
                <c:pt idx="125">
                  <c:v>5.391283178837885E-2</c:v>
                </c:pt>
                <c:pt idx="126">
                  <c:v>4.2703941229939188E-2</c:v>
                </c:pt>
                <c:pt idx="127">
                  <c:v>3.3029159348748192E-2</c:v>
                </c:pt>
                <c:pt idx="128">
                  <c:v>2.4646948061215153E-2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D-4390-A5D3-6BD7A6D2D7A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-1.6589373353986166E-4</c:v>
                </c:pt>
                <c:pt idx="1">
                  <c:v>-2.4759582049336134E-3</c:v>
                </c:pt>
                <c:pt idx="2">
                  <c:v>-1.9830017413330868E-2</c:v>
                </c:pt>
                <c:pt idx="3">
                  <c:v>-7.9372392264030742E-2</c:v>
                </c:pt>
                <c:pt idx="4">
                  <c:v>-0.1353352832366127</c:v>
                </c:pt>
                <c:pt idx="5">
                  <c:v>-5.9045819092626836E-2</c:v>
                </c:pt>
                <c:pt idx="6">
                  <c:v>1.0941742837052106E-3</c:v>
                </c:pt>
                <c:pt idx="7">
                  <c:v>0.16050317708596767</c:v>
                </c:pt>
                <c:pt idx="8">
                  <c:v>1</c:v>
                </c:pt>
                <c:pt idx="9">
                  <c:v>1.5942371155009245</c:v>
                </c:pt>
                <c:pt idx="10">
                  <c:v>1.0826822658929016</c:v>
                </c:pt>
                <c:pt idx="11">
                  <c:v>0.36746477900014229</c:v>
                </c:pt>
                <c:pt idx="12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D-4390-A5D3-6BD7A6D2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Interpolation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Interpolation!$P$1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Interpolation!$P$4:$P$132</c:f>
              <c:numCache>
                <c:formatCode>General</c:formatCode>
                <c:ptCount val="129"/>
                <c:pt idx="0">
                  <c:v>-1.6589373353986166E-4</c:v>
                </c:pt>
                <c:pt idx="1">
                  <c:v>-1.6589373353986166E-4</c:v>
                </c:pt>
                <c:pt idx="2">
                  <c:v>-1.6589373353986166E-4</c:v>
                </c:pt>
                <c:pt idx="3">
                  <c:v>-1.6589373353986166E-4</c:v>
                </c:pt>
                <c:pt idx="4">
                  <c:v>-1.6589373353986166E-4</c:v>
                </c:pt>
                <c:pt idx="5">
                  <c:v>-2.3419258748342238E-4</c:v>
                </c:pt>
                <c:pt idx="6">
                  <c:v>-3.1235250768127544E-4</c:v>
                </c:pt>
                <c:pt idx="7">
                  <c:v>-4.1023456038771143E-4</c:v>
                </c:pt>
                <c:pt idx="8">
                  <c:v>-5.3769981185702365E-4</c:v>
                </c:pt>
                <c:pt idx="9">
                  <c:v>-7.0460932834350183E-4</c:v>
                </c:pt>
                <c:pt idx="10">
                  <c:v>-9.2082417610143865E-4</c:v>
                </c:pt>
                <c:pt idx="11">
                  <c:v>-1.1962054213851281E-3</c:v>
                </c:pt>
                <c:pt idx="12">
                  <c:v>-1.5406141304488575E-3</c:v>
                </c:pt>
                <c:pt idx="13">
                  <c:v>-1.9639113695469244E-3</c:v>
                </c:pt>
                <c:pt idx="14">
                  <c:v>-2.4759582049336134E-3</c:v>
                </c:pt>
                <c:pt idx="15">
                  <c:v>-3.091798631345931E-3</c:v>
                </c:pt>
                <c:pt idx="16">
                  <c:v>-3.8472083574517344E-3</c:v>
                </c:pt>
                <c:pt idx="17">
                  <c:v>-4.7831460204015731E-3</c:v>
                </c:pt>
                <c:pt idx="18">
                  <c:v>-5.9405702573460256E-3</c:v>
                </c:pt>
                <c:pt idx="19">
                  <c:v>-7.3604397054356334E-3</c:v>
                </c:pt>
                <c:pt idx="20">
                  <c:v>-9.0837130018213523E-3</c:v>
                </c:pt>
                <c:pt idx="21">
                  <c:v>-1.1151348783653051E-2</c:v>
                </c:pt>
                <c:pt idx="22">
                  <c:v>-1.360430568808163E-2</c:v>
                </c:pt>
                <c:pt idx="23">
                  <c:v>-1.6483542352257609E-2</c:v>
                </c:pt>
                <c:pt idx="24">
                  <c:v>-1.9830017413330868E-2</c:v>
                </c:pt>
                <c:pt idx="25">
                  <c:v>-2.3676058120691554E-2</c:v>
                </c:pt>
                <c:pt idx="26">
                  <c:v>-2.8019466172675311E-2</c:v>
                </c:pt>
                <c:pt idx="27">
                  <c:v>-3.2849411879858105E-2</c:v>
                </c:pt>
                <c:pt idx="28">
                  <c:v>-3.8155065552815212E-2</c:v>
                </c:pt>
                <c:pt idx="29">
                  <c:v>-4.3925597502121869E-2</c:v>
                </c:pt>
                <c:pt idx="30">
                  <c:v>-5.0150178038353345E-2</c:v>
                </c:pt>
                <c:pt idx="31">
                  <c:v>-5.6817977472084877E-2</c:v>
                </c:pt>
                <c:pt idx="32">
                  <c:v>-6.3918166113891686E-2</c:v>
                </c:pt>
                <c:pt idx="33">
                  <c:v>-7.143991427434912E-2</c:v>
                </c:pt>
                <c:pt idx="34">
                  <c:v>-7.9372392264032379E-2</c:v>
                </c:pt>
                <c:pt idx="35">
                  <c:v>-8.7661200895658445E-2</c:v>
                </c:pt>
                <c:pt idx="36">
                  <c:v>-9.6077662990511445E-2</c:v>
                </c:pt>
                <c:pt idx="37">
                  <c:v>-0.10434953187201723</c:v>
                </c:pt>
                <c:pt idx="38">
                  <c:v>-0.11220456086360177</c:v>
                </c:pt>
                <c:pt idx="39">
                  <c:v>-0.11937050328869094</c:v>
                </c:pt>
                <c:pt idx="40">
                  <c:v>-0.12557511247071063</c:v>
                </c:pt>
                <c:pt idx="41">
                  <c:v>-0.13054614173308671</c:v>
                </c:pt>
                <c:pt idx="42">
                  <c:v>-0.13401134439924509</c:v>
                </c:pt>
                <c:pt idx="43">
                  <c:v>-0.13569847379261171</c:v>
                </c:pt>
                <c:pt idx="44">
                  <c:v>-0.13533528323661242</c:v>
                </c:pt>
                <c:pt idx="45">
                  <c:v>-0.13274953036215059</c:v>
                </c:pt>
                <c:pt idx="46">
                  <c:v>-0.1281689900300394</c:v>
                </c:pt>
                <c:pt idx="47">
                  <c:v>-0.1219214414085692</c:v>
                </c:pt>
                <c:pt idx="48">
                  <c:v>-0.11433466366603051</c:v>
                </c:pt>
                <c:pt idx="49">
                  <c:v>-0.10573643597071378</c:v>
                </c:pt>
                <c:pt idx="50">
                  <c:v>-9.6454537490909417E-2</c:v>
                </c:pt>
                <c:pt idx="51">
                  <c:v>-8.6816747394907939E-2</c:v>
                </c:pt>
                <c:pt idx="52">
                  <c:v>-7.7150844850999767E-2</c:v>
                </c:pt>
                <c:pt idx="53">
                  <c:v>-6.7784609027475365E-2</c:v>
                </c:pt>
                <c:pt idx="54">
                  <c:v>-5.9045819092625171E-2</c:v>
                </c:pt>
                <c:pt idx="55">
                  <c:v>-5.1190768733991691E-2</c:v>
                </c:pt>
                <c:pt idx="56">
                  <c:v>-4.4189809716125607E-2</c:v>
                </c:pt>
                <c:pt idx="57">
                  <c:v>-3.7941808322828605E-2</c:v>
                </c:pt>
                <c:pt idx="58">
                  <c:v>-3.234563083790596E-2</c:v>
                </c:pt>
                <c:pt idx="59">
                  <c:v>-2.7300143545159181E-2</c:v>
                </c:pt>
                <c:pt idx="60">
                  <c:v>-2.2704212728391081E-2</c:v>
                </c:pt>
                <c:pt idx="61">
                  <c:v>-1.8456704671404506E-2</c:v>
                </c:pt>
                <c:pt idx="62">
                  <c:v>-1.4456485658002272E-2</c:v>
                </c:pt>
                <c:pt idx="63">
                  <c:v>-1.0602421971987205E-2</c:v>
                </c:pt>
                <c:pt idx="64">
                  <c:v>-6.7933798971620864E-3</c:v>
                </c:pt>
                <c:pt idx="65">
                  <c:v>-2.9282257173298088E-3</c:v>
                </c:pt>
                <c:pt idx="66">
                  <c:v>1.0941742837068645E-3</c:v>
                </c:pt>
                <c:pt idx="67">
                  <c:v>5.5886899691901595E-3</c:v>
                </c:pt>
                <c:pt idx="68">
                  <c:v>1.1725135790541661E-2</c:v>
                </c:pt>
                <c:pt idx="69">
                  <c:v>2.0887062346227531E-2</c:v>
                </c:pt>
                <c:pt idx="70">
                  <c:v>3.4458020234713921E-2</c:v>
                </c:pt>
                <c:pt idx="71">
                  <c:v>5.3821560054466998E-2</c:v>
                </c:pt>
                <c:pt idx="72">
                  <c:v>8.0361232403952959E-2</c:v>
                </c:pt>
                <c:pt idx="73">
                  <c:v>0.11546058788163778</c:v>
                </c:pt>
                <c:pt idx="74">
                  <c:v>0.16050317708598785</c:v>
                </c:pt>
                <c:pt idx="75">
                  <c:v>0.21641036255971016</c:v>
                </c:pt>
                <c:pt idx="76">
                  <c:v>0.28225475462247751</c:v>
                </c:pt>
                <c:pt idx="77">
                  <c:v>0.35664677553820512</c:v>
                </c:pt>
                <c:pt idx="78">
                  <c:v>0.43819684757080779</c:v>
                </c:pt>
                <c:pt idx="79">
                  <c:v>0.52551539298420025</c:v>
                </c:pt>
                <c:pt idx="80">
                  <c:v>0.61721283404229799</c:v>
                </c:pt>
                <c:pt idx="81">
                  <c:v>0.71189959300901551</c:v>
                </c:pt>
                <c:pt idx="82">
                  <c:v>0.80818609214826809</c:v>
                </c:pt>
                <c:pt idx="83">
                  <c:v>0.90468275372397056</c:v>
                </c:pt>
                <c:pt idx="84">
                  <c:v>1.0000000000000377</c:v>
                </c:pt>
                <c:pt idx="85">
                  <c:v>1.0927598928365436</c:v>
                </c:pt>
                <c:pt idx="86">
                  <c:v>1.1816310524781977</c:v>
                </c:pt>
                <c:pt idx="87">
                  <c:v>1.2652937387658671</c:v>
                </c:pt>
                <c:pt idx="88">
                  <c:v>1.3424282115404214</c:v>
                </c:pt>
                <c:pt idx="89">
                  <c:v>1.4117147306427276</c:v>
                </c:pt>
                <c:pt idx="90">
                  <c:v>1.4718335559136539</c:v>
                </c:pt>
                <c:pt idx="91">
                  <c:v>1.5214649471940691</c:v>
                </c:pt>
                <c:pt idx="92">
                  <c:v>1.5592891643248405</c:v>
                </c:pt>
                <c:pt idx="93">
                  <c:v>1.5839864671468402</c:v>
                </c:pt>
                <c:pt idx="94">
                  <c:v>1.5942371155009261</c:v>
                </c:pt>
                <c:pt idx="95">
                  <c:v>1.5891922167255708</c:v>
                </c:pt>
                <c:pt idx="96">
                  <c:v>1.5698862681496102</c:v>
                </c:pt>
                <c:pt idx="97">
                  <c:v>1.5378246145994894</c:v>
                </c:pt>
                <c:pt idx="98">
                  <c:v>1.4945126009016441</c:v>
                </c:pt>
                <c:pt idx="99">
                  <c:v>1.4414555718825113</c:v>
                </c:pt>
                <c:pt idx="100">
                  <c:v>1.3801588723685287</c:v>
                </c:pt>
                <c:pt idx="101">
                  <c:v>1.312127847186134</c:v>
                </c:pt>
                <c:pt idx="102">
                  <c:v>1.2388678411617648</c:v>
                </c:pt>
                <c:pt idx="103">
                  <c:v>1.1618841991218591</c:v>
                </c:pt>
                <c:pt idx="104">
                  <c:v>1.0826822658928534</c:v>
                </c:pt>
                <c:pt idx="105">
                  <c:v>1.002635018300168</c:v>
                </c:pt>
                <c:pt idx="106">
                  <c:v>0.92258596116514724</c:v>
                </c:pt>
                <c:pt idx="107">
                  <c:v>0.84324623130811704</c:v>
                </c:pt>
                <c:pt idx="108">
                  <c:v>0.76532696554940549</c:v>
                </c:pt>
                <c:pt idx="109">
                  <c:v>0.68953930070933833</c:v>
                </c:pt>
                <c:pt idx="110">
                  <c:v>0.6165943736082431</c:v>
                </c:pt>
                <c:pt idx="111">
                  <c:v>0.54720332106644609</c:v>
                </c:pt>
                <c:pt idx="112">
                  <c:v>0.48207727990427379</c:v>
                </c:pt>
                <c:pt idx="113">
                  <c:v>0.42192738694205351</c:v>
                </c:pt>
                <c:pt idx="114">
                  <c:v>0.36746477900011126</c:v>
                </c:pt>
                <c:pt idx="115">
                  <c:v>0.31917542973137641</c:v>
                </c:pt>
                <c:pt idx="116">
                  <c:v>0.27664466011918548</c:v>
                </c:pt>
                <c:pt idx="117">
                  <c:v>0.23923262797947753</c:v>
                </c:pt>
                <c:pt idx="118">
                  <c:v>0.20629949112819296</c:v>
                </c:pt>
                <c:pt idx="119">
                  <c:v>0.17720540738127061</c:v>
                </c:pt>
                <c:pt idx="120">
                  <c:v>0.15131053455465046</c:v>
                </c:pt>
                <c:pt idx="121">
                  <c:v>0.12797503046427186</c:v>
                </c:pt>
                <c:pt idx="122">
                  <c:v>0.10655905292607407</c:v>
                </c:pt>
                <c:pt idx="123">
                  <c:v>8.6422759755997072E-2</c:v>
                </c:pt>
                <c:pt idx="124">
                  <c:v>6.6926308769991685E-2</c:v>
                </c:pt>
                <c:pt idx="125">
                  <c:v>6.6926308769991685E-2</c:v>
                </c:pt>
                <c:pt idx="126">
                  <c:v>6.6926308769991685E-2</c:v>
                </c:pt>
                <c:pt idx="127">
                  <c:v>6.6926308769991685E-2</c:v>
                </c:pt>
                <c:pt idx="128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231-A698-20E5B6119A0E}"/>
            </c:ext>
          </c:extLst>
        </c:ser>
        <c:ser>
          <c:idx val="2"/>
          <c:order val="1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-1.6589373353986166E-4</c:v>
                </c:pt>
                <c:pt idx="1">
                  <c:v>-2.4759582049336134E-3</c:v>
                </c:pt>
                <c:pt idx="2">
                  <c:v>-1.9830017413330868E-2</c:v>
                </c:pt>
                <c:pt idx="3">
                  <c:v>-7.9372392264030742E-2</c:v>
                </c:pt>
                <c:pt idx="4">
                  <c:v>-0.1353352832366127</c:v>
                </c:pt>
                <c:pt idx="5">
                  <c:v>-5.9045819092626836E-2</c:v>
                </c:pt>
                <c:pt idx="6">
                  <c:v>1.0941742837052106E-3</c:v>
                </c:pt>
                <c:pt idx="7">
                  <c:v>0.16050317708596767</c:v>
                </c:pt>
                <c:pt idx="8">
                  <c:v>1</c:v>
                </c:pt>
                <c:pt idx="9">
                  <c:v>1.5942371155009245</c:v>
                </c:pt>
                <c:pt idx="10">
                  <c:v>1.0826822658929016</c:v>
                </c:pt>
                <c:pt idx="11">
                  <c:v>0.36746477900014229</c:v>
                </c:pt>
                <c:pt idx="12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F-4231-A698-20E5B6119A0E}"/>
            </c:ext>
          </c:extLst>
        </c:ser>
        <c:ser>
          <c:idx val="1"/>
          <c:order val="2"/>
          <c:tx>
            <c:strRef>
              <c:f>Interpolation!$N$1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Interpolation!$N$4:$N$132</c:f>
              <c:numCache>
                <c:formatCode>General</c:formatCode>
                <c:ptCount val="129"/>
                <c:pt idx="0">
                  <c:v>-1.6589373353986166E-4</c:v>
                </c:pt>
                <c:pt idx="1">
                  <c:v>-1.6589373353986166E-4</c:v>
                </c:pt>
                <c:pt idx="2">
                  <c:v>-1.6589373353986166E-4</c:v>
                </c:pt>
                <c:pt idx="3">
                  <c:v>-1.6589373353986166E-4</c:v>
                </c:pt>
                <c:pt idx="4">
                  <c:v>-1.6589373353986166E-4</c:v>
                </c:pt>
                <c:pt idx="5">
                  <c:v>-3.9690018067923606E-4</c:v>
                </c:pt>
                <c:pt idx="6">
                  <c:v>-6.2790662781861243E-4</c:v>
                </c:pt>
                <c:pt idx="7">
                  <c:v>-8.5891307495798675E-4</c:v>
                </c:pt>
                <c:pt idx="8">
                  <c:v>-1.0899195220973633E-3</c:v>
                </c:pt>
                <c:pt idx="9">
                  <c:v>-1.3209259692367377E-3</c:v>
                </c:pt>
                <c:pt idx="10">
                  <c:v>-1.551932416376112E-3</c:v>
                </c:pt>
                <c:pt idx="11">
                  <c:v>-1.7829388635154885E-3</c:v>
                </c:pt>
                <c:pt idx="12">
                  <c:v>-2.0139453106548626E-3</c:v>
                </c:pt>
                <c:pt idx="13">
                  <c:v>-2.2449517577942391E-3</c:v>
                </c:pt>
                <c:pt idx="14">
                  <c:v>-2.4759582049336134E-3</c:v>
                </c:pt>
                <c:pt idx="15">
                  <c:v>-4.2113641257733331E-3</c:v>
                </c:pt>
                <c:pt idx="16">
                  <c:v>-5.9467700466130681E-3</c:v>
                </c:pt>
                <c:pt idx="17">
                  <c:v>-7.6821759674527874E-3</c:v>
                </c:pt>
                <c:pt idx="18">
                  <c:v>-9.4175818882925224E-3</c:v>
                </c:pt>
                <c:pt idx="19">
                  <c:v>-1.1152987809132242E-2</c:v>
                </c:pt>
                <c:pt idx="20">
                  <c:v>-1.2888393729972315E-2</c:v>
                </c:pt>
                <c:pt idx="21">
                  <c:v>-1.4623799650812034E-2</c:v>
                </c:pt>
                <c:pt idx="22">
                  <c:v>-1.6359205571651769E-2</c:v>
                </c:pt>
                <c:pt idx="23">
                  <c:v>-1.8094611492491489E-2</c:v>
                </c:pt>
                <c:pt idx="24">
                  <c:v>-1.9830017413330868E-2</c:v>
                </c:pt>
                <c:pt idx="25">
                  <c:v>-2.578425489840205E-2</c:v>
                </c:pt>
                <c:pt idx="26">
                  <c:v>-3.1738492383472039E-2</c:v>
                </c:pt>
                <c:pt idx="27">
                  <c:v>-3.769272986854201E-2</c:v>
                </c:pt>
                <c:pt idx="28">
                  <c:v>-4.3646967353612003E-2</c:v>
                </c:pt>
                <c:pt idx="29">
                  <c:v>-4.9601204838681995E-2</c:v>
                </c:pt>
                <c:pt idx="30">
                  <c:v>-5.5555442323751987E-2</c:v>
                </c:pt>
                <c:pt idx="31">
                  <c:v>-6.1509679808821979E-2</c:v>
                </c:pt>
                <c:pt idx="32">
                  <c:v>-6.7463917293891951E-2</c:v>
                </c:pt>
                <c:pt idx="33">
                  <c:v>-7.3418154778961936E-2</c:v>
                </c:pt>
                <c:pt idx="34">
                  <c:v>-7.9372392264031866E-2</c:v>
                </c:pt>
                <c:pt idx="35">
                  <c:v>-8.4968681361290058E-2</c:v>
                </c:pt>
                <c:pt idx="36">
                  <c:v>-9.0564970458548263E-2</c:v>
                </c:pt>
                <c:pt idx="37">
                  <c:v>-9.6161259555806441E-2</c:v>
                </c:pt>
                <c:pt idx="38">
                  <c:v>-0.10175754865306463</c:v>
                </c:pt>
                <c:pt idx="39">
                  <c:v>-0.10735383775032284</c:v>
                </c:pt>
                <c:pt idx="40">
                  <c:v>-0.11295012684758104</c:v>
                </c:pt>
                <c:pt idx="41">
                  <c:v>-0.11854641594483925</c:v>
                </c:pt>
                <c:pt idx="42">
                  <c:v>-0.12414270504209743</c:v>
                </c:pt>
                <c:pt idx="43">
                  <c:v>-0.12973899413935563</c:v>
                </c:pt>
                <c:pt idx="44">
                  <c:v>-0.13533528323661118</c:v>
                </c:pt>
                <c:pt idx="45">
                  <c:v>-0.12770633682221258</c:v>
                </c:pt>
                <c:pt idx="46">
                  <c:v>-0.12007739040781401</c:v>
                </c:pt>
                <c:pt idx="47">
                  <c:v>-0.11244844399341541</c:v>
                </c:pt>
                <c:pt idx="48">
                  <c:v>-0.10481949757901685</c:v>
                </c:pt>
                <c:pt idx="49">
                  <c:v>-9.719055116461825E-2</c:v>
                </c:pt>
                <c:pt idx="50">
                  <c:v>-8.9561604750219653E-2</c:v>
                </c:pt>
                <c:pt idx="51">
                  <c:v>-8.1932658335821085E-2</c:v>
                </c:pt>
                <c:pt idx="52">
                  <c:v>-7.4303711921422488E-2</c:v>
                </c:pt>
                <c:pt idx="53">
                  <c:v>-6.6674765507023906E-2</c:v>
                </c:pt>
                <c:pt idx="54">
                  <c:v>-5.9045819092625837E-2</c:v>
                </c:pt>
                <c:pt idx="55">
                  <c:v>-5.4034152977931502E-2</c:v>
                </c:pt>
                <c:pt idx="56">
                  <c:v>-4.9022486863237152E-2</c:v>
                </c:pt>
                <c:pt idx="57">
                  <c:v>-4.4010820748541818E-2</c:v>
                </c:pt>
                <c:pt idx="58">
                  <c:v>-3.8999154633847483E-2</c:v>
                </c:pt>
                <c:pt idx="59">
                  <c:v>-3.3987488519153147E-2</c:v>
                </c:pt>
                <c:pt idx="60">
                  <c:v>-2.8975822404458805E-2</c:v>
                </c:pt>
                <c:pt idx="61">
                  <c:v>-2.396415628976447E-2</c:v>
                </c:pt>
                <c:pt idx="62">
                  <c:v>-1.8952490175070148E-2</c:v>
                </c:pt>
                <c:pt idx="63">
                  <c:v>-1.3940824060375827E-2</c:v>
                </c:pt>
                <c:pt idx="64">
                  <c:v>-8.9291579456814638E-3</c:v>
                </c:pt>
                <c:pt idx="65">
                  <c:v>-3.9174918309871423E-3</c:v>
                </c:pt>
                <c:pt idx="66">
                  <c:v>1.0941742837131802E-3</c:v>
                </c:pt>
                <c:pt idx="67">
                  <c:v>2.102029963399599E-2</c:v>
                </c:pt>
                <c:pt idx="68">
                  <c:v>4.0946424984278793E-2</c:v>
                </c:pt>
                <c:pt idx="69">
                  <c:v>6.0872550334561591E-2</c:v>
                </c:pt>
                <c:pt idx="70">
                  <c:v>8.0798675684844404E-2</c:v>
                </c:pt>
                <c:pt idx="71">
                  <c:v>0.10072480103512722</c:v>
                </c:pt>
                <c:pt idx="72">
                  <c:v>0.12065092638541006</c:v>
                </c:pt>
                <c:pt idx="73">
                  <c:v>0.14057705173569282</c:v>
                </c:pt>
                <c:pt idx="74">
                  <c:v>0.16050317708600123</c:v>
                </c:pt>
                <c:pt idx="75">
                  <c:v>0.24445285937740452</c:v>
                </c:pt>
                <c:pt idx="76">
                  <c:v>0.32840254166880767</c:v>
                </c:pt>
                <c:pt idx="77">
                  <c:v>0.41235222396021093</c:v>
                </c:pt>
                <c:pt idx="78">
                  <c:v>0.49630190625161424</c:v>
                </c:pt>
                <c:pt idx="79">
                  <c:v>0.58025158854301728</c:v>
                </c:pt>
                <c:pt idx="80">
                  <c:v>0.66420127083442071</c:v>
                </c:pt>
                <c:pt idx="81">
                  <c:v>0.74815095312582369</c:v>
                </c:pt>
                <c:pt idx="82">
                  <c:v>0.83210063541722712</c:v>
                </c:pt>
                <c:pt idx="83">
                  <c:v>0.91605031770863032</c:v>
                </c:pt>
                <c:pt idx="84">
                  <c:v>1.0000000000000238</c:v>
                </c:pt>
                <c:pt idx="85">
                  <c:v>1.0594237115501162</c:v>
                </c:pt>
                <c:pt idx="86">
                  <c:v>1.1188474231002088</c:v>
                </c:pt>
                <c:pt idx="87">
                  <c:v>1.178271134650301</c:v>
                </c:pt>
                <c:pt idx="88">
                  <c:v>1.2376948462003936</c:v>
                </c:pt>
                <c:pt idx="89">
                  <c:v>1.297118557750486</c:v>
                </c:pt>
                <c:pt idx="90">
                  <c:v>1.3565422693005784</c:v>
                </c:pt>
                <c:pt idx="91">
                  <c:v>1.415965980850671</c:v>
                </c:pt>
                <c:pt idx="92">
                  <c:v>1.4753896924007632</c:v>
                </c:pt>
                <c:pt idx="93">
                  <c:v>1.5348134039508676</c:v>
                </c:pt>
                <c:pt idx="94">
                  <c:v>1.5942371155008939</c:v>
                </c:pt>
                <c:pt idx="95">
                  <c:v>1.5430816305401018</c:v>
                </c:pt>
                <c:pt idx="96">
                  <c:v>1.4919261455792892</c:v>
                </c:pt>
                <c:pt idx="97">
                  <c:v>1.4407706606184869</c:v>
                </c:pt>
                <c:pt idx="98">
                  <c:v>1.3896151756576847</c:v>
                </c:pt>
                <c:pt idx="99">
                  <c:v>1.3384596906968824</c:v>
                </c:pt>
                <c:pt idx="100">
                  <c:v>1.28730420573608</c:v>
                </c:pt>
                <c:pt idx="101">
                  <c:v>1.2361487207752777</c:v>
                </c:pt>
                <c:pt idx="102">
                  <c:v>1.1849932358144755</c:v>
                </c:pt>
                <c:pt idx="103">
                  <c:v>1.1338377508536732</c:v>
                </c:pt>
                <c:pt idx="104">
                  <c:v>1.0826822658928583</c:v>
                </c:pt>
                <c:pt idx="105">
                  <c:v>1.0111605172035827</c:v>
                </c:pt>
                <c:pt idx="106">
                  <c:v>0.93963876851430705</c:v>
                </c:pt>
                <c:pt idx="107">
                  <c:v>0.86811701982503076</c:v>
                </c:pt>
                <c:pt idx="108">
                  <c:v>0.79659527113575512</c:v>
                </c:pt>
                <c:pt idx="109">
                  <c:v>0.72507352244647882</c:v>
                </c:pt>
                <c:pt idx="110">
                  <c:v>0.65355177375720308</c:v>
                </c:pt>
                <c:pt idx="111">
                  <c:v>0.58203002506792745</c:v>
                </c:pt>
                <c:pt idx="112">
                  <c:v>0.51050827637865104</c:v>
                </c:pt>
                <c:pt idx="113">
                  <c:v>0.43898652768937541</c:v>
                </c:pt>
                <c:pt idx="114">
                  <c:v>0.36746477900012414</c:v>
                </c:pt>
                <c:pt idx="115">
                  <c:v>0.3374109319771092</c:v>
                </c:pt>
                <c:pt idx="116">
                  <c:v>0.30735708495409425</c:v>
                </c:pt>
                <c:pt idx="117">
                  <c:v>0.27730323793107903</c:v>
                </c:pt>
                <c:pt idx="118">
                  <c:v>0.24724939090806405</c:v>
                </c:pt>
                <c:pt idx="119">
                  <c:v>0.21719554388504883</c:v>
                </c:pt>
                <c:pt idx="120">
                  <c:v>0.18714169686203388</c:v>
                </c:pt>
                <c:pt idx="121">
                  <c:v>0.15708784983901891</c:v>
                </c:pt>
                <c:pt idx="122">
                  <c:v>0.12703400281600369</c:v>
                </c:pt>
                <c:pt idx="123">
                  <c:v>9.6980155792988743E-2</c:v>
                </c:pt>
                <c:pt idx="124">
                  <c:v>6.6926308769991685E-2</c:v>
                </c:pt>
                <c:pt idx="125">
                  <c:v>6.6926308769991685E-2</c:v>
                </c:pt>
                <c:pt idx="126">
                  <c:v>6.6926308769991685E-2</c:v>
                </c:pt>
                <c:pt idx="127">
                  <c:v>6.6926308769991685E-2</c:v>
                </c:pt>
                <c:pt idx="128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F-4231-A698-20E5B611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Interpolation!$J$4:$J$132</c:f>
              <c:numCache>
                <c:formatCode>General</c:formatCode>
                <c:ptCount val="129"/>
                <c:pt idx="1">
                  <c:v>4.7757580002832944E-4</c:v>
                </c:pt>
                <c:pt idx="2">
                  <c:v>5.5929053446510742E-4</c:v>
                </c:pt>
                <c:pt idx="3">
                  <c:v>5.1004088360090307E-4</c:v>
                </c:pt>
                <c:pt idx="4">
                  <c:v>3.0784505524492881E-4</c:v>
                </c:pt>
                <c:pt idx="5">
                  <c:v>-6.8227149217223792E-5</c:v>
                </c:pt>
                <c:pt idx="6">
                  <c:v>-6.3722254077608581E-4</c:v>
                </c:pt>
                <c:pt idx="7">
                  <c:v>-1.4156470952089665E-3</c:v>
                </c:pt>
                <c:pt idx="8">
                  <c:v>-2.4171206394266202E-3</c:v>
                </c:pt>
                <c:pt idx="9">
                  <c:v>-3.652476228566382E-3</c:v>
                </c:pt>
                <c:pt idx="10">
                  <c:v>-5.1304124670162208E-3</c:v>
                </c:pt>
                <c:pt idx="11">
                  <c:v>-6.8587621569163341E-3</c:v>
                </c:pt>
                <c:pt idx="12">
                  <c:v>-8.8463754225001114E-3</c:v>
                </c:pt>
                <c:pt idx="13">
                  <c:v>-1.1105532083817428E-2</c:v>
                </c:pt>
                <c:pt idx="14">
                  <c:v>-1.3654701418433238E-2</c:v>
                </c:pt>
                <c:pt idx="15">
                  <c:v>-1.6521365219188927E-2</c:v>
                </c:pt>
                <c:pt idx="16">
                  <c:v>-1.9744522787481785E-2</c:v>
                </c:pt>
                <c:pt idx="17">
                  <c:v>-2.337641691122962E-2</c:v>
                </c:pt>
                <c:pt idx="18">
                  <c:v>-2.7482971939532246E-2</c:v>
                </c:pt>
                <c:pt idx="19">
                  <c:v>-3.2142432911892241E-2</c:v>
                </c:pt>
                <c:pt idx="20">
                  <c:v>-3.7441751297664749E-2</c:v>
                </c:pt>
                <c:pt idx="21">
                  <c:v>-4.3470388379771782E-2</c:v>
                </c:pt>
                <c:pt idx="22">
                  <c:v>-5.03114065643986E-2</c:v>
                </c:pt>
                <c:pt idx="23">
                  <c:v>-5.802998866185774E-2</c:v>
                </c:pt>
                <c:pt idx="24">
                  <c:v>-6.665985132613246E-2</c:v>
                </c:pt>
                <c:pt idx="25">
                  <c:v>-7.6188374978195667E-2</c:v>
                </c:pt>
                <c:pt idx="26">
                  <c:v>-8.6541621086853454E-2</c:v>
                </c:pt>
                <c:pt idx="27">
                  <c:v>-9.7570703151983851E-2</c:v>
                </c:pt>
                <c:pt idx="28">
                  <c:v>-0.10904117156582922</c:v>
                </c:pt>
                <c:pt idx="29">
                  <c:v>-0.12062711864586861</c:v>
                </c:pt>
                <c:pt idx="30">
                  <c:v>-0.13191157058117364</c:v>
                </c:pt>
                <c:pt idx="31">
                  <c:v>-0.1423943847921621</c:v>
                </c:pt>
                <c:pt idx="32">
                  <c:v>-0.15150831430993431</c:v>
                </c:pt>
                <c:pt idx="33">
                  <c:v>-0.15864316693874128</c:v>
                </c:pt>
                <c:pt idx="34">
                  <c:v>-0.16317714452788193</c:v>
                </c:pt>
                <c:pt idx="35">
                  <c:v>-0.16451359855265371</c:v>
                </c:pt>
                <c:pt idx="36">
                  <c:v>-0.16212070358204761</c:v>
                </c:pt>
                <c:pt idx="37">
                  <c:v>-0.15557104681660752</c:v>
                </c:pt>
                <c:pt idx="38">
                  <c:v>-0.1445779464317522</c:v>
                </c:pt>
                <c:pt idx="39">
                  <c:v>-0.12902548161815702</c:v>
                </c:pt>
                <c:pt idx="40">
                  <c:v>-0.10898972561588467</c:v>
                </c:pt>
                <c:pt idx="41">
                  <c:v>-8.474945367215081E-2</c:v>
                </c:pt>
                <c:pt idx="42">
                  <c:v>-5.6785549119602735E-2</c:v>
                </c:pt>
                <c:pt idx="43">
                  <c:v>-2.5769329066365455E-2</c:v>
                </c:pt>
                <c:pt idx="44">
                  <c:v>7.4590773278090878E-3</c:v>
                </c:pt>
                <c:pt idx="45">
                  <c:v>4.1920471215084229E-2</c:v>
                </c:pt>
                <c:pt idx="46">
                  <c:v>7.6532253210761209E-2</c:v>
                </c:pt>
                <c:pt idx="47">
                  <c:v>0.1101478471640791</c:v>
                </c:pt>
                <c:pt idx="48">
                  <c:v>0.14159810762672129</c:v>
                </c:pt>
                <c:pt idx="49">
                  <c:v>0.1697336282259494</c:v>
                </c:pt>
                <c:pt idx="50">
                  <c:v>0.19346767666594133</c:v>
                </c:pt>
                <c:pt idx="51">
                  <c:v>0.21182020324909542</c:v>
                </c:pt>
                <c:pt idx="52">
                  <c:v>0.22396380153779405</c:v>
                </c:pt>
                <c:pt idx="53">
                  <c:v>0.229272491585639</c:v>
                </c:pt>
                <c:pt idx="54">
                  <c:v>0.22737367978557377</c:v>
                </c:pt>
                <c:pt idx="55">
                  <c:v>0.21820264681170454</c:v>
                </c:pt>
                <c:pt idx="56">
                  <c:v>0.20205752631560916</c:v>
                </c:pt>
                <c:pt idx="57">
                  <c:v>0.17965111789770827</c:v>
                </c:pt>
                <c:pt idx="58">
                  <c:v>0.15215422187689426</c:v>
                </c:pt>
                <c:pt idx="59">
                  <c:v>0.12122371551073846</c:v>
                </c:pt>
                <c:pt idx="60">
                  <c:v>8.9007572083230388E-2</c:v>
                </c:pt>
                <c:pt idx="61">
                  <c:v>5.8118756343030542E-2</c:v>
                </c:pt>
                <c:pt idx="62">
                  <c:v>3.1570731608458857E-2</c:v>
                </c:pt>
                <c:pt idx="63">
                  <c:v>1.2669463697492007E-2</c:v>
                </c:pt>
                <c:pt idx="64">
                  <c:v>4.860441557032736E-3</c:v>
                </c:pt>
                <c:pt idx="65">
                  <c:v>1.1534233502647713E-2</c:v>
                </c:pt>
                <c:pt idx="66">
                  <c:v>3.5799996820655419E-2</c:v>
                </c:pt>
                <c:pt idx="67">
                  <c:v>8.0242342061837862E-2</c:v>
                </c:pt>
                <c:pt idx="68">
                  <c:v>0.1466819607003009</c:v>
                </c:pt>
                <c:pt idx="69">
                  <c:v>0.2359633572927875</c:v>
                </c:pt>
                <c:pt idx="70">
                  <c:v>0.34779301046225791</c:v>
                </c:pt>
                <c:pt idx="71">
                  <c:v>0.48064791204085666</c:v>
                </c:pt>
                <c:pt idx="72">
                  <c:v>0.6317679070996296</c:v>
                </c:pt>
                <c:pt idx="73">
                  <c:v>0.79723641662729372</c:v>
                </c:pt>
                <c:pt idx="74">
                  <c:v>0.97214430957043207</c:v>
                </c:pt>
                <c:pt idx="75">
                  <c:v>1.1508224959873092</c:v>
                </c:pt>
                <c:pt idx="76">
                  <c:v>1.3271217624412321</c:v>
                </c:pt>
                <c:pt idx="77">
                  <c:v>1.494714588818816</c:v>
                </c:pt>
                <c:pt idx="78">
                  <c:v>1.647393644757928</c:v>
                </c:pt>
                <c:pt idx="79">
                  <c:v>1.7793450866898666</c:v>
                </c:pt>
                <c:pt idx="80">
                  <c:v>1.8853807307602628</c:v>
                </c:pt>
                <c:pt idx="81">
                  <c:v>1.9611203325289388</c:v>
                </c:pt>
                <c:pt idx="82">
                  <c:v>2.0031221677199267</c:v>
                </c:pt>
                <c:pt idx="83">
                  <c:v>2.0089657251155693</c:v>
                </c:pt>
                <c:pt idx="84">
                  <c:v>1.9772938694015378</c:v>
                </c:pt>
                <c:pt idx="85">
                  <c:v>1.9078230712961468</c:v>
                </c:pt>
                <c:pt idx="86">
                  <c:v>1.801329432717016</c:v>
                </c:pt>
                <c:pt idx="87">
                  <c:v>1.6596157831435359</c:v>
                </c:pt>
                <c:pt idx="88">
                  <c:v>1.4854618279882512</c:v>
                </c:pt>
                <c:pt idx="89">
                  <c:v>1.2825560274508661</c:v>
                </c:pt>
                <c:pt idx="90">
                  <c:v>1.0554053967076373</c:v>
                </c:pt>
                <c:pt idx="91">
                  <c:v>0.80921842624548435</c:v>
                </c:pt>
                <c:pt idx="92">
                  <c:v>0.54975722962845974</c:v>
                </c:pt>
                <c:pt idx="93">
                  <c:v>0.28315784687269929</c:v>
                </c:pt>
                <c:pt idx="94">
                  <c:v>1.5721930066036546E-2</c:v>
                </c:pt>
                <c:pt idx="95">
                  <c:v>-0.24631201483510989</c:v>
                </c:pt>
                <c:pt idx="96">
                  <c:v>-0.49700511047755835</c:v>
                </c:pt>
                <c:pt idx="97">
                  <c:v>-0.73094646795863016</c:v>
                </c:pt>
                <c:pt idx="98">
                  <c:v>-0.94345659060757736</c:v>
                </c:pt>
                <c:pt idx="99">
                  <c:v>-1.1307503967668167</c:v>
                </c:pt>
                <c:pt idx="100">
                  <c:v>-1.2900479958593458</c:v>
                </c:pt>
                <c:pt idx="101">
                  <c:v>-1.4196264286304414</c:v>
                </c:pt>
                <c:pt idx="102">
                  <c:v>-1.5188113438311213</c:v>
                </c:pt>
                <c:pt idx="103">
                  <c:v>-1.5879131878895008</c:v>
                </c:pt>
                <c:pt idx="104">
                  <c:v>-1.6281172146082588</c:v>
                </c:pt>
                <c:pt idx="105">
                  <c:v>-1.6413399554567023</c:v>
                </c:pt>
                <c:pt idx="106">
                  <c:v>-1.630066424221722</c:v>
                </c:pt>
                <c:pt idx="107">
                  <c:v>-1.5971821921032043</c:v>
                </c:pt>
                <c:pt idx="108">
                  <c:v>-1.5458127305879534</c:v>
                </c:pt>
                <c:pt idx="109">
                  <c:v>-1.4791794759804373</c:v>
                </c:pt>
                <c:pt idx="110">
                  <c:v>-1.4004784872988867</c:v>
                </c:pt>
                <c:pt idx="111">
                  <c:v>-1.3127839792394846</c:v>
                </c:pt>
                <c:pt idx="112">
                  <c:v>-1.2189759793310815</c:v>
                </c:pt>
                <c:pt idx="113">
                  <c:v>-1.1216892661475841</c:v>
                </c:pt>
                <c:pt idx="114">
                  <c:v>-1.0232797292860276</c:v>
                </c:pt>
                <c:pt idx="115">
                  <c:v>-0.9258042450839159</c:v>
                </c:pt>
                <c:pt idx="116">
                  <c:v>-0.83101080239808855</c:v>
                </c:pt>
                <c:pt idx="117">
                  <c:v>-0.7403365829982792</c:v>
                </c:pt>
                <c:pt idx="118">
                  <c:v>-0.65491266925009173</c:v>
                </c:pt>
                <c:pt idx="119">
                  <c:v>-0.5755747819390139</c:v>
                </c:pt>
                <c:pt idx="120">
                  <c:v>-0.50287983162061933</c:v>
                </c:pt>
                <c:pt idx="121">
                  <c:v>-0.43712809913938572</c:v>
                </c:pt>
                <c:pt idx="122">
                  <c:v>-0.37839062431455261</c:v>
                </c:pt>
                <c:pt idx="123">
                  <c:v>-0.3265409931407961</c:v>
                </c:pt>
                <c:pt idx="124">
                  <c:v>-0.28129029477160328</c:v>
                </c:pt>
                <c:pt idx="125">
                  <c:v>-0.24222367540033585</c:v>
                </c:pt>
                <c:pt idx="126">
                  <c:v>-0.20883672439630652</c:v>
                </c:pt>
                <c:pt idx="127">
                  <c:v>-0.18056993168724006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4BE7-94A9-A606C5C56B6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-1.6589373353986166E-4</c:v>
                </c:pt>
                <c:pt idx="1">
                  <c:v>-2.4759582049336134E-3</c:v>
                </c:pt>
                <c:pt idx="2">
                  <c:v>-1.9830017413330868E-2</c:v>
                </c:pt>
                <c:pt idx="3">
                  <c:v>-7.9372392264030742E-2</c:v>
                </c:pt>
                <c:pt idx="4">
                  <c:v>-0.1353352832366127</c:v>
                </c:pt>
                <c:pt idx="5">
                  <c:v>-5.9045819092626836E-2</c:v>
                </c:pt>
                <c:pt idx="6">
                  <c:v>1.0941742837052106E-3</c:v>
                </c:pt>
                <c:pt idx="7">
                  <c:v>0.16050317708596767</c:v>
                </c:pt>
                <c:pt idx="8">
                  <c:v>1</c:v>
                </c:pt>
                <c:pt idx="9">
                  <c:v>1.5942371155009245</c:v>
                </c:pt>
                <c:pt idx="10">
                  <c:v>1.0826822658929016</c:v>
                </c:pt>
                <c:pt idx="11">
                  <c:v>0.36746477900014229</c:v>
                </c:pt>
                <c:pt idx="12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3-4BE7-94A9-A606C5C56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Interpolation!$K$4:$K$132</c:f>
              <c:numCache>
                <c:formatCode>General</c:formatCode>
                <c:ptCount val="129"/>
                <c:pt idx="1">
                  <c:v>1.4162534125034387E-3</c:v>
                </c:pt>
                <c:pt idx="2">
                  <c:v>2.1804127623212811E-4</c:v>
                </c:pt>
                <c:pt idx="3">
                  <c:v>-1.2030342935162115E-3</c:v>
                </c:pt>
                <c:pt idx="4">
                  <c:v>-2.8408822736032879E-3</c:v>
                </c:pt>
                <c:pt idx="5">
                  <c:v>-4.6805618156397907E-3</c:v>
                </c:pt>
                <c:pt idx="6">
                  <c:v>-6.6993460155373892E-3</c:v>
                </c:pt>
                <c:pt idx="7">
                  <c:v>-8.8691450731202791E-3</c:v>
                </c:pt>
                <c:pt idx="8">
                  <c:v>-1.1160325811232691E-2</c:v>
                </c:pt>
                <c:pt idx="9">
                  <c:v>-1.3546785971562631E-2</c:v>
                </c:pt>
                <c:pt idx="10">
                  <c:v>-1.601193879743425E-2</c:v>
                </c:pt>
                <c:pt idx="11">
                  <c:v>-1.8555055000567828E-2</c:v>
                </c:pt>
                <c:pt idx="12">
                  <c:v>-2.1197210311107873E-2</c:v>
                </c:pt>
                <c:pt idx="13">
                  <c:v>-2.3985922915238201E-2</c:v>
                </c:pt>
                <c:pt idx="14">
                  <c:v>-2.6997463777078186E-2</c:v>
                </c:pt>
                <c:pt idx="15">
                  <c:v>-3.0335812238035793E-2</c:v>
                </c:pt>
                <c:pt idx="16">
                  <c:v>-3.4127339127821052E-2</c:v>
                </c:pt>
                <c:pt idx="17">
                  <c:v>-3.8510543347135898E-2</c:v>
                </c:pt>
                <c:pt idx="18">
                  <c:v>-4.3620557218916188E-2</c:v>
                </c:pt>
                <c:pt idx="19">
                  <c:v>-4.956866222828403E-2</c:v>
                </c:pt>
                <c:pt idx="20">
                  <c:v>-5.6417705487144865E-2</c:v>
                </c:pt>
                <c:pt idx="21">
                  <c:v>-6.4155036154996278E-2</c:v>
                </c:pt>
                <c:pt idx="22">
                  <c:v>-7.2665327537539195E-2</c:v>
                </c:pt>
                <c:pt idx="23">
                  <c:v>-8.1706314411644235E-2</c:v>
                </c:pt>
                <c:pt idx="24">
                  <c:v>-9.0890938873884455E-2</c:v>
                </c:pt>
                <c:pt idx="25">
                  <c:v>-9.967953416734171E-2</c:v>
                </c:pt>
                <c:pt idx="26">
                  <c:v>-0.10738538800581371</c:v>
                </c:pt>
                <c:pt idx="27">
                  <c:v>-0.11319625329679479</c:v>
                </c:pt>
                <c:pt idx="28">
                  <c:v>-0.11621311498011257</c:v>
                </c:pt>
                <c:pt idx="29">
                  <c:v>-0.11550582662067492</c:v>
                </c:pt>
                <c:pt idx="30">
                  <c:v>-0.11018321208542532</c:v>
                </c:pt>
                <c:pt idx="31">
                  <c:v>-9.9473072134343837E-2</c:v>
                </c:pt>
                <c:pt idx="32">
                  <c:v>-8.2805518221100827E-2</c:v>
                </c:pt>
                <c:pt idx="33">
                  <c:v>-5.9891534355038745E-2</c:v>
                </c:pt>
                <c:pt idx="34">
                  <c:v>-3.0788017427774123E-2</c:v>
                </c:pt>
                <c:pt idx="35">
                  <c:v>4.0589369323384937E-3</c:v>
                </c:pt>
                <c:pt idx="36">
                  <c:v>4.3798962479783876E-2</c:v>
                </c:pt>
                <c:pt idx="37">
                  <c:v>8.7194172829018035E-2</c:v>
                </c:pt>
                <c:pt idx="38">
                  <c:v>0.13266783486808836</c:v>
                </c:pt>
                <c:pt idx="39">
                  <c:v>0.17838146140381467</c:v>
                </c:pt>
                <c:pt idx="40">
                  <c:v>0.22233365864163199</c:v>
                </c:pt>
                <c:pt idx="41">
                  <c:v>0.26247178023304485</c:v>
                </c:pt>
                <c:pt idx="42">
                  <c:v>0.29680631081791853</c:v>
                </c:pt>
                <c:pt idx="43">
                  <c:v>0.32351809024682654</c:v>
                </c:pt>
                <c:pt idx="44">
                  <c:v>0.34105003763666375</c:v>
                </c:pt>
                <c:pt idx="45">
                  <c:v>0.34817784010883862</c:v>
                </c:pt>
                <c:pt idx="46">
                  <c:v>0.34405779980470191</c:v>
                </c:pt>
                <c:pt idx="47">
                  <c:v>0.3282540792616554</c:v>
                </c:pt>
                <c:pt idx="48">
                  <c:v>0.30075112999118891</c:v>
                </c:pt>
                <c:pt idx="49">
                  <c:v>0.26195928199337309</c:v>
                </c:pt>
                <c:pt idx="50">
                  <c:v>0.21272168680646525</c:v>
                </c:pt>
                <c:pt idx="51">
                  <c:v>0.15432884485661688</c:v>
                </c:pt>
                <c:pt idx="52">
                  <c:v>8.8543120917355403E-2</c:v>
                </c:pt>
                <c:pt idx="53">
                  <c:v>1.7630680039543715E-2</c:v>
                </c:pt>
                <c:pt idx="54">
                  <c:v>-5.5606916040848699E-2</c:v>
                </c:pt>
                <c:pt idx="55">
                  <c:v>-0.12781374343653584</c:v>
                </c:pt>
                <c:pt idx="56">
                  <c:v>-0.1950886664853714</c:v>
                </c:pt>
                <c:pt idx="57">
                  <c:v>-0.2530395018725568</c:v>
                </c:pt>
                <c:pt idx="58">
                  <c:v>-0.29689841854372373</c:v>
                </c:pt>
                <c:pt idx="59">
                  <c:v>-0.32171170877939193</c:v>
                </c:pt>
                <c:pt idx="60">
                  <c:v>-0.3226111597707696</c:v>
                </c:pt>
                <c:pt idx="61">
                  <c:v>-0.29516515503322743</c:v>
                </c:pt>
                <c:pt idx="62">
                  <c:v>-0.23579533965820737</c:v>
                </c:pt>
                <c:pt idx="63">
                  <c:v>-0.14223001856113116</c:v>
                </c:pt>
                <c:pt idx="64">
                  <c:v>-1.3950424248053371E-2</c:v>
                </c:pt>
                <c:pt idx="65">
                  <c:v>0.1474262631603534</c:v>
                </c:pt>
                <c:pt idx="66">
                  <c:v>0.33788900319979881</c:v>
                </c:pt>
                <c:pt idx="67">
                  <c:v>0.55095790162385005</c:v>
                </c:pt>
                <c:pt idx="68">
                  <c:v>0.77783447114541104</c:v>
                </c:pt>
                <c:pt idx="69">
                  <c:v>1.0077934607043209</c:v>
                </c:pt>
                <c:pt idx="70">
                  <c:v>1.2287996026850885</c:v>
                </c:pt>
                <c:pt idx="71">
                  <c:v>1.4282984288868834</c:v>
                </c:pt>
                <c:pt idx="72">
                  <c:v>1.5941014722885765</c:v>
                </c:pt>
                <c:pt idx="73">
                  <c:v>1.7152687182647068</c:v>
                </c:pt>
                <c:pt idx="74">
                  <c:v>1.7828891405980611</c:v>
                </c:pt>
                <c:pt idx="75">
                  <c:v>1.7906745877394763</c:v>
                </c:pt>
                <c:pt idx="76">
                  <c:v>1.7353107413389894</c:v>
                </c:pt>
                <c:pt idx="77">
                  <c:v>1.6165457862126851</c:v>
                </c:pt>
                <c:pt idx="78">
                  <c:v>1.4370353325695497</c:v>
                </c:pt>
                <c:pt idx="79">
                  <c:v>1.2019935060692279</c:v>
                </c:pt>
                <c:pt idx="80">
                  <c:v>0.91871937533869263</c:v>
                </c:pt>
                <c:pt idx="81">
                  <c:v>0.59607266003482995</c:v>
                </c:pt>
                <c:pt idx="82">
                  <c:v>0.24396404378492753</c:v>
                </c:pt>
                <c:pt idx="83">
                  <c:v>-0.12709289587207187</c:v>
                </c:pt>
                <c:pt idx="84">
                  <c:v>-0.50634421840856103</c:v>
                </c:pt>
                <c:pt idx="85">
                  <c:v>-0.88307174369925667</c:v>
                </c:pt>
                <c:pt idx="86">
                  <c:v>-1.2468010278833612</c:v>
                </c:pt>
                <c:pt idx="87">
                  <c:v>-1.5874719635862511</c:v>
                </c:pt>
                <c:pt idx="88">
                  <c:v>-1.8956071395194378</c:v>
                </c:pt>
                <c:pt idx="89">
                  <c:v>-2.1625088712282596</c:v>
                </c:pt>
                <c:pt idx="90">
                  <c:v>-2.3805037436363143</c:v>
                </c:pt>
                <c:pt idx="91">
                  <c:v>-2.5432356656067401</c:v>
                </c:pt>
                <c:pt idx="92">
                  <c:v>-2.6459882667337697</c:v>
                </c:pt>
                <c:pt idx="93">
                  <c:v>-2.685999388380369</c:v>
                </c:pt>
                <c:pt idx="94">
                  <c:v>-2.6627189477528805</c:v>
                </c:pt>
                <c:pt idx="95">
                  <c:v>-2.5779599502710902</c:v>
                </c:pt>
                <c:pt idx="96">
                  <c:v>-2.4359019625768723</c:v>
                </c:pt>
                <c:pt idx="97">
                  <c:v>-2.2429251870445586</c:v>
                </c:pt>
                <c:pt idx="98">
                  <c:v>-2.0072772659344014</c:v>
                </c:pt>
                <c:pt idx="99">
                  <c:v>-1.7385988572503803</c:v>
                </c:pt>
                <c:pt idx="100">
                  <c:v>-1.4473531246002023</c:v>
                </c:pt>
                <c:pt idx="101">
                  <c:v>-1.1442155308217095</c:v>
                </c:pt>
                <c:pt idx="102">
                  <c:v>-0.83948277319188302</c:v>
                </c:pt>
                <c:pt idx="103">
                  <c:v>-0.54255410797571413</c:v>
                </c:pt>
                <c:pt idx="104">
                  <c:v>-0.26152642639943857</c:v>
                </c:pt>
                <c:pt idx="105">
                  <c:v>-2.9283905694344019E-3</c:v>
                </c:pt>
                <c:pt idx="106">
                  <c:v>0.22839901526904274</c:v>
                </c:pt>
                <c:pt idx="107">
                  <c:v>0.42928562710130752</c:v>
                </c:pt>
                <c:pt idx="108">
                  <c:v>0.59810360320371625</c:v>
                </c:pt>
                <c:pt idx="109">
                  <c:v>0.73456148894659612</c:v>
                </c:pt>
                <c:pt idx="110">
                  <c:v>0.83945828468441863</c:v>
                </c:pt>
                <c:pt idx="111">
                  <c:v>0.91443187650363333</c:v>
                </c:pt>
                <c:pt idx="112">
                  <c:v>0.96172812166441934</c:v>
                </c:pt>
                <c:pt idx="113">
                  <c:v>0.9840061420055326</c:v>
                </c:pt>
                <c:pt idx="114">
                  <c:v>0.98418459522558588</c:v>
                </c:pt>
                <c:pt idx="115">
                  <c:v>0.96532508881665546</c:v>
                </c:pt>
                <c:pt idx="116">
                  <c:v>0.93054376489989965</c:v>
                </c:pt>
                <c:pt idx="117">
                  <c:v>0.88294062309627808</c:v>
                </c:pt>
                <c:pt idx="118">
                  <c:v>0.82553765186747541</c:v>
                </c:pt>
                <c:pt idx="119">
                  <c:v>0.76122009435407412</c:v>
                </c:pt>
                <c:pt idx="120">
                  <c:v>0.69267891201382126</c:v>
                </c:pt>
                <c:pt idx="121">
                  <c:v>0.62235573761085683</c:v>
                </c:pt>
                <c:pt idx="122">
                  <c:v>0.55239375888579867</c:v>
                </c:pt>
                <c:pt idx="123">
                  <c:v>0.48459886458933632</c:v>
                </c:pt>
                <c:pt idx="124">
                  <c:v>0.42041510279451427</c:v>
                </c:pt>
                <c:pt idx="125">
                  <c:v>0.36091728463083744</c:v>
                </c:pt>
                <c:pt idx="126">
                  <c:v>0.30682173544975128</c:v>
                </c:pt>
                <c:pt idx="127">
                  <c:v>0.25851411873157487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B-4A6E-82FC-84169A9BDEC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-1.6589373353986166E-4</c:v>
                </c:pt>
                <c:pt idx="1">
                  <c:v>-2.4759582049336134E-3</c:v>
                </c:pt>
                <c:pt idx="2">
                  <c:v>-1.9830017413330868E-2</c:v>
                </c:pt>
                <c:pt idx="3">
                  <c:v>-7.9372392264030742E-2</c:v>
                </c:pt>
                <c:pt idx="4">
                  <c:v>-0.1353352832366127</c:v>
                </c:pt>
                <c:pt idx="5">
                  <c:v>-5.9045819092626836E-2</c:v>
                </c:pt>
                <c:pt idx="6">
                  <c:v>1.0941742837052106E-3</c:v>
                </c:pt>
                <c:pt idx="7">
                  <c:v>0.16050317708596767</c:v>
                </c:pt>
                <c:pt idx="8">
                  <c:v>1</c:v>
                </c:pt>
                <c:pt idx="9">
                  <c:v>1.5942371155009245</c:v>
                </c:pt>
                <c:pt idx="10">
                  <c:v>1.0826822658929016</c:v>
                </c:pt>
                <c:pt idx="11">
                  <c:v>0.36746477900014229</c:v>
                </c:pt>
                <c:pt idx="12">
                  <c:v>6.6926308769991685E-2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B-4A6E-82FC-84169A9B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820190386649428E-2"/>
          <c:y val="7.3369593310501233E-2"/>
          <c:w val="0.87638114228891029"/>
          <c:h val="0.80521581535951947"/>
        </c:manualLayout>
      </c:layout>
      <c:surfaceChart>
        <c:wireframe val="0"/>
        <c:ser>
          <c:idx val="0"/>
          <c:order val="0"/>
          <c:tx>
            <c:strRef>
              <c:f>Interpolaton2D!$K$5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Interpolaton2D!$L$5:$V$5</c:f>
              <c:numCache>
                <c:formatCode>General</c:formatCode>
                <c:ptCount val="11"/>
                <c:pt idx="0">
                  <c:v>1</c:v>
                </c:pt>
                <c:pt idx="1">
                  <c:v>0.96160000000000012</c:v>
                </c:pt>
                <c:pt idx="2">
                  <c:v>0.92479999999999996</c:v>
                </c:pt>
                <c:pt idx="3">
                  <c:v>0.8872000000000001</c:v>
                </c:pt>
                <c:pt idx="4">
                  <c:v>0.84640000000000004</c:v>
                </c:pt>
                <c:pt idx="5">
                  <c:v>0.8</c:v>
                </c:pt>
                <c:pt idx="6">
                  <c:v>0.73680000000000012</c:v>
                </c:pt>
                <c:pt idx="7">
                  <c:v>0.65839999999999999</c:v>
                </c:pt>
                <c:pt idx="8">
                  <c:v>0.58159999999999989</c:v>
                </c:pt>
                <c:pt idx="9">
                  <c:v>0.5232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9-4FFA-84EC-D8CDFEEE96ED}"/>
            </c:ext>
          </c:extLst>
        </c:ser>
        <c:ser>
          <c:idx val="1"/>
          <c:order val="1"/>
          <c:tx>
            <c:strRef>
              <c:f>Interpolaton2D!$K$6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Interpolaton2D!$L$6:$V$6</c:f>
              <c:numCache>
                <c:formatCode>General</c:formatCode>
                <c:ptCount val="11"/>
                <c:pt idx="0">
                  <c:v>0.89100000000000001</c:v>
                </c:pt>
                <c:pt idx="1">
                  <c:v>0.86768560000000017</c:v>
                </c:pt>
                <c:pt idx="2">
                  <c:v>0.84579680000000002</c:v>
                </c:pt>
                <c:pt idx="3">
                  <c:v>0.82319520000000013</c:v>
                </c:pt>
                <c:pt idx="4">
                  <c:v>0.79774240000000007</c:v>
                </c:pt>
                <c:pt idx="5">
                  <c:v>0.76730000000000009</c:v>
                </c:pt>
                <c:pt idx="6">
                  <c:v>0.72363280000000008</c:v>
                </c:pt>
                <c:pt idx="7">
                  <c:v>0.66816639999999994</c:v>
                </c:pt>
                <c:pt idx="8">
                  <c:v>0.61325359999999984</c:v>
                </c:pt>
                <c:pt idx="9">
                  <c:v>0.57124719999999996</c:v>
                </c:pt>
                <c:pt idx="10">
                  <c:v>0.55449999999999999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9-4FFA-84EC-D8CDFEEE96ED}"/>
            </c:ext>
          </c:extLst>
        </c:ser>
        <c:ser>
          <c:idx val="2"/>
          <c:order val="2"/>
          <c:tx>
            <c:strRef>
              <c:f>Interpolaton2D!$K$7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Interpolaton2D!$L$7:$V$7</c:f>
              <c:numCache>
                <c:formatCode>General</c:formatCode>
                <c:ptCount val="11"/>
                <c:pt idx="0">
                  <c:v>0.76800000000000002</c:v>
                </c:pt>
                <c:pt idx="1">
                  <c:v>0.76170880000000007</c:v>
                </c:pt>
                <c:pt idx="2">
                  <c:v>0.75664639999999994</c:v>
                </c:pt>
                <c:pt idx="3">
                  <c:v>0.75096960000000001</c:v>
                </c:pt>
                <c:pt idx="4">
                  <c:v>0.74283519999999992</c:v>
                </c:pt>
                <c:pt idx="5">
                  <c:v>0.73040000000000016</c:v>
                </c:pt>
                <c:pt idx="6">
                  <c:v>0.70877440000000014</c:v>
                </c:pt>
                <c:pt idx="7">
                  <c:v>0.67918719999999999</c:v>
                </c:pt>
                <c:pt idx="8">
                  <c:v>0.64897280000000002</c:v>
                </c:pt>
                <c:pt idx="9">
                  <c:v>0.62546559999999995</c:v>
                </c:pt>
                <c:pt idx="10">
                  <c:v>0.6160000000000001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9-4FFA-84EC-D8CDFEEE96ED}"/>
            </c:ext>
          </c:extLst>
        </c:ser>
        <c:ser>
          <c:idx val="3"/>
          <c:order val="3"/>
          <c:tx>
            <c:strRef>
              <c:f>Interpolaton2D!$K$8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Interpolaton2D!$L$8:$V$8</c:f>
              <c:numCache>
                <c:formatCode>General</c:formatCode>
                <c:ptCount val="11"/>
                <c:pt idx="0">
                  <c:v>0.63700000000000001</c:v>
                </c:pt>
                <c:pt idx="1">
                  <c:v>0.64883920000000006</c:v>
                </c:pt>
                <c:pt idx="2">
                  <c:v>0.6616976</c:v>
                </c:pt>
                <c:pt idx="3">
                  <c:v>0.67404640000000005</c:v>
                </c:pt>
                <c:pt idx="4">
                  <c:v>0.6843568000000001</c:v>
                </c:pt>
                <c:pt idx="5">
                  <c:v>0.69110000000000005</c:v>
                </c:pt>
                <c:pt idx="6">
                  <c:v>0.69294960000000005</c:v>
                </c:pt>
                <c:pt idx="7">
                  <c:v>0.69092480000000001</c:v>
                </c:pt>
                <c:pt idx="8">
                  <c:v>0.68701520000000005</c:v>
                </c:pt>
                <c:pt idx="9">
                  <c:v>0.6832104</c:v>
                </c:pt>
                <c:pt idx="10">
                  <c:v>0.68149999999999999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9-4FFA-84EC-D8CDFEEE96ED}"/>
            </c:ext>
          </c:extLst>
        </c:ser>
        <c:ser>
          <c:idx val="4"/>
          <c:order val="4"/>
          <c:tx>
            <c:strRef>
              <c:f>Interpolaton2D!$K$9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Interpolaton2D!$L$9:$V$9</c:f>
              <c:numCache>
                <c:formatCode>General</c:formatCode>
                <c:ptCount val="11"/>
                <c:pt idx="0">
                  <c:v>0.504</c:v>
                </c:pt>
                <c:pt idx="1">
                  <c:v>0.53424640000000012</c:v>
                </c:pt>
                <c:pt idx="2">
                  <c:v>0.5652992</c:v>
                </c:pt>
                <c:pt idx="3">
                  <c:v>0.59594880000000017</c:v>
                </c:pt>
                <c:pt idx="4">
                  <c:v>0.62498560000000003</c:v>
                </c:pt>
                <c:pt idx="5">
                  <c:v>0.65120000000000011</c:v>
                </c:pt>
                <c:pt idx="6">
                  <c:v>0.67688320000000013</c:v>
                </c:pt>
                <c:pt idx="7">
                  <c:v>0.70284159999999996</c:v>
                </c:pt>
                <c:pt idx="8">
                  <c:v>0.72563839999999991</c:v>
                </c:pt>
                <c:pt idx="9">
                  <c:v>0.74183679999999985</c:v>
                </c:pt>
                <c:pt idx="10">
                  <c:v>0.74799999999999989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9-4FFA-84EC-D8CDFEEE96ED}"/>
            </c:ext>
          </c:extLst>
        </c:ser>
        <c:ser>
          <c:idx val="5"/>
          <c:order val="5"/>
          <c:tx>
            <c:strRef>
              <c:f>Interpolaton2D!$K$10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Interpolaton2D!$L$10:$V$10</c:f>
              <c:numCache>
                <c:formatCode>General</c:formatCode>
                <c:ptCount val="11"/>
                <c:pt idx="0">
                  <c:v>0.375</c:v>
                </c:pt>
                <c:pt idx="1">
                  <c:v>0.42310000000000003</c:v>
                </c:pt>
                <c:pt idx="2">
                  <c:v>0.4718</c:v>
                </c:pt>
                <c:pt idx="3">
                  <c:v>0.52020000000000011</c:v>
                </c:pt>
                <c:pt idx="4">
                  <c:v>0.56740000000000002</c:v>
                </c:pt>
                <c:pt idx="5">
                  <c:v>0.61250000000000004</c:v>
                </c:pt>
                <c:pt idx="6">
                  <c:v>0.66130000000000011</c:v>
                </c:pt>
                <c:pt idx="7">
                  <c:v>0.71440000000000003</c:v>
                </c:pt>
                <c:pt idx="8">
                  <c:v>0.7631</c:v>
                </c:pt>
                <c:pt idx="9">
                  <c:v>0.79870000000000008</c:v>
                </c:pt>
                <c:pt idx="10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9-4FFA-84EC-D8CDFEEE96ED}"/>
            </c:ext>
          </c:extLst>
        </c:ser>
        <c:ser>
          <c:idx val="6"/>
          <c:order val="6"/>
          <c:tx>
            <c:strRef>
              <c:f>Interpolaton2D!$K$11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Interpolaton2D!$L$11:$V$11</c:f>
              <c:numCache>
                <c:formatCode>General</c:formatCode>
                <c:ptCount val="11"/>
                <c:pt idx="0">
                  <c:v>0.25600000000000001</c:v>
                </c:pt>
                <c:pt idx="1">
                  <c:v>0.32056960000000007</c:v>
                </c:pt>
                <c:pt idx="2">
                  <c:v>0.38554879999999997</c:v>
                </c:pt>
                <c:pt idx="3">
                  <c:v>0.45032320000000009</c:v>
                </c:pt>
                <c:pt idx="4">
                  <c:v>0.51427840000000002</c:v>
                </c:pt>
                <c:pt idx="5">
                  <c:v>0.57679999999999998</c:v>
                </c:pt>
                <c:pt idx="6">
                  <c:v>0.64692480000000008</c:v>
                </c:pt>
                <c:pt idx="7">
                  <c:v>0.7250624</c:v>
                </c:pt>
                <c:pt idx="8">
                  <c:v>0.79765760000000008</c:v>
                </c:pt>
                <c:pt idx="9">
                  <c:v>0.8511552</c:v>
                </c:pt>
                <c:pt idx="10">
                  <c:v>0.87200000000000011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9-4FFA-84EC-D8CDFEEE96ED}"/>
            </c:ext>
          </c:extLst>
        </c:ser>
        <c:ser>
          <c:idx val="7"/>
          <c:order val="7"/>
          <c:tx>
            <c:strRef>
              <c:f>Interpolaton2D!$K$12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Interpolaton2D!$L$12:$V$12</c:f>
              <c:numCache>
                <c:formatCode>General</c:formatCode>
                <c:ptCount val="11"/>
                <c:pt idx="0">
                  <c:v>0.15300000000000008</c:v>
                </c:pt>
                <c:pt idx="1">
                  <c:v>0.23182480000000011</c:v>
                </c:pt>
                <c:pt idx="2">
                  <c:v>0.31089440000000002</c:v>
                </c:pt>
                <c:pt idx="3">
                  <c:v>0.38984160000000012</c:v>
                </c:pt>
                <c:pt idx="4">
                  <c:v>0.46829920000000008</c:v>
                </c:pt>
                <c:pt idx="5">
                  <c:v>0.54590000000000005</c:v>
                </c:pt>
                <c:pt idx="6">
                  <c:v>0.63448240000000011</c:v>
                </c:pt>
                <c:pt idx="7">
                  <c:v>0.73429120000000003</c:v>
                </c:pt>
                <c:pt idx="8">
                  <c:v>0.8275688000000001</c:v>
                </c:pt>
                <c:pt idx="9">
                  <c:v>0.89655759999999995</c:v>
                </c:pt>
                <c:pt idx="10">
                  <c:v>0.92349999999999999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B9-4FFA-84EC-D8CDFEEE96ED}"/>
            </c:ext>
          </c:extLst>
        </c:ser>
        <c:ser>
          <c:idx val="8"/>
          <c:order val="8"/>
          <c:tx>
            <c:strRef>
              <c:f>Interpolaton2D!$K$13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Interpolaton2D!$L$13:$V$13</c:f>
              <c:numCache>
                <c:formatCode>General</c:formatCode>
                <c:ptCount val="11"/>
                <c:pt idx="0">
                  <c:v>7.1999999999999981E-2</c:v>
                </c:pt>
                <c:pt idx="1">
                  <c:v>0.16203519999999999</c:v>
                </c:pt>
                <c:pt idx="2">
                  <c:v>0.25218560000000001</c:v>
                </c:pt>
                <c:pt idx="3">
                  <c:v>0.34227840000000004</c:v>
                </c:pt>
                <c:pt idx="4">
                  <c:v>0.43214080000000005</c:v>
                </c:pt>
                <c:pt idx="5">
                  <c:v>0.52159999999999995</c:v>
                </c:pt>
                <c:pt idx="6">
                  <c:v>0.62469760000000008</c:v>
                </c:pt>
                <c:pt idx="7">
                  <c:v>0.74154880000000001</c:v>
                </c:pt>
                <c:pt idx="8">
                  <c:v>0.85109120000000005</c:v>
                </c:pt>
                <c:pt idx="9">
                  <c:v>0.93226240000000005</c:v>
                </c:pt>
                <c:pt idx="10">
                  <c:v>0.96399999999999997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B9-4FFA-84EC-D8CDFEEE96ED}"/>
            </c:ext>
          </c:extLst>
        </c:ser>
        <c:ser>
          <c:idx val="9"/>
          <c:order val="9"/>
          <c:tx>
            <c:strRef>
              <c:f>Interpolaton2D!$K$14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Interpolaton2D!$L$14:$V$14</c:f>
              <c:numCache>
                <c:formatCode>General</c:formatCode>
                <c:ptCount val="11"/>
                <c:pt idx="0">
                  <c:v>1.8999999999999989E-2</c:v>
                </c:pt>
                <c:pt idx="1">
                  <c:v>0.1163704</c:v>
                </c:pt>
                <c:pt idx="2">
                  <c:v>0.21377119999999997</c:v>
                </c:pt>
                <c:pt idx="3">
                  <c:v>0.31115680000000001</c:v>
                </c:pt>
                <c:pt idx="4">
                  <c:v>0.4084816</c:v>
                </c:pt>
                <c:pt idx="5">
                  <c:v>0.50569999999999993</c:v>
                </c:pt>
                <c:pt idx="6">
                  <c:v>0.61829520000000004</c:v>
                </c:pt>
                <c:pt idx="7">
                  <c:v>0.74629759999999989</c:v>
                </c:pt>
                <c:pt idx="8">
                  <c:v>0.8664824000000001</c:v>
                </c:pt>
                <c:pt idx="9">
                  <c:v>0.95562479999999994</c:v>
                </c:pt>
                <c:pt idx="10">
                  <c:v>0.99049999999999994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B9-4FFA-84EC-D8CDFEEE96ED}"/>
            </c:ext>
          </c:extLst>
        </c:ser>
        <c:ser>
          <c:idx val="10"/>
          <c:order val="10"/>
          <c:tx>
            <c:strRef>
              <c:f>Interpolaton2D!$K$15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Interpolaton2D!$L$15:$V$15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0.19999999999999998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0.6160000000000001</c:v>
                </c:pt>
                <c:pt idx="7">
                  <c:v>0.748</c:v>
                </c:pt>
                <c:pt idx="8">
                  <c:v>0.87200000000000011</c:v>
                </c:pt>
                <c:pt idx="9">
                  <c:v>0.96399999999999997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B9-4FFA-84EC-D8CDFEEE96E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1643903"/>
        <c:axId val="261634751"/>
        <c:axId val="248543359"/>
      </c:surfaceChart>
      <c:catAx>
        <c:axId val="26164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  <c:auto val="1"/>
        <c:lblAlgn val="ctr"/>
        <c:lblOffset val="100"/>
        <c:noMultiLvlLbl val="0"/>
      </c:catAx>
      <c:valAx>
        <c:axId val="2616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3903"/>
        <c:crosses val="autoZero"/>
        <c:crossBetween val="midCat"/>
      </c:valAx>
      <c:serAx>
        <c:axId val="248543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64260717410323E-2"/>
          <c:y val="6.9444444444444448E-2"/>
          <c:w val="0.88073862642169731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Interpolaton2D!$K$5</c:f>
              <c:strCache>
                <c:ptCount val="1"/>
                <c:pt idx="0">
                  <c:v>0.0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Interpolaton2D!$L$5:$V$5</c:f>
              <c:numCache>
                <c:formatCode>General</c:formatCode>
                <c:ptCount val="11"/>
                <c:pt idx="0">
                  <c:v>1</c:v>
                </c:pt>
                <c:pt idx="1">
                  <c:v>0.96160000000000012</c:v>
                </c:pt>
                <c:pt idx="2">
                  <c:v>0.92479999999999996</c:v>
                </c:pt>
                <c:pt idx="3">
                  <c:v>0.8872000000000001</c:v>
                </c:pt>
                <c:pt idx="4">
                  <c:v>0.84640000000000004</c:v>
                </c:pt>
                <c:pt idx="5">
                  <c:v>0.8</c:v>
                </c:pt>
                <c:pt idx="6">
                  <c:v>0.73680000000000012</c:v>
                </c:pt>
                <c:pt idx="7">
                  <c:v>0.65839999999999999</c:v>
                </c:pt>
                <c:pt idx="8">
                  <c:v>0.58159999999999989</c:v>
                </c:pt>
                <c:pt idx="9">
                  <c:v>0.5232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0-49C7-A016-0FA5FECC4CC9}"/>
            </c:ext>
          </c:extLst>
        </c:ser>
        <c:ser>
          <c:idx val="1"/>
          <c:order val="1"/>
          <c:tx>
            <c:strRef>
              <c:f>Interpolaton2D!$K$6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Interpolaton2D!$L$6:$V$6</c:f>
              <c:numCache>
                <c:formatCode>General</c:formatCode>
                <c:ptCount val="11"/>
                <c:pt idx="0">
                  <c:v>0.89100000000000001</c:v>
                </c:pt>
                <c:pt idx="1">
                  <c:v>0.86768560000000017</c:v>
                </c:pt>
                <c:pt idx="2">
                  <c:v>0.84579680000000002</c:v>
                </c:pt>
                <c:pt idx="3">
                  <c:v>0.82319520000000013</c:v>
                </c:pt>
                <c:pt idx="4">
                  <c:v>0.79774240000000007</c:v>
                </c:pt>
                <c:pt idx="5">
                  <c:v>0.76730000000000009</c:v>
                </c:pt>
                <c:pt idx="6">
                  <c:v>0.72363280000000008</c:v>
                </c:pt>
                <c:pt idx="7">
                  <c:v>0.66816639999999994</c:v>
                </c:pt>
                <c:pt idx="8">
                  <c:v>0.61325359999999984</c:v>
                </c:pt>
                <c:pt idx="9">
                  <c:v>0.57124719999999996</c:v>
                </c:pt>
                <c:pt idx="10">
                  <c:v>0.55449999999999999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AC-4D3B-B303-9F8B93C070FA}"/>
            </c:ext>
          </c:extLst>
        </c:ser>
        <c:ser>
          <c:idx val="2"/>
          <c:order val="2"/>
          <c:tx>
            <c:strRef>
              <c:f>Interpolaton2D!$K$7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Interpolaton2D!$L$7:$V$7</c:f>
              <c:numCache>
                <c:formatCode>General</c:formatCode>
                <c:ptCount val="11"/>
                <c:pt idx="0">
                  <c:v>0.76800000000000002</c:v>
                </c:pt>
                <c:pt idx="1">
                  <c:v>0.76170880000000007</c:v>
                </c:pt>
                <c:pt idx="2">
                  <c:v>0.75664639999999994</c:v>
                </c:pt>
                <c:pt idx="3">
                  <c:v>0.75096960000000001</c:v>
                </c:pt>
                <c:pt idx="4">
                  <c:v>0.74283519999999992</c:v>
                </c:pt>
                <c:pt idx="5">
                  <c:v>0.73040000000000016</c:v>
                </c:pt>
                <c:pt idx="6">
                  <c:v>0.70877440000000014</c:v>
                </c:pt>
                <c:pt idx="7">
                  <c:v>0.67918719999999999</c:v>
                </c:pt>
                <c:pt idx="8">
                  <c:v>0.64897280000000002</c:v>
                </c:pt>
                <c:pt idx="9">
                  <c:v>0.62546559999999995</c:v>
                </c:pt>
                <c:pt idx="10">
                  <c:v>0.6160000000000001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AC-4D3B-B303-9F8B93C07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4271"/>
        <c:axId val="94807583"/>
      </c:scatterChart>
      <c:valAx>
        <c:axId val="9479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7583"/>
        <c:crosses val="autoZero"/>
        <c:crossBetween val="midCat"/>
      </c:valAx>
      <c:valAx>
        <c:axId val="948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Interpolaton2D!$L$5:$L$15</c:f>
              <c:numCache>
                <c:formatCode>General</c:formatCode>
                <c:ptCount val="11"/>
                <c:pt idx="0">
                  <c:v>1</c:v>
                </c:pt>
                <c:pt idx="1">
                  <c:v>0.89100000000000001</c:v>
                </c:pt>
                <c:pt idx="2">
                  <c:v>0.76800000000000002</c:v>
                </c:pt>
                <c:pt idx="3">
                  <c:v>0.63700000000000001</c:v>
                </c:pt>
                <c:pt idx="4">
                  <c:v>0.504</c:v>
                </c:pt>
                <c:pt idx="5">
                  <c:v>0.375</c:v>
                </c:pt>
                <c:pt idx="6">
                  <c:v>0.25600000000000001</c:v>
                </c:pt>
                <c:pt idx="7">
                  <c:v>0.15300000000000008</c:v>
                </c:pt>
                <c:pt idx="8">
                  <c:v>7.1999999999999981E-2</c:v>
                </c:pt>
                <c:pt idx="9">
                  <c:v>1.8999999999999989E-2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0-48C7-BCB7-7DCAE5E540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Interpolaton2D!$M$5:$M$15</c:f>
              <c:numCache>
                <c:formatCode>General</c:formatCode>
                <c:ptCount val="11"/>
                <c:pt idx="0">
                  <c:v>0.96160000000000012</c:v>
                </c:pt>
                <c:pt idx="1">
                  <c:v>0.86768560000000017</c:v>
                </c:pt>
                <c:pt idx="2">
                  <c:v>0.76170880000000007</c:v>
                </c:pt>
                <c:pt idx="3">
                  <c:v>0.64883920000000006</c:v>
                </c:pt>
                <c:pt idx="4">
                  <c:v>0.53424640000000012</c:v>
                </c:pt>
                <c:pt idx="5">
                  <c:v>0.42310000000000003</c:v>
                </c:pt>
                <c:pt idx="6">
                  <c:v>0.32056960000000007</c:v>
                </c:pt>
                <c:pt idx="7">
                  <c:v>0.23182480000000011</c:v>
                </c:pt>
                <c:pt idx="8">
                  <c:v>0.16203519999999999</c:v>
                </c:pt>
                <c:pt idx="9">
                  <c:v>0.1163704</c:v>
                </c:pt>
                <c:pt idx="1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0-48C7-BCB7-7DCAE5E540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Interpolaton2D!$N$5:$N$15</c:f>
              <c:numCache>
                <c:formatCode>General</c:formatCode>
                <c:ptCount val="11"/>
                <c:pt idx="0">
                  <c:v>0.92479999999999996</c:v>
                </c:pt>
                <c:pt idx="1">
                  <c:v>0.84579680000000002</c:v>
                </c:pt>
                <c:pt idx="2">
                  <c:v>0.75664639999999994</c:v>
                </c:pt>
                <c:pt idx="3">
                  <c:v>0.6616976</c:v>
                </c:pt>
                <c:pt idx="4">
                  <c:v>0.5652992</c:v>
                </c:pt>
                <c:pt idx="5">
                  <c:v>0.4718</c:v>
                </c:pt>
                <c:pt idx="6">
                  <c:v>0.38554879999999997</c:v>
                </c:pt>
                <c:pt idx="7">
                  <c:v>0.31089440000000002</c:v>
                </c:pt>
                <c:pt idx="8">
                  <c:v>0.25218560000000001</c:v>
                </c:pt>
                <c:pt idx="9">
                  <c:v>0.21377119999999997</c:v>
                </c:pt>
                <c:pt idx="10">
                  <c:v>0.19999999999999998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0-48C7-BCB7-7DCAE5E5403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Interpolaton2D!$O$5:$O$15</c:f>
              <c:numCache>
                <c:formatCode>General</c:formatCode>
                <c:ptCount val="11"/>
                <c:pt idx="0">
                  <c:v>0.8872000000000001</c:v>
                </c:pt>
                <c:pt idx="1">
                  <c:v>0.82319520000000013</c:v>
                </c:pt>
                <c:pt idx="2">
                  <c:v>0.75096960000000001</c:v>
                </c:pt>
                <c:pt idx="3">
                  <c:v>0.67404640000000005</c:v>
                </c:pt>
                <c:pt idx="4">
                  <c:v>0.59594880000000017</c:v>
                </c:pt>
                <c:pt idx="5">
                  <c:v>0.52020000000000011</c:v>
                </c:pt>
                <c:pt idx="6">
                  <c:v>0.45032320000000009</c:v>
                </c:pt>
                <c:pt idx="7">
                  <c:v>0.38984160000000012</c:v>
                </c:pt>
                <c:pt idx="8">
                  <c:v>0.34227840000000004</c:v>
                </c:pt>
                <c:pt idx="9">
                  <c:v>0.31115680000000001</c:v>
                </c:pt>
                <c:pt idx="10">
                  <c:v>0.30000000000000004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0-48C7-BCB7-7DCAE5E5403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Interpolaton2D!$P$5:$P$15</c:f>
              <c:numCache>
                <c:formatCode>General</c:formatCode>
                <c:ptCount val="11"/>
                <c:pt idx="0">
                  <c:v>0.84640000000000004</c:v>
                </c:pt>
                <c:pt idx="1">
                  <c:v>0.79774240000000007</c:v>
                </c:pt>
                <c:pt idx="2">
                  <c:v>0.74283519999999992</c:v>
                </c:pt>
                <c:pt idx="3">
                  <c:v>0.6843568000000001</c:v>
                </c:pt>
                <c:pt idx="4">
                  <c:v>0.62498560000000003</c:v>
                </c:pt>
                <c:pt idx="5">
                  <c:v>0.56740000000000002</c:v>
                </c:pt>
                <c:pt idx="6">
                  <c:v>0.51427840000000002</c:v>
                </c:pt>
                <c:pt idx="7">
                  <c:v>0.46829920000000008</c:v>
                </c:pt>
                <c:pt idx="8">
                  <c:v>0.43214080000000005</c:v>
                </c:pt>
                <c:pt idx="9">
                  <c:v>0.4084816</c:v>
                </c:pt>
                <c:pt idx="1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10-48C7-BCB7-7DCAE5E5403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Interpolaton2D!$Q$5:$Q$15</c:f>
              <c:numCache>
                <c:formatCode>General</c:formatCode>
                <c:ptCount val="11"/>
                <c:pt idx="0">
                  <c:v>0.8</c:v>
                </c:pt>
                <c:pt idx="1">
                  <c:v>0.76730000000000009</c:v>
                </c:pt>
                <c:pt idx="2">
                  <c:v>0.73040000000000016</c:v>
                </c:pt>
                <c:pt idx="3">
                  <c:v>0.69110000000000005</c:v>
                </c:pt>
                <c:pt idx="4">
                  <c:v>0.65120000000000011</c:v>
                </c:pt>
                <c:pt idx="5">
                  <c:v>0.61250000000000004</c:v>
                </c:pt>
                <c:pt idx="6">
                  <c:v>0.57679999999999998</c:v>
                </c:pt>
                <c:pt idx="7">
                  <c:v>0.54590000000000005</c:v>
                </c:pt>
                <c:pt idx="8">
                  <c:v>0.52159999999999995</c:v>
                </c:pt>
                <c:pt idx="9">
                  <c:v>0.50569999999999993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10-48C7-BCB7-7DCAE5E5403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Interpolaton2D!$R$5:$R$15</c:f>
              <c:numCache>
                <c:formatCode>General</c:formatCode>
                <c:ptCount val="11"/>
                <c:pt idx="0">
                  <c:v>0.73680000000000012</c:v>
                </c:pt>
                <c:pt idx="1">
                  <c:v>0.72363280000000008</c:v>
                </c:pt>
                <c:pt idx="2">
                  <c:v>0.70877440000000014</c:v>
                </c:pt>
                <c:pt idx="3">
                  <c:v>0.69294960000000005</c:v>
                </c:pt>
                <c:pt idx="4">
                  <c:v>0.67688320000000013</c:v>
                </c:pt>
                <c:pt idx="5">
                  <c:v>0.66130000000000011</c:v>
                </c:pt>
                <c:pt idx="6">
                  <c:v>0.64692480000000008</c:v>
                </c:pt>
                <c:pt idx="7">
                  <c:v>0.63448240000000011</c:v>
                </c:pt>
                <c:pt idx="8">
                  <c:v>0.62469760000000008</c:v>
                </c:pt>
                <c:pt idx="9">
                  <c:v>0.61829520000000004</c:v>
                </c:pt>
                <c:pt idx="10">
                  <c:v>0.6160000000000001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10-48C7-BCB7-7DCAE5E5403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Interpolaton2D!$S$5:$S$15</c:f>
              <c:numCache>
                <c:formatCode>General</c:formatCode>
                <c:ptCount val="11"/>
                <c:pt idx="0">
                  <c:v>0.65839999999999999</c:v>
                </c:pt>
                <c:pt idx="1">
                  <c:v>0.66816639999999994</c:v>
                </c:pt>
                <c:pt idx="2">
                  <c:v>0.67918719999999999</c:v>
                </c:pt>
                <c:pt idx="3">
                  <c:v>0.69092480000000001</c:v>
                </c:pt>
                <c:pt idx="4">
                  <c:v>0.70284159999999996</c:v>
                </c:pt>
                <c:pt idx="5">
                  <c:v>0.71440000000000003</c:v>
                </c:pt>
                <c:pt idx="6">
                  <c:v>0.7250624</c:v>
                </c:pt>
                <c:pt idx="7">
                  <c:v>0.73429120000000003</c:v>
                </c:pt>
                <c:pt idx="8">
                  <c:v>0.74154880000000001</c:v>
                </c:pt>
                <c:pt idx="9">
                  <c:v>0.74629759999999989</c:v>
                </c:pt>
                <c:pt idx="10">
                  <c:v>0.748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10-48C7-BCB7-7DCAE5E5403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Interpolaton2D!$T$5:$T$15</c:f>
              <c:numCache>
                <c:formatCode>General</c:formatCode>
                <c:ptCount val="11"/>
                <c:pt idx="0">
                  <c:v>0.58159999999999989</c:v>
                </c:pt>
                <c:pt idx="1">
                  <c:v>0.61325359999999984</c:v>
                </c:pt>
                <c:pt idx="2">
                  <c:v>0.64897280000000002</c:v>
                </c:pt>
                <c:pt idx="3">
                  <c:v>0.68701520000000005</c:v>
                </c:pt>
                <c:pt idx="4">
                  <c:v>0.72563839999999991</c:v>
                </c:pt>
                <c:pt idx="5">
                  <c:v>0.7631</c:v>
                </c:pt>
                <c:pt idx="6">
                  <c:v>0.79765760000000008</c:v>
                </c:pt>
                <c:pt idx="7">
                  <c:v>0.8275688000000001</c:v>
                </c:pt>
                <c:pt idx="8">
                  <c:v>0.85109120000000005</c:v>
                </c:pt>
                <c:pt idx="9">
                  <c:v>0.8664824000000001</c:v>
                </c:pt>
                <c:pt idx="10">
                  <c:v>0.87200000000000011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10-48C7-BCB7-7DCAE5E5403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Interpolaton2D!$U$5:$U$15</c:f>
              <c:numCache>
                <c:formatCode>General</c:formatCode>
                <c:ptCount val="11"/>
                <c:pt idx="0">
                  <c:v>0.5232</c:v>
                </c:pt>
                <c:pt idx="1">
                  <c:v>0.57124719999999996</c:v>
                </c:pt>
                <c:pt idx="2">
                  <c:v>0.62546559999999995</c:v>
                </c:pt>
                <c:pt idx="3">
                  <c:v>0.6832104</c:v>
                </c:pt>
                <c:pt idx="4">
                  <c:v>0.74183679999999985</c:v>
                </c:pt>
                <c:pt idx="5">
                  <c:v>0.79870000000000008</c:v>
                </c:pt>
                <c:pt idx="6">
                  <c:v>0.8511552</c:v>
                </c:pt>
                <c:pt idx="7">
                  <c:v>0.89655759999999995</c:v>
                </c:pt>
                <c:pt idx="8">
                  <c:v>0.93226240000000005</c:v>
                </c:pt>
                <c:pt idx="9">
                  <c:v>0.95562479999999994</c:v>
                </c:pt>
                <c:pt idx="10">
                  <c:v>0.96399999999999997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10-48C7-BCB7-7DCAE5E5403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Interpolaton2D!$V$5:$V$15</c:f>
              <c:numCache>
                <c:formatCode>General</c:formatCode>
                <c:ptCount val="11"/>
                <c:pt idx="0">
                  <c:v>0.5</c:v>
                </c:pt>
                <c:pt idx="1">
                  <c:v>0.55449999999999999</c:v>
                </c:pt>
                <c:pt idx="2">
                  <c:v>0.6160000000000001</c:v>
                </c:pt>
                <c:pt idx="3">
                  <c:v>0.68149999999999999</c:v>
                </c:pt>
                <c:pt idx="4">
                  <c:v>0.74799999999999989</c:v>
                </c:pt>
                <c:pt idx="5">
                  <c:v>0.8125</c:v>
                </c:pt>
                <c:pt idx="6">
                  <c:v>0.87200000000000011</c:v>
                </c:pt>
                <c:pt idx="7">
                  <c:v>0.92349999999999999</c:v>
                </c:pt>
                <c:pt idx="8">
                  <c:v>0.96399999999999997</c:v>
                </c:pt>
                <c:pt idx="9">
                  <c:v>0.99049999999999994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10-48C7-BCB7-7DCAE5E5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48111"/>
        <c:axId val="1290548527"/>
      </c:scatterChart>
      <c:valAx>
        <c:axId val="12905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527"/>
        <c:crosses val="autoZero"/>
        <c:crossBetween val="midCat"/>
      </c:valAx>
      <c:valAx>
        <c:axId val="12905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164981</xdr:colOff>
      <xdr:row>6</xdr:row>
      <xdr:rowOff>99332</xdr:rowOff>
    </xdr:from>
    <xdr:to>
      <xdr:col>15</xdr:col>
      <xdr:colOff>533400</xdr:colOff>
      <xdr:row>27</xdr:row>
      <xdr:rowOff>19052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7</xdr:row>
      <xdr:rowOff>71437</xdr:rowOff>
    </xdr:from>
    <xdr:to>
      <xdr:col>29</xdr:col>
      <xdr:colOff>154784</xdr:colOff>
      <xdr:row>29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166007</xdr:colOff>
      <xdr:row>27</xdr:row>
      <xdr:rowOff>105458</xdr:rowOff>
    </xdr:from>
    <xdr:to>
      <xdr:col>15</xdr:col>
      <xdr:colOff>498703</xdr:colOff>
      <xdr:row>45</xdr:row>
      <xdr:rowOff>133351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164646</xdr:colOff>
      <xdr:row>46</xdr:row>
      <xdr:rowOff>17689</xdr:rowOff>
    </xdr:from>
    <xdr:to>
      <xdr:col>15</xdr:col>
      <xdr:colOff>487817</xdr:colOff>
      <xdr:row>63</xdr:row>
      <xdr:rowOff>155121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121104</xdr:rowOff>
    </xdr:from>
    <xdr:to>
      <xdr:col>4</xdr:col>
      <xdr:colOff>616403</xdr:colOff>
      <xdr:row>28</xdr:row>
      <xdr:rowOff>26535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43882</xdr:colOff>
      <xdr:row>13</xdr:row>
      <xdr:rowOff>179614</xdr:rowOff>
    </xdr:from>
    <xdr:to>
      <xdr:col>8</xdr:col>
      <xdr:colOff>1311728</xdr:colOff>
      <xdr:row>27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209549</xdr:colOff>
      <xdr:row>14</xdr:row>
      <xdr:rowOff>106136</xdr:rowOff>
    </xdr:from>
    <xdr:to>
      <xdr:col>19</xdr:col>
      <xdr:colOff>209549</xdr:colOff>
      <xdr:row>29</xdr:row>
      <xdr:rowOff>73479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:D1048576" totalsRowShown="0">
  <autoFilter ref="B1:D1048576"/>
  <tableColumns count="3">
    <tableColumn id="1" name="Function"/>
    <tableColumn id="2" name="Category"/>
    <tableColumn id="3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32"/>
  <sheetViews>
    <sheetView workbookViewId="0">
      <selection activeCell="U2" sqref="U2"/>
    </sheetView>
  </sheetViews>
  <sheetFormatPr defaultRowHeight="14.6" x14ac:dyDescent="0.4"/>
  <cols>
    <col min="5" max="5" width="12.4609375" bestFit="1" customWidth="1"/>
    <col min="6" max="6" width="17.4609375" customWidth="1"/>
    <col min="8" max="8" width="9.07421875" style="12"/>
    <col min="9" max="11" width="11.3828125" customWidth="1"/>
    <col min="14" max="15" width="11.07421875" bestFit="1" customWidth="1"/>
  </cols>
  <sheetData>
    <row r="1" spans="2:21" x14ac:dyDescent="0.4">
      <c r="M1" t="s">
        <v>6</v>
      </c>
      <c r="N1" t="s">
        <v>2</v>
      </c>
      <c r="O1" t="s">
        <v>5</v>
      </c>
      <c r="P1" t="s">
        <v>4</v>
      </c>
      <c r="Q1" t="s">
        <v>11</v>
      </c>
      <c r="R1" t="s">
        <v>12</v>
      </c>
      <c r="S1" t="s">
        <v>9</v>
      </c>
      <c r="T1" t="s">
        <v>10</v>
      </c>
      <c r="U1" t="s">
        <v>13</v>
      </c>
    </row>
    <row r="2" spans="2:21" ht="15" thickBot="1" x14ac:dyDescent="0.45">
      <c r="B2" s="50" t="s">
        <v>16</v>
      </c>
      <c r="C2" s="50"/>
      <c r="M2" t="str">
        <f>_xll.acq_interpolator_create($B$4:$B$16,$C$4:$C$16,M$1,$F$4)</f>
        <v>#acqInterpolator:1</v>
      </c>
      <c r="N2" t="str">
        <f>_xll.acq_interpolator_create($B$4:$B$16,$C$4:$C$16,N$1,$F$4)</f>
        <v>#acqInterpolator:5</v>
      </c>
      <c r="O2" t="str">
        <f>_xll.acq_interpolator_create($B$4:$B$16,$C$4:$C$16,O$1,$F$4)</f>
        <v>#acqInterpolator:2</v>
      </c>
      <c r="P2" t="str">
        <f>_xll.acq_interpolator_create($B$4:$B$16,$C$4:$C$16,P$1,$F$4)</f>
        <v>#acqInterpolator:7</v>
      </c>
      <c r="Q2" t="str">
        <f>_xll.acq_interpolator_create($B$4:$B$16,$C$4:$C$16,Q$1,$F$4)</f>
        <v>#acqInterpolator:8</v>
      </c>
      <c r="R2" t="str">
        <f>_xll.acq_interpolator_create($B$4:$B$16,$C$4:$C$16,R$1,$F$4)</f>
        <v>#acqInterpolator:3</v>
      </c>
      <c r="S2" t="str">
        <f>_xll.acq_interpolator_create($B$4:$B$16,$C$4:$C$16,S$1,$F$4)</f>
        <v>#acqInterpolator:4</v>
      </c>
      <c r="T2" t="str">
        <f>_xll.acq_interpolator_create($B$4:$B$16,$C$4:$C$16,T$1,$F$4)</f>
        <v>#acqInterpolator:6</v>
      </c>
      <c r="U2" t="str">
        <f>_xll.acq_interpolator_create($B$4:$B$16,$C$4:$C$16,U$1,$F$4)</f>
        <v>#acqInterpolator:5</v>
      </c>
    </row>
    <row r="3" spans="2:21" x14ac:dyDescent="0.4">
      <c r="B3" s="3" t="s">
        <v>0</v>
      </c>
      <c r="C3" s="3" t="s">
        <v>24</v>
      </c>
      <c r="E3" s="7" t="s">
        <v>7</v>
      </c>
      <c r="F3" s="4" t="s">
        <v>59</v>
      </c>
      <c r="H3" s="13" t="s">
        <v>0</v>
      </c>
      <c r="I3" s="10" t="s">
        <v>17</v>
      </c>
      <c r="J3" s="10" t="s">
        <v>25</v>
      </c>
      <c r="K3" s="10" t="s">
        <v>26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</row>
    <row r="4" spans="2:21" x14ac:dyDescent="0.4">
      <c r="B4" s="2">
        <v>-3</v>
      </c>
      <c r="C4" s="1">
        <f>B4*B4*B4*EXP(-B4*B4+B4)</f>
        <v>-1.6589373353986166E-4</v>
      </c>
      <c r="E4" s="8" t="s">
        <v>8</v>
      </c>
      <c r="F4" s="5" t="b">
        <v>1</v>
      </c>
      <c r="H4" s="12">
        <v>-3.2</v>
      </c>
      <c r="I4">
        <f>_xll.acq_interpolator_eval($F$5,H4)</f>
        <v>-2.6465540192442683E-4</v>
      </c>
      <c r="M4">
        <f>_xll.acq_interpolator_eval(M$2,$H4)</f>
        <v>-1.6589373353986166E-4</v>
      </c>
      <c r="N4">
        <f>_xll.acq_interpolator_eval(N$2,$H4)</f>
        <v>-1.6589373353986166E-4</v>
      </c>
      <c r="O4">
        <f>_xll.acq_interpolator_eval(O$2,$H4)</f>
        <v>-1.6589373353986166E-4</v>
      </c>
      <c r="P4">
        <f>_xll.acq_interpolator_eval(P$2,$H4)</f>
        <v>-1.6589373353986166E-4</v>
      </c>
      <c r="Q4">
        <f>_xll.acq_interpolator_eval(Q$2,$H4)</f>
        <v>-1.6589373353986166E-4</v>
      </c>
      <c r="R4">
        <f>_xll.acq_interpolator_eval(R$2,$H4)</f>
        <v>-1.6589373353986166E-4</v>
      </c>
      <c r="S4">
        <f>_xll.acq_interpolator_eval(S$2,$H4)</f>
        <v>-1.6589373353986166E-4</v>
      </c>
      <c r="T4">
        <f>_xll.acq_interpolator_eval(T$2,$H4)</f>
        <v>-1.6589373353986166E-4</v>
      </c>
      <c r="U4">
        <f>_xll.acq_interpolator_eval(U$2,$H4)</f>
        <v>-1.6589373353986166E-4</v>
      </c>
    </row>
    <row r="5" spans="2:21" ht="15" thickBot="1" x14ac:dyDescent="0.45">
      <c r="B5" s="2">
        <v>-2.5</v>
      </c>
      <c r="C5" s="1">
        <f t="shared" ref="C5:C16" si="0">B5*B5*B5*EXP(-B5*B5+B5)</f>
        <v>-2.4759582049336134E-3</v>
      </c>
      <c r="E5" s="9" t="s">
        <v>1</v>
      </c>
      <c r="F5" s="6" t="str">
        <f>_xll.acq_interpolator_create(B4:B16,C4:C16,F3,F4)</f>
        <v>#acqInterpolator:14</v>
      </c>
      <c r="H5" s="12">
        <v>-3.15</v>
      </c>
      <c r="I5">
        <f>_xll.acq_interpolator_eval($F$5,H5)</f>
        <v>-2.4431724545426886E-4</v>
      </c>
      <c r="J5">
        <f>_xll.acq_diff1_c3pt(H4:H6,I4:I6)</f>
        <v>4.7757580002832944E-4</v>
      </c>
      <c r="K5">
        <f>_xll.acq_diff2_c3pt(H4:H6,I4:I6)</f>
        <v>1.4162534125034387E-3</v>
      </c>
      <c r="M5">
        <f>_xll.acq_interpolator_eval(M$2,$H5)</f>
        <v>-1.6589373353986166E-4</v>
      </c>
      <c r="N5">
        <f>_xll.acq_interpolator_eval(N$2,$H5)</f>
        <v>-1.6589373353986166E-4</v>
      </c>
      <c r="O5">
        <f>_xll.acq_interpolator_eval(O$2,$H5)</f>
        <v>-1.6589373353986166E-4</v>
      </c>
      <c r="P5">
        <f>_xll.acq_interpolator_eval(P$2,$H5)</f>
        <v>-1.6589373353986166E-4</v>
      </c>
      <c r="Q5">
        <f>_xll.acq_interpolator_eval(Q$2,$H5)</f>
        <v>-1.6589373353986166E-4</v>
      </c>
      <c r="R5">
        <f>_xll.acq_interpolator_eval(R$2,$H5)</f>
        <v>-1.6589373353986166E-4</v>
      </c>
      <c r="S5">
        <f>_xll.acq_interpolator_eval(S$2,$H5)</f>
        <v>-1.6589373353986166E-4</v>
      </c>
      <c r="T5">
        <f>_xll.acq_interpolator_eval(T$2,$H5)</f>
        <v>-1.6589373353986166E-4</v>
      </c>
      <c r="U5">
        <f>_xll.acq_interpolator_eval(U$2,$H5)</f>
        <v>-1.6589373353986166E-4</v>
      </c>
    </row>
    <row r="6" spans="2:21" x14ac:dyDescent="0.4">
      <c r="B6" s="2">
        <v>-2</v>
      </c>
      <c r="C6" s="1">
        <f t="shared" si="0"/>
        <v>-1.9830017413330868E-2</v>
      </c>
      <c r="H6" s="12">
        <v>-3.1</v>
      </c>
      <c r="I6">
        <f>_xll.acq_interpolator_eval($F$5,H6)</f>
        <v>-2.168978219215939E-4</v>
      </c>
      <c r="J6">
        <f>_xll.acq_diff1_c3pt(H5:H7,I5:I7)</f>
        <v>5.5929053446510742E-4</v>
      </c>
      <c r="K6">
        <f>_xll.acq_diff2_c3pt(H5:H7,I5:I7)</f>
        <v>2.1804127623212811E-4</v>
      </c>
      <c r="M6">
        <f>_xll.acq_interpolator_eval(M$2,$H6)</f>
        <v>-1.6589373353986166E-4</v>
      </c>
      <c r="N6">
        <f>_xll.acq_interpolator_eval(N$2,$H6)</f>
        <v>-1.6589373353986166E-4</v>
      </c>
      <c r="O6">
        <f>_xll.acq_interpolator_eval(O$2,$H6)</f>
        <v>-1.6589373353986166E-4</v>
      </c>
      <c r="P6">
        <f>_xll.acq_interpolator_eval(P$2,$H6)</f>
        <v>-1.6589373353986166E-4</v>
      </c>
      <c r="Q6">
        <f>_xll.acq_interpolator_eval(Q$2,$H6)</f>
        <v>-1.6589373353986166E-4</v>
      </c>
      <c r="R6">
        <f>_xll.acq_interpolator_eval(R$2,$H6)</f>
        <v>-1.6589373353986166E-4</v>
      </c>
      <c r="S6">
        <f>_xll.acq_interpolator_eval(S$2,$H6)</f>
        <v>-1.6589373353986166E-4</v>
      </c>
      <c r="T6">
        <f>_xll.acq_interpolator_eval(T$2,$H6)</f>
        <v>-1.6589373353986166E-4</v>
      </c>
      <c r="U6">
        <f>_xll.acq_interpolator_eval(U$2,$H6)</f>
        <v>-1.6589373353986166E-4</v>
      </c>
    </row>
    <row r="7" spans="2:21" x14ac:dyDescent="0.4">
      <c r="B7" s="2">
        <v>-1.5</v>
      </c>
      <c r="C7" s="1">
        <f t="shared" si="0"/>
        <v>-7.9372392264030742E-2</v>
      </c>
      <c r="H7" s="12">
        <v>-3.05</v>
      </c>
      <c r="I7">
        <f>_xll.acq_interpolator_eval($F$5,H7)</f>
        <v>-1.8838819200775805E-4</v>
      </c>
      <c r="J7">
        <f>_xll.acq_diff1_c3pt(H6:H8,I6:I8)</f>
        <v>5.1004088360090307E-4</v>
      </c>
      <c r="K7">
        <f>_xll.acq_diff2_c3pt(H6:H8,I6:I8)</f>
        <v>-1.2030342935162115E-3</v>
      </c>
      <c r="M7">
        <f>_xll.acq_interpolator_eval(M$2,$H7)</f>
        <v>-1.6589373353986166E-4</v>
      </c>
      <c r="N7">
        <f>_xll.acq_interpolator_eval(N$2,$H7)</f>
        <v>-1.6589373353986166E-4</v>
      </c>
      <c r="O7">
        <f>_xll.acq_interpolator_eval(O$2,$H7)</f>
        <v>-1.6589373353986166E-4</v>
      </c>
      <c r="P7">
        <f>_xll.acq_interpolator_eval(P$2,$H7)</f>
        <v>-1.6589373353986166E-4</v>
      </c>
      <c r="Q7">
        <f>_xll.acq_interpolator_eval(Q$2,$H7)</f>
        <v>-1.6589373353986166E-4</v>
      </c>
      <c r="R7">
        <f>_xll.acq_interpolator_eval(R$2,$H7)</f>
        <v>-1.6589373353986166E-4</v>
      </c>
      <c r="S7">
        <f>_xll.acq_interpolator_eval(S$2,$H7)</f>
        <v>-1.6589373353986166E-4</v>
      </c>
      <c r="T7">
        <f>_xll.acq_interpolator_eval(T$2,$H7)</f>
        <v>-1.6589373353986166E-4</v>
      </c>
      <c r="U7">
        <f>_xll.acq_interpolator_eval(U$2,$H7)</f>
        <v>-1.6589373353986166E-4</v>
      </c>
    </row>
    <row r="8" spans="2:21" x14ac:dyDescent="0.4">
      <c r="B8" s="2">
        <v>-1</v>
      </c>
      <c r="C8" s="1">
        <f t="shared" si="0"/>
        <v>-0.1353352832366127</v>
      </c>
      <c r="H8" s="12">
        <v>-3</v>
      </c>
      <c r="I8">
        <f>_xll.acq_interpolator_eval($F$5,H8)</f>
        <v>-1.658937335615035E-4</v>
      </c>
      <c r="J8">
        <f>_xll.acq_diff1_c3pt(H7:H9,I7:I9)</f>
        <v>3.0784505524492881E-4</v>
      </c>
      <c r="K8">
        <f>_xll.acq_diff2_c3pt(H7:H9,I7:I9)</f>
        <v>-2.8408822736032879E-3</v>
      </c>
      <c r="M8">
        <f>_xll.acq_interpolator_eval(M$2,$H8)</f>
        <v>-1.6589373353986166E-4</v>
      </c>
      <c r="N8">
        <f>_xll.acq_interpolator_eval(N$2,$H8)</f>
        <v>-1.6589373353986166E-4</v>
      </c>
      <c r="O8">
        <f>_xll.acq_interpolator_eval(O$2,$H8)</f>
        <v>-1.6589373353986166E-4</v>
      </c>
      <c r="P8">
        <f>_xll.acq_interpolator_eval(P$2,$H8)</f>
        <v>-1.6589373353986166E-4</v>
      </c>
      <c r="Q8">
        <f>_xll.acq_interpolator_eval(Q$2,$H8)</f>
        <v>-1.6589373353986166E-4</v>
      </c>
      <c r="R8">
        <f>_xll.acq_interpolator_eval(R$2,$H8)</f>
        <v>-1.6589373353986166E-4</v>
      </c>
      <c r="S8">
        <f>_xll.acq_interpolator_eval(S$2,$H8)</f>
        <v>-1.6589373353986166E-4</v>
      </c>
      <c r="T8">
        <f>_xll.acq_interpolator_eval(T$2,$H8)</f>
        <v>-1.6589373353986166E-4</v>
      </c>
      <c r="U8">
        <f>_xll.acq_interpolator_eval(U$2,$H8)</f>
        <v>-1.6589373353986166E-4</v>
      </c>
    </row>
    <row r="9" spans="2:21" x14ac:dyDescent="0.4">
      <c r="B9" s="2">
        <v>-0.5</v>
      </c>
      <c r="C9" s="1">
        <f t="shared" si="0"/>
        <v>-5.9045819092626836E-2</v>
      </c>
      <c r="H9" s="12">
        <v>-2.95</v>
      </c>
      <c r="I9">
        <f>_xll.acq_interpolator_eval($F$5,H9)</f>
        <v>-1.5760368648326528E-4</v>
      </c>
      <c r="J9">
        <f>_xll.acq_diff1_c3pt(H8:H10,I8:I10)</f>
        <v>-6.8227149217223792E-5</v>
      </c>
      <c r="K9">
        <f>_xll.acq_diff2_c3pt(H8:H10,I8:I10)</f>
        <v>-4.6805618156397907E-3</v>
      </c>
      <c r="M9">
        <f>_xll.acq_interpolator_eval(M$2,$H9)</f>
        <v>-1.6589373353986166E-4</v>
      </c>
      <c r="N9">
        <f>_xll.acq_interpolator_eval(N$2,$H9)</f>
        <v>-3.9690018067923606E-4</v>
      </c>
      <c r="O9">
        <f>_xll.acq_interpolator_eval(O$2,$H9)</f>
        <v>2.800795824859195E-4</v>
      </c>
      <c r="P9">
        <f>_xll.acq_interpolator_eval(P$2,$H9)</f>
        <v>-2.3419258748342238E-4</v>
      </c>
      <c r="Q9">
        <f>_xll.acq_interpolator_eval(Q$2,$H9)</f>
        <v>-2.3419258748342238E-4</v>
      </c>
      <c r="R9">
        <f>_xll.acq_interpolator_eval(R$2,$H9)</f>
        <v>-3.2920220436272066E-4</v>
      </c>
      <c r="S9">
        <f>_xll.acq_interpolator_eval(S$2,$H9)</f>
        <v>2.4797157248953705E-4</v>
      </c>
      <c r="T9">
        <f>_xll.acq_interpolator_eval(T$2,$H9)</f>
        <v>-1.1239689591479875E-3</v>
      </c>
      <c r="U9">
        <f>_xll.acq_interpolator_eval(U$2,$H9)</f>
        <v>-3.7610960043669235E-4</v>
      </c>
    </row>
    <row r="10" spans="2:21" ht="15" thickBot="1" x14ac:dyDescent="0.45">
      <c r="B10" s="2">
        <v>0.1</v>
      </c>
      <c r="C10" s="1">
        <f t="shared" si="0"/>
        <v>1.0941742837052106E-3</v>
      </c>
      <c r="E10" s="11" t="s">
        <v>3</v>
      </c>
      <c r="H10" s="12">
        <v>-2.9</v>
      </c>
      <c r="I10">
        <f>_xll.acq_interpolator_eval($F$5,H10)</f>
        <v>-1.7271644848322609E-4</v>
      </c>
      <c r="J10">
        <f>_xll.acq_diff1_c3pt(H9:H11,I9:I11)</f>
        <v>-6.3722254077608581E-4</v>
      </c>
      <c r="K10">
        <f>_xll.acq_diff2_c3pt(H9:H11,I9:I11)</f>
        <v>-6.6993460155373892E-3</v>
      </c>
      <c r="M10">
        <f>_xll.acq_interpolator_eval(M$2,$H10)</f>
        <v>-1.6589373353986166E-4</v>
      </c>
      <c r="N10">
        <f>_xll.acq_interpolator_eval(N$2,$H10)</f>
        <v>-6.2790662781861243E-4</v>
      </c>
      <c r="O10">
        <f>_xll.acq_interpolator_eval(O$2,$H10)</f>
        <v>5.7561295114166855E-4</v>
      </c>
      <c r="P10">
        <f>_xll.acq_interpolator_eval(P$2,$H10)</f>
        <v>-3.1235250768127544E-4</v>
      </c>
      <c r="Q10">
        <f>_xll.acq_interpolator_eval(Q$2,$H10)</f>
        <v>-3.1235250768127544E-4</v>
      </c>
      <c r="R10">
        <f>_xll.acq_interpolator_eval(R$2,$H10)</f>
        <v>-3.8720271202655584E-4</v>
      </c>
      <c r="S10">
        <f>_xll.acq_interpolator_eval(S$2,$H10)</f>
        <v>4.614511378211965E-4</v>
      </c>
      <c r="T10">
        <f>_xll.acq_interpolator_eval(T$2,$H10)</f>
        <v>-1.5425513251582834E-3</v>
      </c>
      <c r="U10">
        <f>_xll.acq_interpolator_eval(U$2,$H10)</f>
        <v>-5.5398456473401214E-4</v>
      </c>
    </row>
    <row r="11" spans="2:21" x14ac:dyDescent="0.4">
      <c r="B11" s="2">
        <v>0.5</v>
      </c>
      <c r="C11" s="1">
        <f t="shared" si="0"/>
        <v>0.16050317708596767</v>
      </c>
      <c r="E11" t="s">
        <v>6</v>
      </c>
      <c r="H11" s="12">
        <v>-2.85</v>
      </c>
      <c r="I11">
        <f>_xll.acq_interpolator_eval($F$5,H11)</f>
        <v>-2.2132594056087362E-4</v>
      </c>
      <c r="J11">
        <f>_xll.acq_diff1_c3pt(H10:H12,I10:I12)</f>
        <v>-1.4156470952089665E-3</v>
      </c>
      <c r="K11">
        <f>_xll.acq_diff2_c3pt(H10:H12,I10:I12)</f>
        <v>-8.8691450731202791E-3</v>
      </c>
      <c r="M11">
        <f>_xll.acq_interpolator_eval(M$2,$H11)</f>
        <v>-1.6589373353986166E-4</v>
      </c>
      <c r="N11">
        <f>_xll.acq_interpolator_eval(N$2,$H11)</f>
        <v>-8.5891307495798675E-4</v>
      </c>
      <c r="O11">
        <f>_xll.acq_interpolator_eval(O$2,$H11)</f>
        <v>7.207063724273806E-4</v>
      </c>
      <c r="P11">
        <f>_xll.acq_interpolator_eval(P$2,$H11)</f>
        <v>-4.1023456038771143E-4</v>
      </c>
      <c r="Q11">
        <f>_xll.acq_interpolator_eval(Q$2,$H11)</f>
        <v>-4.1023456038771143E-4</v>
      </c>
      <c r="R11">
        <f>_xll.acq_interpolator_eval(R$2,$H11)</f>
        <v>-3.8502724074237674E-4</v>
      </c>
      <c r="S11">
        <f>_xll.acq_interpolator_eval(S$2,$H11)</f>
        <v>4.9595030245270166E-4</v>
      </c>
      <c r="T11">
        <f>_xll.acq_interpolator_eval(T$2,$H11)</f>
        <v>-1.5633615890475333E-3</v>
      </c>
      <c r="U11">
        <f>_xll.acq_interpolator_eval(U$2,$H11)</f>
        <v>-7.1337901326018048E-4</v>
      </c>
    </row>
    <row r="12" spans="2:21" x14ac:dyDescent="0.4">
      <c r="B12" s="2">
        <v>1</v>
      </c>
      <c r="C12" s="1">
        <f t="shared" si="0"/>
        <v>1</v>
      </c>
      <c r="E12" t="s">
        <v>32</v>
      </c>
      <c r="H12" s="12">
        <v>-2.8</v>
      </c>
      <c r="I12">
        <f>_xll.acq_interpolator_eval($F$5,H12)</f>
        <v>-3.1428115800412326E-4</v>
      </c>
      <c r="J12">
        <f>_xll.acq_diff1_c3pt(H11:H13,I11:I13)</f>
        <v>-2.4171206394266202E-3</v>
      </c>
      <c r="K12">
        <f>_xll.acq_diff2_c3pt(H11:H13,I11:I13)</f>
        <v>-1.1160325811232691E-2</v>
      </c>
      <c r="M12">
        <f>_xll.acq_interpolator_eval(M$2,$H12)</f>
        <v>-1.6589373353986166E-4</v>
      </c>
      <c r="N12">
        <f>_xll.acq_interpolator_eval(N$2,$H12)</f>
        <v>-1.0899195220973633E-3</v>
      </c>
      <c r="O12">
        <f>_xll.acq_interpolator_eval(O$2,$H12)</f>
        <v>7.1535984634305775E-4</v>
      </c>
      <c r="P12">
        <f>_xll.acq_interpolator_eval(P$2,$H12)</f>
        <v>-5.3769981185702365E-4</v>
      </c>
      <c r="Q12">
        <f>_xll.acq_interpolator_eval(Q$2,$H12)</f>
        <v>-5.3769981185702365E-4</v>
      </c>
      <c r="R12">
        <f>_xll.acq_interpolator_eval(R$2,$H12)</f>
        <v>-3.6780777472119426E-4</v>
      </c>
      <c r="S12">
        <f>_xll.acq_interpolator_eval(S$2,$H12)</f>
        <v>3.7287440638164126E-4</v>
      </c>
      <c r="T12">
        <f>_xll.acq_interpolator_eval(T$2,$H12)</f>
        <v>-1.3281205082925306E-3</v>
      </c>
      <c r="U12">
        <f>_xll.acq_interpolator_eval(U$2,$H12)</f>
        <v>-8.681533328435628E-4</v>
      </c>
    </row>
    <row r="13" spans="2:21" x14ac:dyDescent="0.4">
      <c r="B13" s="2">
        <v>1.5</v>
      </c>
      <c r="C13" s="1">
        <f t="shared" si="0"/>
        <v>1.5942371155009245</v>
      </c>
      <c r="E13" t="s">
        <v>33</v>
      </c>
      <c r="H13" s="12">
        <v>-2.75</v>
      </c>
      <c r="I13">
        <f>_xll.acq_interpolator_eval($F$5,H13)</f>
        <v>-4.6303800450353538E-4</v>
      </c>
      <c r="J13">
        <f>_xll.acq_diff1_c3pt(H12:H14,I12:I14)</f>
        <v>-3.652476228566382E-3</v>
      </c>
      <c r="K13">
        <f>_xll.acq_diff2_c3pt(H12:H14,I12:I14)</f>
        <v>-1.3546785971562631E-2</v>
      </c>
      <c r="M13">
        <f>_xll.acq_interpolator_eval(M$2,$H13)</f>
        <v>-1.6589373353986166E-4</v>
      </c>
      <c r="N13">
        <f>_xll.acq_interpolator_eval(N$2,$H13)</f>
        <v>-1.3209259692367377E-3</v>
      </c>
      <c r="O13">
        <f>_xll.acq_interpolator_eval(O$2,$H13)</f>
        <v>5.5957337288870034E-4</v>
      </c>
      <c r="P13">
        <f>_xll.acq_interpolator_eval(P$2,$H13)</f>
        <v>-7.0460932834350183E-4</v>
      </c>
      <c r="Q13">
        <f>_xll.acq_interpolator_eval(Q$2,$H13)</f>
        <v>-7.0460932834350183E-4</v>
      </c>
      <c r="R13">
        <f>_xll.acq_interpolator_eval(R$2,$H13)</f>
        <v>-3.806762981740185E-4</v>
      </c>
      <c r="S13">
        <f>_xll.acq_interpolator_eval(S$2,$H13)</f>
        <v>1.1362878960560662E-4</v>
      </c>
      <c r="T13">
        <f>_xll.acq_interpolator_eval(T$2,$H13)</f>
        <v>-9.7854884037007202E-4</v>
      </c>
      <c r="U13">
        <f>_xll.acq_interpolator_eval(U$2,$H13)</f>
        <v>-1.0321679103125186E-3</v>
      </c>
    </row>
    <row r="14" spans="2:21" x14ac:dyDescent="0.4">
      <c r="B14" s="2">
        <v>2</v>
      </c>
      <c r="C14" s="1">
        <f t="shared" si="0"/>
        <v>1.0826822658929016</v>
      </c>
      <c r="E14" t="s">
        <v>2</v>
      </c>
      <c r="H14" s="12">
        <v>-2.7</v>
      </c>
      <c r="I14">
        <f>_xll.acq_interpolator_eval($F$5,H14)</f>
        <v>-6.7952878086076016E-4</v>
      </c>
      <c r="J14">
        <f>_xll.acq_diff1_c3pt(H13:H15,I13:I15)</f>
        <v>-5.1304124670162208E-3</v>
      </c>
      <c r="K14">
        <f>_xll.acq_diff2_c3pt(H13:H15,I13:I15)</f>
        <v>-1.601193879743425E-2</v>
      </c>
      <c r="M14">
        <f>_xll.acq_interpolator_eval(M$2,$H14)</f>
        <v>-2.4759582049336134E-3</v>
      </c>
      <c r="N14">
        <f>_xll.acq_interpolator_eval(N$2,$H14)</f>
        <v>-1.551932416376112E-3</v>
      </c>
      <c r="O14">
        <f>_xll.acq_interpolator_eval(O$2,$H14)</f>
        <v>2.5334695206430906E-4</v>
      </c>
      <c r="P14">
        <f>_xll.acq_interpolator_eval(P$2,$H14)</f>
        <v>-9.2082417610143865E-4</v>
      </c>
      <c r="Q14">
        <f>_xll.acq_interpolator_eval(Q$2,$H14)</f>
        <v>-9.2082417610143865E-4</v>
      </c>
      <c r="R14">
        <f>_xll.acq_interpolator_eval(R$2,$H14)</f>
        <v>-4.6876479531185998E-4</v>
      </c>
      <c r="S14">
        <f>_xll.acq_interpolator_eval(S$2,$H14)</f>
        <v>-2.6038120787781529E-4</v>
      </c>
      <c r="T14">
        <f>_xll.acq_interpolator_eval(T$2,$H14)</f>
        <v>-6.5636734275694645E-4</v>
      </c>
      <c r="U14">
        <f>_xll.acq_interpolator_eval(U$2,$H14)</f>
        <v>-1.2192831324954116E-3</v>
      </c>
    </row>
    <row r="15" spans="2:21" x14ac:dyDescent="0.4">
      <c r="B15" s="2">
        <v>2.5</v>
      </c>
      <c r="C15" s="1">
        <f t="shared" si="0"/>
        <v>0.36746477900014229</v>
      </c>
      <c r="E15" t="s">
        <v>5</v>
      </c>
      <c r="H15" s="12">
        <v>-2.65</v>
      </c>
      <c r="I15">
        <f>_xll.acq_interpolator_eval($F$5,H15)</f>
        <v>-9.7607925120515859E-4</v>
      </c>
      <c r="J15">
        <f>_xll.acq_diff1_c3pt(H14:H16,I14:I16)</f>
        <v>-6.8587621569163341E-3</v>
      </c>
      <c r="K15">
        <f>_xll.acq_diff2_c3pt(H14:H16,I14:I16)</f>
        <v>-1.8555055000567828E-2</v>
      </c>
      <c r="M15">
        <f>_xll.acq_interpolator_eval(M$2,$H15)</f>
        <v>-2.4759582049336134E-3</v>
      </c>
      <c r="N15">
        <f>_xll.acq_interpolator_eval(N$2,$H15)</f>
        <v>-1.7829388635154885E-3</v>
      </c>
      <c r="O15">
        <f>_xll.acq_interpolator_eval(O$2,$H15)</f>
        <v>-2.033194161301209E-4</v>
      </c>
      <c r="P15">
        <f>_xll.acq_interpolator_eval(P$2,$H15)</f>
        <v>-1.1962054213851281E-3</v>
      </c>
      <c r="Q15">
        <f>_xll.acq_interpolator_eval(Q$2,$H15)</f>
        <v>-1.1962054213851281E-3</v>
      </c>
      <c r="R15">
        <f>_xll.acq_interpolator_eval(R$2,$H15)</f>
        <v>-6.7720525034573086E-4</v>
      </c>
      <c r="S15">
        <f>_xll.acq_interpolator_eval(S$2,$H15)</f>
        <v>-7.2775024607103908E-4</v>
      </c>
      <c r="T15">
        <f>_xll.acq_interpolator_eval(T$2,$H15)</f>
        <v>-5.0329677292994496E-4</v>
      </c>
      <c r="U15">
        <f>_xll.acq_interpolator_eval(U$2,$H15)</f>
        <v>-1.4433593862206067E-3</v>
      </c>
    </row>
    <row r="16" spans="2:21" x14ac:dyDescent="0.4">
      <c r="B16" s="2">
        <v>3</v>
      </c>
      <c r="C16" s="1">
        <f t="shared" si="0"/>
        <v>6.6926308769991685E-2</v>
      </c>
      <c r="E16" t="s">
        <v>4</v>
      </c>
      <c r="H16" s="12">
        <v>-2.6</v>
      </c>
      <c r="I16">
        <f>_xll.acq_interpolator_eval($F$5,H16)</f>
        <v>-1.3654049965523933E-3</v>
      </c>
      <c r="J16">
        <f>_xll.acq_diff1_c3pt(H15:H17,I15:I17)</f>
        <v>-8.8463754225001114E-3</v>
      </c>
      <c r="K16">
        <f>_xll.acq_diff2_c3pt(H15:H17,I15:I17)</f>
        <v>-2.1197210311107873E-2</v>
      </c>
      <c r="M16">
        <f>_xll.acq_interpolator_eval(M$2,$H16)</f>
        <v>-2.4759582049336134E-3</v>
      </c>
      <c r="N16">
        <f>_xll.acq_interpolator_eval(N$2,$H16)</f>
        <v>-2.0139453106548626E-3</v>
      </c>
      <c r="O16">
        <f>_xll.acq_interpolator_eval(O$2,$H16)</f>
        <v>-8.1042573169458148E-4</v>
      </c>
      <c r="P16">
        <f>_xll.acq_interpolator_eval(P$2,$H16)</f>
        <v>-1.5406141304488575E-3</v>
      </c>
      <c r="Q16">
        <f>_xll.acq_interpolator_eval(Q$2,$H16)</f>
        <v>-1.5406141304488575E-3</v>
      </c>
      <c r="R16">
        <f>_xll.acq_interpolator_eval(R$2,$H16)</f>
        <v>-1.0511296474866379E-3</v>
      </c>
      <c r="S16">
        <f>_xll.acq_interpolator_eval(S$2,$H16)</f>
        <v>-1.2670729849764693E-3</v>
      </c>
      <c r="T16">
        <f>_xll.acq_interpolator_eval(T$2,$H16)</f>
        <v>-6.610578883658615E-4</v>
      </c>
      <c r="U16">
        <f>_xll.acq_interpolator_eval(U$2,$H16)</f>
        <v>-1.7182570583164621E-3</v>
      </c>
    </row>
    <row r="17" spans="5:21" x14ac:dyDescent="0.4">
      <c r="E17" t="s">
        <v>11</v>
      </c>
      <c r="H17" s="12">
        <v>-2.5499999999999998</v>
      </c>
      <c r="I17">
        <f>_xll.acq_interpolator_eval($F$5,H17)</f>
        <v>-1.8607167934551715E-3</v>
      </c>
      <c r="J17">
        <f>_xll.acq_diff1_c3pt(H16:H18,I16:I18)</f>
        <v>-1.1105532083817428E-2</v>
      </c>
      <c r="K17">
        <f>_xll.acq_diff2_c3pt(H16:H18,I16:I18)</f>
        <v>-2.3985922915238201E-2</v>
      </c>
      <c r="M17">
        <f>_xll.acq_interpolator_eval(M$2,$H17)</f>
        <v>-2.4759582049336134E-3</v>
      </c>
      <c r="N17">
        <f>_xll.acq_interpolator_eval(N$2,$H17)</f>
        <v>-2.2449517577942391E-3</v>
      </c>
      <c r="O17">
        <f>_xll.acq_interpolator_eval(O$2,$H17)</f>
        <v>-1.5679719946290836E-3</v>
      </c>
      <c r="P17">
        <f>_xll.acq_interpolator_eval(P$2,$H17)</f>
        <v>-1.9639113695469244E-3</v>
      </c>
      <c r="Q17">
        <f>_xll.acq_interpolator_eval(Q$2,$H17)</f>
        <v>-1.9639113695469244E-3</v>
      </c>
      <c r="R17">
        <f>_xll.acq_interpolator_eval(R$2,$H17)</f>
        <v>-1.6356699709455986E-3</v>
      </c>
      <c r="S17">
        <f>_xll.acq_interpolator_eval(S$2,$H17)</f>
        <v>-1.8569440845965274E-3</v>
      </c>
      <c r="T17">
        <f>_xll.acq_interpolator_eval(T$2,$H17)</f>
        <v>-1.2713714465414916E-3</v>
      </c>
      <c r="U17">
        <f>_xll.acq_interpolator_eval(U$2,$H17)</f>
        <v>-2.0578365356113456E-3</v>
      </c>
    </row>
    <row r="18" spans="5:21" x14ac:dyDescent="0.4">
      <c r="E18" t="s">
        <v>12</v>
      </c>
      <c r="H18" s="12">
        <v>-2.5</v>
      </c>
      <c r="I18">
        <f>_xll.acq_interpolator_eval($F$5,H18)</f>
        <v>-2.475958204934136E-3</v>
      </c>
      <c r="J18">
        <f>_xll.acq_diff1_c3pt(H17:H19,I17:I19)</f>
        <v>-1.3654701418433238E-2</v>
      </c>
      <c r="K18">
        <f>_xll.acq_diff2_c3pt(H17:H19,I17:I19)</f>
        <v>-2.6997463777078186E-2</v>
      </c>
      <c r="M18">
        <f>_xll.acq_interpolator_eval(M$2,$H18)</f>
        <v>-2.4759582049336134E-3</v>
      </c>
      <c r="N18">
        <f>_xll.acq_interpolator_eval(N$2,$H18)</f>
        <v>-2.4759582049336134E-3</v>
      </c>
      <c r="O18">
        <f>_xll.acq_interpolator_eval(O$2,$H18)</f>
        <v>-2.4759582049336134E-3</v>
      </c>
      <c r="P18">
        <f>_xll.acq_interpolator_eval(P$2,$H18)</f>
        <v>-2.4759582049336134E-3</v>
      </c>
      <c r="Q18">
        <f>_xll.acq_interpolator_eval(Q$2,$H18)</f>
        <v>-2.4759582049336134E-3</v>
      </c>
      <c r="R18">
        <f>_xll.acq_interpolator_eval(R$2,$H18)</f>
        <v>-2.4759582049336134E-3</v>
      </c>
      <c r="S18">
        <f>_xll.acq_interpolator_eval(S$2,$H18)</f>
        <v>-2.4759582049336125E-3</v>
      </c>
      <c r="T18">
        <f>_xll.acq_interpolator_eval(T$2,$H18)</f>
        <v>-2.4759582049336177E-3</v>
      </c>
      <c r="U18">
        <f>_xll.acq_interpolator_eval(U$2,$H18)</f>
        <v>-2.4759582049336134E-3</v>
      </c>
    </row>
    <row r="19" spans="5:21" x14ac:dyDescent="0.4">
      <c r="E19" t="s">
        <v>9</v>
      </c>
      <c r="H19" s="12">
        <v>-2.4500000000000002</v>
      </c>
      <c r="I19">
        <f>_xll.acq_interpolator_eval($F$5,H19)</f>
        <v>-3.2261869352984904E-3</v>
      </c>
      <c r="J19">
        <f>_xll.acq_diff1_c3pt(H18:H20,I18:I20)</f>
        <v>-1.6521365219188927E-2</v>
      </c>
      <c r="K19">
        <f>_xll.acq_diff2_c3pt(H18:H20,I18:I20)</f>
        <v>-3.0335812238035793E-2</v>
      </c>
      <c r="M19">
        <f>_xll.acq_interpolator_eval(M$2,$H19)</f>
        <v>-2.4759582049336134E-3</v>
      </c>
      <c r="N19">
        <f>_xll.acq_interpolator_eval(N$2,$H19)</f>
        <v>-4.2113641257733331E-3</v>
      </c>
      <c r="O19">
        <f>_xll.acq_interpolator_eval(O$2,$H19)</f>
        <v>-3.5343843626081776E-3</v>
      </c>
      <c r="P19">
        <f>_xll.acq_interpolator_eval(P$2,$H19)</f>
        <v>-3.091798631345931E-3</v>
      </c>
      <c r="Q19">
        <f>_xll.acq_interpolator_eval(Q$2,$H19)</f>
        <v>-3.091798631345931E-3</v>
      </c>
      <c r="R19">
        <f>_xll.acq_interpolator_eval(R$2,$H19)</f>
        <v>-3.4122349185343316E-3</v>
      </c>
      <c r="S19">
        <f>_xll.acq_interpolator_eval(S$2,$H19)</f>
        <v>-3.0063938022385048E-3</v>
      </c>
      <c r="T19">
        <f>_xll.acq_interpolator_eval(T$2,$H19)</f>
        <v>-3.7536294080784526E-3</v>
      </c>
      <c r="U19">
        <f>_xll.acq_interpolator_eval(U$2,$H19)</f>
        <v>-3.0237292413833709E-3</v>
      </c>
    </row>
    <row r="20" spans="5:21" x14ac:dyDescent="0.4">
      <c r="E20" t="s">
        <v>10</v>
      </c>
      <c r="H20" s="12">
        <v>-2.4</v>
      </c>
      <c r="I20">
        <f>_xll.acq_interpolator_eval($F$5,H20)</f>
        <v>-4.1280947268530314E-3</v>
      </c>
      <c r="J20">
        <f>_xll.acq_diff1_c3pt(H19:H21,I19:I21)</f>
        <v>-1.9744522787481785E-2</v>
      </c>
      <c r="K20">
        <f>_xll.acq_diff2_c3pt(H19:H21,I19:I21)</f>
        <v>-3.4127339127821052E-2</v>
      </c>
      <c r="M20">
        <f>_xll.acq_interpolator_eval(M$2,$H20)</f>
        <v>-2.4759582049336134E-3</v>
      </c>
      <c r="N20">
        <f>_xll.acq_interpolator_eval(N$2,$H20)</f>
        <v>-5.9467700466130681E-3</v>
      </c>
      <c r="O20">
        <f>_xll.acq_interpolator_eval(O$2,$H20)</f>
        <v>-4.7432504676527872E-3</v>
      </c>
      <c r="P20">
        <f>_xll.acq_interpolator_eval(P$2,$H20)</f>
        <v>-3.8472083574517344E-3</v>
      </c>
      <c r="Q20">
        <f>_xll.acq_interpolator_eval(Q$2,$H20)</f>
        <v>-3.8472083574517344E-3</v>
      </c>
      <c r="R20">
        <f>_xll.acq_interpolator_eval(R$2,$H20)</f>
        <v>-4.3089413331679986E-3</v>
      </c>
      <c r="S20">
        <f>_xll.acq_interpolator_eval(S$2,$H20)</f>
        <v>-3.4367597640518567E-3</v>
      </c>
      <c r="T20">
        <f>_xll.acq_interpolator_eval(T$2,$H20)</f>
        <v>-4.6175765238977047E-3</v>
      </c>
      <c r="U20">
        <f>_xll.acq_interpolator_eval(U$2,$H20)</f>
        <v>-3.7614970779463039E-3</v>
      </c>
    </row>
    <row r="21" spans="5:21" x14ac:dyDescent="0.4">
      <c r="E21" t="s">
        <v>13</v>
      </c>
      <c r="H21" s="12">
        <v>-2.35</v>
      </c>
      <c r="I21">
        <f>_xll.acq_interpolator_eval($F$5,H21)</f>
        <v>-5.2006392140466692E-3</v>
      </c>
      <c r="J21">
        <f>_xll.acq_diff1_c3pt(H20:H22,I20:I22)</f>
        <v>-2.337641691122962E-2</v>
      </c>
      <c r="K21">
        <f>_xll.acq_diff2_c3pt(H20:H22,I20:I22)</f>
        <v>-3.8510543347135898E-2</v>
      </c>
      <c r="M21">
        <f>_xll.acq_interpolator_eval(M$2,$H21)</f>
        <v>-2.4759582049336134E-3</v>
      </c>
      <c r="N21">
        <f>_xll.acq_interpolator_eval(N$2,$H21)</f>
        <v>-7.6821759674527874E-3</v>
      </c>
      <c r="O21">
        <f>_xll.acq_interpolator_eval(O$2,$H21)</f>
        <v>-6.10255652006742E-3</v>
      </c>
      <c r="P21">
        <f>_xll.acq_interpolator_eval(P$2,$H21)</f>
        <v>-4.7831460204015731E-3</v>
      </c>
      <c r="Q21">
        <f>_xll.acq_interpolator_eval(Q$2,$H21)</f>
        <v>-4.7831460204015731E-3</v>
      </c>
      <c r="R21">
        <f>_xll.acq_interpolator_eval(R$2,$H21)</f>
        <v>-5.247510411550498E-3</v>
      </c>
      <c r="S21">
        <f>_xll.acq_interpolator_eval(S$2,$H21)</f>
        <v>-3.9049963973108929E-3</v>
      </c>
      <c r="T21">
        <f>_xll.acq_interpolator_eval(T$2,$H21)</f>
        <v>-5.2610906449463571E-3</v>
      </c>
      <c r="U21">
        <f>_xll.acq_interpolator_eval(U$2,$H21)</f>
        <v>-4.716982488279127E-3</v>
      </c>
    </row>
    <row r="22" spans="5:21" x14ac:dyDescent="0.4">
      <c r="E22" t="s">
        <v>59</v>
      </c>
      <c r="H22" s="12">
        <v>-2.2999999999999998</v>
      </c>
      <c r="I22">
        <f>_xll.acq_interpolator_eval($F$5,H22)</f>
        <v>-6.4657364179759973E-3</v>
      </c>
      <c r="J22">
        <f>_xll.acq_diff1_c3pt(H21:H23,I21:I23)</f>
        <v>-2.7482971939532246E-2</v>
      </c>
      <c r="K22">
        <f>_xll.acq_diff2_c3pt(H21:H23,I21:I23)</f>
        <v>-4.3620557218916188E-2</v>
      </c>
      <c r="M22">
        <f>_xll.acq_interpolator_eval(M$2,$H22)</f>
        <v>-2.4759582049336134E-3</v>
      </c>
      <c r="N22">
        <f>_xll.acq_interpolator_eval(N$2,$H22)</f>
        <v>-9.4175818882925224E-3</v>
      </c>
      <c r="O22">
        <f>_xll.acq_interpolator_eval(O$2,$H22)</f>
        <v>-7.6123025198521011E-3</v>
      </c>
      <c r="P22">
        <f>_xll.acq_interpolator_eval(P$2,$H22)</f>
        <v>-5.9405702573460256E-3</v>
      </c>
      <c r="Q22">
        <f>_xll.acq_interpolator_eval(Q$2,$H22)</f>
        <v>-5.9405702573460256E-3</v>
      </c>
      <c r="R22">
        <f>_xll.acq_interpolator_eval(R$2,$H22)</f>
        <v>-6.3093751163977412E-3</v>
      </c>
      <c r="S22">
        <f>_xll.acq_interpolator_eval(S$2,$H22)</f>
        <v>-4.5490440089528544E-3</v>
      </c>
      <c r="T22">
        <f>_xll.acq_interpolator_eval(T$2,$H22)</f>
        <v>-5.8774628637794299E-3</v>
      </c>
      <c r="U22">
        <f>_xll.acq_interpolator_eval(U$2,$H22)</f>
        <v>-5.917906246038579E-3</v>
      </c>
    </row>
    <row r="23" spans="5:21" x14ac:dyDescent="0.4">
      <c r="H23" s="12">
        <v>-2.25</v>
      </c>
      <c r="I23">
        <f>_xll.acq_interpolator_eval($F$5,H23)</f>
        <v>-7.9489364079998945E-3</v>
      </c>
      <c r="J23">
        <f>_xll.acq_diff1_c3pt(H22:H24,I22:I24)</f>
        <v>-3.2142432911892241E-2</v>
      </c>
      <c r="K23">
        <f>_xll.acq_diff2_c3pt(H22:H24,I22:I24)</f>
        <v>-4.956866222828403E-2</v>
      </c>
      <c r="M23">
        <f>_xll.acq_interpolator_eval(M$2,$H23)</f>
        <v>-2.4759582049336134E-3</v>
      </c>
      <c r="N23">
        <f>_xll.acq_interpolator_eval(N$2,$H23)</f>
        <v>-1.1152987809132242E-2</v>
      </c>
      <c r="O23">
        <f>_xll.acq_interpolator_eval(O$2,$H23)</f>
        <v>-9.2724884670068036E-3</v>
      </c>
      <c r="P23">
        <f>_xll.acq_interpolator_eval(P$2,$H23)</f>
        <v>-7.3604397054356334E-3</v>
      </c>
      <c r="Q23">
        <f>_xll.acq_interpolator_eval(Q$2,$H23)</f>
        <v>-7.3604397054356334E-3</v>
      </c>
      <c r="R23">
        <f>_xll.acq_interpolator_eval(R$2,$H23)</f>
        <v>-7.5759684104256073E-3</v>
      </c>
      <c r="S23">
        <f>_xll.acq_interpolator_eval(S$2,$H23)</f>
        <v>-5.5068429059149607E-3</v>
      </c>
      <c r="T23">
        <f>_xll.acq_interpolator_eval(T$2,$H23)</f>
        <v>-6.6599842729519187E-3</v>
      </c>
      <c r="U23">
        <f>_xll.acq_interpolator_eval(U$2,$H23)</f>
        <v>-7.3919891248813638E-3</v>
      </c>
    </row>
    <row r="24" spans="5:21" x14ac:dyDescent="0.4">
      <c r="H24" s="12">
        <v>-2.19999999999999</v>
      </c>
      <c r="I24">
        <f>_xll.acq_interpolator_eval($F$5,H24)</f>
        <v>-9.6799797091655891E-3</v>
      </c>
      <c r="J24">
        <f>_xll.acq_diff1_c3pt(H23:H25,I23:I25)</f>
        <v>-3.7441751297664749E-2</v>
      </c>
      <c r="K24">
        <f>_xll.acq_diff2_c3pt(H23:H25,I23:I25)</f>
        <v>-5.6417705487144865E-2</v>
      </c>
      <c r="M24">
        <f>_xll.acq_interpolator_eval(M$2,$H24)</f>
        <v>-1.9830017413330868E-2</v>
      </c>
      <c r="N24">
        <f>_xll.acq_interpolator_eval(N$2,$H24)</f>
        <v>-1.2888393729972315E-2</v>
      </c>
      <c r="O24">
        <f>_xll.acq_interpolator_eval(O$2,$H24)</f>
        <v>-1.1083114361531926E-2</v>
      </c>
      <c r="P24">
        <f>_xll.acq_interpolator_eval(P$2,$H24)</f>
        <v>-9.0837130018213523E-3</v>
      </c>
      <c r="Q24">
        <f>_xll.acq_interpolator_eval(Q$2,$H24)</f>
        <v>-9.0837130018213523E-3</v>
      </c>
      <c r="R24">
        <f>_xll.acq_interpolator_eval(R$2,$H24)</f>
        <v>-9.1287232563503559E-3</v>
      </c>
      <c r="S24">
        <f>_xll.acq_interpolator_eval(S$2,$H24)</f>
        <v>-6.9163333951347897E-3</v>
      </c>
      <c r="T24">
        <f>_xll.acq_interpolator_eval(T$2,$H24)</f>
        <v>-7.8019459650191126E-3</v>
      </c>
      <c r="U24">
        <f>_xll.acq_interpolator_eval(U$2,$H24)</f>
        <v>-9.166951898464613E-3</v>
      </c>
    </row>
    <row r="25" spans="5:21" x14ac:dyDescent="0.4">
      <c r="H25" s="12">
        <v>-2.1499999999999901</v>
      </c>
      <c r="I25">
        <f>_xll.acq_interpolator_eval($F$5,H25)</f>
        <v>-1.1693111537766681E-2</v>
      </c>
      <c r="J25">
        <f>_xll.acq_diff1_c3pt(H24:H26,I24:I26)</f>
        <v>-4.3470388379771782E-2</v>
      </c>
      <c r="K25">
        <f>_xll.acq_diff2_c3pt(H24:H26,I24:I26)</f>
        <v>-6.4155036154996278E-2</v>
      </c>
      <c r="M25">
        <f>_xll.acq_interpolator_eval(M$2,$H25)</f>
        <v>-1.9830017413330868E-2</v>
      </c>
      <c r="N25">
        <f>_xll.acq_interpolator_eval(N$2,$H25)</f>
        <v>-1.4623799650812034E-2</v>
      </c>
      <c r="O25">
        <f>_xll.acq_interpolator_eval(O$2,$H25)</f>
        <v>-1.3044180203426726E-2</v>
      </c>
      <c r="P25">
        <f>_xll.acq_interpolator_eval(P$2,$H25)</f>
        <v>-1.1151348783653051E-2</v>
      </c>
      <c r="Q25">
        <f>_xll.acq_interpolator_eval(Q$2,$H25)</f>
        <v>-1.1151348783653051E-2</v>
      </c>
      <c r="R25">
        <f>_xll.acq_interpolator_eval(R$2,$H25)</f>
        <v>-1.104907261688726E-2</v>
      </c>
      <c r="S25">
        <f>_xll.acq_interpolator_eval(S$2,$H25)</f>
        <v>-8.9154557835490183E-3</v>
      </c>
      <c r="T25">
        <f>_xll.acq_interpolator_eval(T$2,$H25)</f>
        <v>-9.496639032535583E-3</v>
      </c>
      <c r="U25">
        <f>_xll.acq_interpolator_eval(U$2,$H25)</f>
        <v>-1.1270515340444331E-2</v>
      </c>
    </row>
    <row r="26" spans="5:21" x14ac:dyDescent="0.4">
      <c r="H26" s="12">
        <v>-2.0999999999999899</v>
      </c>
      <c r="I26">
        <f>_xll.acq_interpolator_eval($F$5,H26)</f>
        <v>-1.4027018547142774E-2</v>
      </c>
      <c r="J26">
        <f>_xll.acq_diff1_c3pt(H25:H27,I25:I27)</f>
        <v>-5.03114065643986E-2</v>
      </c>
      <c r="K26">
        <f>_xll.acq_diff2_c3pt(H25:H27,I25:I27)</f>
        <v>-7.2665327537539195E-2</v>
      </c>
      <c r="M26">
        <f>_xll.acq_interpolator_eval(M$2,$H26)</f>
        <v>-1.9830017413330868E-2</v>
      </c>
      <c r="N26">
        <f>_xll.acq_interpolator_eval(N$2,$H26)</f>
        <v>-1.6359205571651769E-2</v>
      </c>
      <c r="O26">
        <f>_xll.acq_interpolator_eval(O$2,$H26)</f>
        <v>-1.515568599269158E-2</v>
      </c>
      <c r="P26">
        <f>_xll.acq_interpolator_eval(P$2,$H26)</f>
        <v>-1.360430568808163E-2</v>
      </c>
      <c r="Q26">
        <f>_xll.acq_interpolator_eval(Q$2,$H26)</f>
        <v>-1.360430568808163E-2</v>
      </c>
      <c r="R26">
        <f>_xll.acq_interpolator_eval(R$2,$H26)</f>
        <v>-1.3418449454752526E-2</v>
      </c>
      <c r="S26">
        <f>_xll.acq_interpolator_eval(S$2,$H26)</f>
        <v>-1.1642150378095142E-2</v>
      </c>
      <c r="T26">
        <f>_xll.acq_interpolator_eval(T$2,$H26)</f>
        <v>-1.1937354568056545E-2</v>
      </c>
      <c r="U26">
        <f>_xll.acq_interpolator_eval(U$2,$H26)</f>
        <v>-1.3730400224477593E-2</v>
      </c>
    </row>
    <row r="27" spans="5:21" x14ac:dyDescent="0.4">
      <c r="H27" s="12">
        <v>-2.0499999999999901</v>
      </c>
      <c r="I27">
        <f>_xll.acq_interpolator_eval($F$5,H27)</f>
        <v>-1.6724252194206542E-2</v>
      </c>
      <c r="J27">
        <f>_xll.acq_diff1_c3pt(H26:H28,I26:I28)</f>
        <v>-5.802998866185774E-2</v>
      </c>
      <c r="K27">
        <f>_xll.acq_diff2_c3pt(H26:H28,I26:I28)</f>
        <v>-8.1706314411644235E-2</v>
      </c>
      <c r="M27">
        <f>_xll.acq_interpolator_eval(M$2,$H27)</f>
        <v>-1.9830017413330868E-2</v>
      </c>
      <c r="N27">
        <f>_xll.acq_interpolator_eval(N$2,$H27)</f>
        <v>-1.8094611492491489E-2</v>
      </c>
      <c r="O27">
        <f>_xll.acq_interpolator_eval(O$2,$H27)</f>
        <v>-1.7417631729326449E-2</v>
      </c>
      <c r="P27">
        <f>_xll.acq_interpolator_eval(P$2,$H27)</f>
        <v>-1.6483542352257609E-2</v>
      </c>
      <c r="Q27">
        <f>_xll.acq_interpolator_eval(Q$2,$H27)</f>
        <v>-1.6483542352257609E-2</v>
      </c>
      <c r="R27">
        <f>_xll.acq_interpolator_eval(R$2,$H27)</f>
        <v>-1.6318286732662005E-2</v>
      </c>
      <c r="S27">
        <f>_xll.acq_interpolator_eval(S$2,$H27)</f>
        <v>-1.5234357485710346E-2</v>
      </c>
      <c r="T27">
        <f>_xll.acq_interpolator_eval(T$2,$H27)</f>
        <v>-1.5317383664136968E-2</v>
      </c>
      <c r="U27">
        <f>_xll.acq_interpolator_eval(U$2,$H27)</f>
        <v>-1.6574327324221084E-2</v>
      </c>
    </row>
    <row r="28" spans="5:21" x14ac:dyDescent="0.4">
      <c r="H28" s="12">
        <v>-2</v>
      </c>
      <c r="I28">
        <f>_xll.acq_interpolator_eval($F$5,H28)</f>
        <v>-1.9830017413327881E-2</v>
      </c>
      <c r="J28">
        <f>_xll.acq_diff1_c3pt(H27:H29,I27:I29)</f>
        <v>-6.665985132613246E-2</v>
      </c>
      <c r="K28">
        <f>_xll.acq_diff2_c3pt(H27:H29,I27:I29)</f>
        <v>-9.0890938873884455E-2</v>
      </c>
      <c r="M28">
        <f>_xll.acq_interpolator_eval(M$2,$H28)</f>
        <v>-1.9830017413330868E-2</v>
      </c>
      <c r="N28">
        <f>_xll.acq_interpolator_eval(N$2,$H28)</f>
        <v>-1.9830017413330868E-2</v>
      </c>
      <c r="O28">
        <f>_xll.acq_interpolator_eval(O$2,$H28)</f>
        <v>-1.9830017413330868E-2</v>
      </c>
      <c r="P28">
        <f>_xll.acq_interpolator_eval(P$2,$H28)</f>
        <v>-1.9830017413330868E-2</v>
      </c>
      <c r="Q28">
        <f>_xll.acq_interpolator_eval(Q$2,$H28)</f>
        <v>-1.9830017413330868E-2</v>
      </c>
      <c r="R28">
        <f>_xll.acq_interpolator_eval(R$2,$H28)</f>
        <v>-1.9830017413330868E-2</v>
      </c>
      <c r="S28">
        <f>_xll.acq_interpolator_eval(S$2,$H28)</f>
        <v>-1.9830017413330875E-2</v>
      </c>
      <c r="T28">
        <f>_xll.acq_interpolator_eval(T$2,$H28)</f>
        <v>-1.9830017413330861E-2</v>
      </c>
      <c r="U28">
        <f>_xll.acq_interpolator_eval(U$2,$H28)</f>
        <v>-1.9830017413330868E-2</v>
      </c>
    </row>
    <row r="29" spans="5:21" x14ac:dyDescent="0.4">
      <c r="H29" s="12">
        <v>-1.94999999999999</v>
      </c>
      <c r="I29">
        <f>_xll.acq_interpolator_eval($F$5,H29)</f>
        <v>-2.3390237326819975E-2</v>
      </c>
      <c r="J29">
        <f>_xll.acq_diff1_c3pt(H28:H30,I28:I30)</f>
        <v>-7.6188374978195667E-2</v>
      </c>
      <c r="K29">
        <f>_xll.acq_diff2_c3pt(H28:H30,I28:I30)</f>
        <v>-9.967953416734171E-2</v>
      </c>
      <c r="M29">
        <f>_xll.acq_interpolator_eval(M$2,$H29)</f>
        <v>-1.9830017413330868E-2</v>
      </c>
      <c r="N29">
        <f>_xll.acq_interpolator_eval(N$2,$H29)</f>
        <v>-2.578425489840205E-2</v>
      </c>
      <c r="O29">
        <f>_xll.acq_interpolator_eval(O$2,$H29)</f>
        <v>-2.2664286253759415E-2</v>
      </c>
      <c r="P29">
        <f>_xll.acq_interpolator_eval(P$2,$H29)</f>
        <v>-2.3676058120691554E-2</v>
      </c>
      <c r="Q29">
        <f>_xll.acq_interpolator_eval(Q$2,$H29)</f>
        <v>-2.3676058120691554E-2</v>
      </c>
      <c r="R29">
        <f>_xll.acq_interpolator_eval(R$2,$H29)</f>
        <v>-2.4091735792340072E-2</v>
      </c>
      <c r="S29">
        <f>_xll.acq_interpolator_eval(S$2,$H29)</f>
        <v>-2.5135240605771728E-2</v>
      </c>
      <c r="T29">
        <f>_xll.acq_interpolator_eval(T$2,$H29)</f>
        <v>-2.5135240605771728E-2</v>
      </c>
      <c r="U29">
        <f>_xll.acq_interpolator_eval(U$2,$H29)</f>
        <v>-2.3788787804706946E-2</v>
      </c>
    </row>
    <row r="30" spans="5:21" x14ac:dyDescent="0.4">
      <c r="H30" s="12">
        <v>-1.8999999999999899</v>
      </c>
      <c r="I30">
        <f>_xll.acq_interpolator_eval($F$5,H30)</f>
        <v>-2.7448854911148117E-2</v>
      </c>
      <c r="J30">
        <f>_xll.acq_diff1_c3pt(H29:H31,I29:I31)</f>
        <v>-8.6541621086853454E-2</v>
      </c>
      <c r="K30">
        <f>_xll.acq_diff2_c3pt(H29:H31,I29:I31)</f>
        <v>-0.10738538800581371</v>
      </c>
      <c r="M30">
        <f>_xll.acq_interpolator_eval(M$2,$H30)</f>
        <v>-1.9830017413330868E-2</v>
      </c>
      <c r="N30">
        <f>_xll.acq_interpolator_eval(N$2,$H30)</f>
        <v>-3.1738492383472039E-2</v>
      </c>
      <c r="O30">
        <f>_xll.acq_interpolator_eval(O$2,$H30)</f>
        <v>-2.6191881459663488E-2</v>
      </c>
      <c r="P30">
        <f>_xll.acq_interpolator_eval(P$2,$H30)</f>
        <v>-2.8019466172675311E-2</v>
      </c>
      <c r="Q30">
        <f>_xll.acq_interpolator_eval(Q$2,$H30)</f>
        <v>-2.8019466172675311E-2</v>
      </c>
      <c r="R30">
        <f>_xll.acq_interpolator_eval(R$2,$H30)</f>
        <v>-2.9095711924414441E-2</v>
      </c>
      <c r="S30">
        <f>_xll.acq_interpolator_eval(S$2,$H30)</f>
        <v>-3.0728279681888584E-2</v>
      </c>
      <c r="T30">
        <f>_xll.acq_interpolator_eval(T$2,$H30)</f>
        <v>-3.0728279681888584E-2</v>
      </c>
      <c r="U30">
        <f>_xll.acq_interpolator_eval(U$2,$H30)</f>
        <v>-2.8616979301981899E-2</v>
      </c>
    </row>
    <row r="31" spans="5:21" x14ac:dyDescent="0.4">
      <c r="H31" s="12">
        <v>-1.8499999999999901</v>
      </c>
      <c r="I31">
        <f>_xll.acq_interpolator_eval($F$5,H31)</f>
        <v>-3.2044399435505307E-2</v>
      </c>
      <c r="J31">
        <f>_xll.acq_diff1_c3pt(H30:H32,I30:I32)</f>
        <v>-9.7570703151983851E-2</v>
      </c>
      <c r="K31">
        <f>_xll.acq_diff2_c3pt(H30:H32,I30:I32)</f>
        <v>-0.11319625329679479</v>
      </c>
      <c r="M31">
        <f>_xll.acq_interpolator_eval(M$2,$H31)</f>
        <v>-1.9830017413330868E-2</v>
      </c>
      <c r="N31">
        <f>_xll.acq_interpolator_eval(N$2,$H31)</f>
        <v>-3.769272986854201E-2</v>
      </c>
      <c r="O31">
        <f>_xll.acq_interpolator_eval(O$2,$H31)</f>
        <v>-3.0412803031043555E-2</v>
      </c>
      <c r="P31">
        <f>_xll.acq_interpolator_eval(P$2,$H31)</f>
        <v>-3.2849411879858105E-2</v>
      </c>
      <c r="Q31">
        <f>_xll.acq_interpolator_eval(Q$2,$H31)</f>
        <v>-3.2849411879858105E-2</v>
      </c>
      <c r="R31">
        <f>_xll.acq_interpolator_eval(R$2,$H31)</f>
        <v>-3.4704642410993469E-2</v>
      </c>
      <c r="S31">
        <f>_xll.acq_interpolator_eval(S$2,$H31)</f>
        <v>-3.6555288209689403E-2</v>
      </c>
      <c r="T31">
        <f>_xll.acq_interpolator_eval(T$2,$H31)</f>
        <v>-3.6555288209689403E-2</v>
      </c>
      <c r="U31">
        <f>_xll.acq_interpolator_eval(U$2,$H31)</f>
        <v>-3.4154847914918615E-2</v>
      </c>
    </row>
    <row r="32" spans="5:21" x14ac:dyDescent="0.4">
      <c r="H32" s="12">
        <v>-1.7999999999999901</v>
      </c>
      <c r="I32">
        <f>_xll.acq_interpolator_eval($F$5,H32)</f>
        <v>-3.7205925226346491E-2</v>
      </c>
      <c r="J32">
        <f>_xll.acq_diff1_c3pt(H31:H33,I31:I33)</f>
        <v>-0.10904117156582922</v>
      </c>
      <c r="K32">
        <f>_xll.acq_diff2_c3pt(H31:H33,I31:I33)</f>
        <v>-0.11621311498011257</v>
      </c>
      <c r="M32">
        <f>_xll.acq_interpolator_eval(M$2,$H32)</f>
        <v>-1.9830017413330868E-2</v>
      </c>
      <c r="N32">
        <f>_xll.acq_interpolator_eval(N$2,$H32)</f>
        <v>-4.3646967353612003E-2</v>
      </c>
      <c r="O32">
        <f>_xll.acq_interpolator_eval(O$2,$H32)</f>
        <v>-3.5327050967899662E-2</v>
      </c>
      <c r="P32">
        <f>_xll.acq_interpolator_eval(P$2,$H32)</f>
        <v>-3.8155065552815212E-2</v>
      </c>
      <c r="Q32">
        <f>_xll.acq_interpolator_eval(Q$2,$H32)</f>
        <v>-3.8155065552815212E-2</v>
      </c>
      <c r="R32">
        <f>_xll.acq_interpolator_eval(R$2,$H32)</f>
        <v>-4.078122385351593E-2</v>
      </c>
      <c r="S32">
        <f>_xll.acq_interpolator_eval(S$2,$H32)</f>
        <v>-4.2562419757181197E-2</v>
      </c>
      <c r="T32">
        <f>_xll.acq_interpolator_eval(T$2,$H32)</f>
        <v>-4.2562419757181197E-2</v>
      </c>
      <c r="U32">
        <f>_xll.acq_interpolator_eval(U$2,$H32)</f>
        <v>-4.024264965327936E-2</v>
      </c>
    </row>
    <row r="33" spans="8:21" x14ac:dyDescent="0.4">
      <c r="H33" s="12">
        <v>-1.74999999999999</v>
      </c>
      <c r="I33">
        <f>_xll.acq_interpolator_eval($F$5,H33)</f>
        <v>-4.2948516592088239E-2</v>
      </c>
      <c r="J33">
        <f>_xll.acq_diff1_c3pt(H32:H34,I32:I34)</f>
        <v>-0.12062711864586861</v>
      </c>
      <c r="K33">
        <f>_xll.acq_diff2_c3pt(H32:H34,I32:I34)</f>
        <v>-0.11550582662067492</v>
      </c>
      <c r="M33">
        <f>_xll.acq_interpolator_eval(M$2,$H33)</f>
        <v>-7.9372392264030742E-2</v>
      </c>
      <c r="N33">
        <f>_xll.acq_interpolator_eval(N$2,$H33)</f>
        <v>-4.9601204838681995E-2</v>
      </c>
      <c r="O33">
        <f>_xll.acq_interpolator_eval(O$2,$H33)</f>
        <v>-4.0934625270231777E-2</v>
      </c>
      <c r="P33">
        <f>_xll.acq_interpolator_eval(P$2,$H33)</f>
        <v>-4.3925597502121869E-2</v>
      </c>
      <c r="Q33">
        <f>_xll.acq_interpolator_eval(Q$2,$H33)</f>
        <v>-4.3925597502121869E-2</v>
      </c>
      <c r="R33">
        <f>_xll.acq_interpolator_eval(R$2,$H33)</f>
        <v>-4.7188152853420567E-2</v>
      </c>
      <c r="S33">
        <f>_xll.acq_interpolator_eval(S$2,$H33)</f>
        <v>-4.869582789237091E-2</v>
      </c>
      <c r="T33">
        <f>_xll.acq_interpolator_eval(T$2,$H33)</f>
        <v>-4.869582789237091E-2</v>
      </c>
      <c r="U33">
        <f>_xll.acq_interpolator_eval(U$2,$H33)</f>
        <v>-4.6720640526826326E-2</v>
      </c>
    </row>
    <row r="34" spans="8:21" x14ac:dyDescent="0.4">
      <c r="H34" s="12">
        <v>-1.69999999999999</v>
      </c>
      <c r="I34">
        <f>_xll.acq_interpolator_eval($F$5,H34)</f>
        <v>-4.9268637090933362E-2</v>
      </c>
      <c r="J34">
        <f>_xll.acq_diff1_c3pt(H33:H35,I33:I35)</f>
        <v>-0.13191157058117364</v>
      </c>
      <c r="K34">
        <f>_xll.acq_diff2_c3pt(H33:H35,I33:I35)</f>
        <v>-0.11018321208542532</v>
      </c>
      <c r="M34">
        <f>_xll.acq_interpolator_eval(M$2,$H34)</f>
        <v>-7.9372392264030742E-2</v>
      </c>
      <c r="N34">
        <f>_xll.acq_interpolator_eval(N$2,$H34)</f>
        <v>-5.5555442323751987E-2</v>
      </c>
      <c r="O34">
        <f>_xll.acq_interpolator_eval(O$2,$H34)</f>
        <v>-4.7235525938039924E-2</v>
      </c>
      <c r="P34">
        <f>_xll.acq_interpolator_eval(P$2,$H34)</f>
        <v>-5.0150178038353345E-2</v>
      </c>
      <c r="Q34">
        <f>_xll.acq_interpolator_eval(Q$2,$H34)</f>
        <v>-5.0150178038353345E-2</v>
      </c>
      <c r="R34">
        <f>_xll.acq_interpolator_eval(R$2,$H34)</f>
        <v>-5.3788126012146088E-2</v>
      </c>
      <c r="S34">
        <f>_xll.acq_interpolator_eval(S$2,$H34)</f>
        <v>-5.4901666183265502E-2</v>
      </c>
      <c r="T34">
        <f>_xll.acq_interpolator_eval(T$2,$H34)</f>
        <v>-5.4901666183265502E-2</v>
      </c>
      <c r="U34">
        <f>_xll.acq_interpolator_eval(U$2,$H34)</f>
        <v>-5.3429076545321724E-2</v>
      </c>
    </row>
    <row r="35" spans="8:21" x14ac:dyDescent="0.4">
      <c r="H35" s="12">
        <v>-1.6499999999999899</v>
      </c>
      <c r="I35">
        <f>_xll.acq_interpolator_eval($F$5,H35)</f>
        <v>-5.6139673650205613E-2</v>
      </c>
      <c r="J35">
        <f>_xll.acq_diff1_c3pt(H34:H36,I34:I36)</f>
        <v>-0.1423943847921621</v>
      </c>
      <c r="K35">
        <f>_xll.acq_diff2_c3pt(H34:H36,I34:I36)</f>
        <v>-9.9473072134343837E-2</v>
      </c>
      <c r="M35">
        <f>_xll.acq_interpolator_eval(M$2,$H35)</f>
        <v>-7.9372392264030742E-2</v>
      </c>
      <c r="N35">
        <f>_xll.acq_interpolator_eval(N$2,$H35)</f>
        <v>-6.1509679808821979E-2</v>
      </c>
      <c r="O35">
        <f>_xll.acq_interpolator_eval(O$2,$H35)</f>
        <v>-5.4229752971324083E-2</v>
      </c>
      <c r="P35">
        <f>_xll.acq_interpolator_eval(P$2,$H35)</f>
        <v>-5.6817977472084877E-2</v>
      </c>
      <c r="Q35">
        <f>_xll.acq_interpolator_eval(Q$2,$H35)</f>
        <v>-5.6817977472084877E-2</v>
      </c>
      <c r="R35">
        <f>_xll.acq_interpolator_eval(R$2,$H35)</f>
        <v>-6.0443839931131255E-2</v>
      </c>
      <c r="S35">
        <f>_xll.acq_interpolator_eval(S$2,$H35)</f>
        <v>-6.1126088197871936E-2</v>
      </c>
      <c r="T35">
        <f>_xll.acq_interpolator_eval(T$2,$H35)</f>
        <v>-6.1126088197871936E-2</v>
      </c>
      <c r="U35">
        <f>_xll.acq_interpolator_eval(U$2,$H35)</f>
        <v>-6.0208213718527775E-2</v>
      </c>
    </row>
    <row r="36" spans="8:21" x14ac:dyDescent="0.4">
      <c r="H36" s="12">
        <v>-1.5999999999999901</v>
      </c>
      <c r="I36">
        <f>_xll.acq_interpolator_eval($F$5,H36)</f>
        <v>-6.350807557014955E-2</v>
      </c>
      <c r="J36">
        <f>_xll.acq_diff1_c3pt(H35:H37,I35:I37)</f>
        <v>-0.15150831430993431</v>
      </c>
      <c r="K36">
        <f>_xll.acq_diff2_c3pt(H35:H37,I35:I37)</f>
        <v>-8.2805518221100827E-2</v>
      </c>
      <c r="M36">
        <f>_xll.acq_interpolator_eval(M$2,$H36)</f>
        <v>-7.9372392264030742E-2</v>
      </c>
      <c r="N36">
        <f>_xll.acq_interpolator_eval(N$2,$H36)</f>
        <v>-6.7463917293891951E-2</v>
      </c>
      <c r="O36">
        <f>_xll.acq_interpolator_eval(O$2,$H36)</f>
        <v>-6.1917306370084219E-2</v>
      </c>
      <c r="P36">
        <f>_xll.acq_interpolator_eval(P$2,$H36)</f>
        <v>-6.3918166113891686E-2</v>
      </c>
      <c r="Q36">
        <f>_xll.acq_interpolator_eval(Q$2,$H36)</f>
        <v>-6.3918166113891686E-2</v>
      </c>
      <c r="R36">
        <f>_xll.acq_interpolator_eval(R$2,$H36)</f>
        <v>-6.7017991211814759E-2</v>
      </c>
      <c r="S36">
        <f>_xll.acq_interpolator_eval(S$2,$H36)</f>
        <v>-6.7315247504197151E-2</v>
      </c>
      <c r="T36">
        <f>_xll.acq_interpolator_eval(T$2,$H36)</f>
        <v>-6.7315247504197151E-2</v>
      </c>
      <c r="U36">
        <f>_xll.acq_interpolator_eval(U$2,$H36)</f>
        <v>-6.689830805620664E-2</v>
      </c>
    </row>
    <row r="37" spans="8:21" x14ac:dyDescent="0.4">
      <c r="H37" s="12">
        <v>-1.5499999999999901</v>
      </c>
      <c r="I37">
        <f>_xll.acq_interpolator_eval($F$5,H37)</f>
        <v>-7.1290505081199024E-2</v>
      </c>
      <c r="J37">
        <f>_xll.acq_diff1_c3pt(H36:H38,I36:I38)</f>
        <v>-0.15864316693874128</v>
      </c>
      <c r="K37">
        <f>_xll.acq_diff2_c3pt(H36:H38,I36:I38)</f>
        <v>-5.9891534355038745E-2</v>
      </c>
      <c r="M37">
        <f>_xll.acq_interpolator_eval(M$2,$H37)</f>
        <v>-7.9372392264030742E-2</v>
      </c>
      <c r="N37">
        <f>_xll.acq_interpolator_eval(N$2,$H37)</f>
        <v>-7.3418154778961936E-2</v>
      </c>
      <c r="O37">
        <f>_xll.acq_interpolator_eval(O$2,$H37)</f>
        <v>-7.0298186134320415E-2</v>
      </c>
      <c r="P37">
        <f>_xll.acq_interpolator_eval(P$2,$H37)</f>
        <v>-7.143991427434912E-2</v>
      </c>
      <c r="Q37">
        <f>_xll.acq_interpolator_eval(Q$2,$H37)</f>
        <v>-7.143991427434912E-2</v>
      </c>
      <c r="R37">
        <f>_xll.acq_interpolator_eval(R$2,$H37)</f>
        <v>-7.3373276455635406E-2</v>
      </c>
      <c r="S37">
        <f>_xll.acq_interpolator_eval(S$2,$H37)</f>
        <v>-7.3415297670248153E-2</v>
      </c>
      <c r="T37">
        <f>_xll.acq_interpolator_eval(T$2,$H37)</f>
        <v>-7.3415297670248153E-2</v>
      </c>
      <c r="U37">
        <f>_xll.acq_interpolator_eval(U$2,$H37)</f>
        <v>-7.3339615568120631E-2</v>
      </c>
    </row>
    <row r="38" spans="8:21" x14ac:dyDescent="0.4">
      <c r="H38" s="12">
        <v>-1.49999999999999</v>
      </c>
      <c r="I38">
        <f>_xll.acq_interpolator_eval($F$5,H38)</f>
        <v>-7.9372392264023692E-2</v>
      </c>
      <c r="J38">
        <f>_xll.acq_diff1_c3pt(H37:H39,I37:I39)</f>
        <v>-0.16317714452788193</v>
      </c>
      <c r="K38">
        <f>_xll.acq_diff2_c3pt(H37:H39,I37:I39)</f>
        <v>-3.0788017427774123E-2</v>
      </c>
      <c r="M38">
        <f>_xll.acq_interpolator_eval(M$2,$H38)</f>
        <v>-7.9372392264030742E-2</v>
      </c>
      <c r="N38">
        <f>_xll.acq_interpolator_eval(N$2,$H38)</f>
        <v>-7.9372392264031866E-2</v>
      </c>
      <c r="O38">
        <f>_xll.acq_interpolator_eval(O$2,$H38)</f>
        <v>-7.9372392264032615E-2</v>
      </c>
      <c r="P38">
        <f>_xll.acq_interpolator_eval(P$2,$H38)</f>
        <v>-7.9372392264032379E-2</v>
      </c>
      <c r="Q38">
        <f>_xll.acq_interpolator_eval(Q$2,$H38)</f>
        <v>-7.9372392264032379E-2</v>
      </c>
      <c r="R38">
        <f>_xll.acq_interpolator_eval(R$2,$H38)</f>
        <v>-7.9372392264031894E-2</v>
      </c>
      <c r="S38">
        <f>_xll.acq_interpolator_eval(S$2,$H38)</f>
        <v>-7.9372392264031907E-2</v>
      </c>
      <c r="T38">
        <f>_xll.acq_interpolator_eval(T$2,$H38)</f>
        <v>-7.9372392264031907E-2</v>
      </c>
      <c r="U38">
        <f>_xll.acq_interpolator_eval(U$2,$H38)</f>
        <v>-7.9372392264031894E-2</v>
      </c>
    </row>
    <row r="39" spans="8:21" x14ac:dyDescent="0.4">
      <c r="H39" s="12">
        <v>-1.44999999999999</v>
      </c>
      <c r="I39">
        <f>_xll.acq_interpolator_eval($F$5,H39)</f>
        <v>-8.760821953398723E-2</v>
      </c>
      <c r="J39">
        <f>_xll.acq_diff1_c3pt(H38:H40,I38:I40)</f>
        <v>-0.16451359855265371</v>
      </c>
      <c r="K39">
        <f>_xll.acq_diff2_c3pt(H38:H40,I38:I40)</f>
        <v>4.0589369323384937E-3</v>
      </c>
      <c r="M39">
        <f>_xll.acq_interpolator_eval(M$2,$H39)</f>
        <v>-7.9372392264030742E-2</v>
      </c>
      <c r="N39">
        <f>_xll.acq_interpolator_eval(N$2,$H39)</f>
        <v>-8.4968681361290058E-2</v>
      </c>
      <c r="O39">
        <f>_xll.acq_interpolator_eval(O$2,$H39)</f>
        <v>-8.8410803554963363E-2</v>
      </c>
      <c r="P39">
        <f>_xll.acq_interpolator_eval(P$2,$H39)</f>
        <v>-8.7661200895658445E-2</v>
      </c>
      <c r="Q39">
        <f>_xll.acq_interpolator_eval(Q$2,$H39)</f>
        <v>-8.7661200895658445E-2</v>
      </c>
      <c r="R39">
        <f>_xll.acq_interpolator_eval(R$2,$H39)</f>
        <v>-8.5708786056378647E-2</v>
      </c>
      <c r="S39">
        <f>_xll.acq_interpolator_eval(S$2,$H39)</f>
        <v>-8.5331699247349777E-2</v>
      </c>
      <c r="T39">
        <f>_xll.acq_interpolator_eval(T$2,$H39)</f>
        <v>-8.5331699247349777E-2</v>
      </c>
      <c r="U39">
        <f>_xll.acq_interpolator_eval(U$2,$H39)</f>
        <v>-8.5708786056378647E-2</v>
      </c>
    </row>
    <row r="40" spans="8:21" x14ac:dyDescent="0.4">
      <c r="H40" s="12">
        <v>-1.3999999999999899</v>
      </c>
      <c r="I40">
        <f>_xll.acq_interpolator_eval($F$5,H40)</f>
        <v>-9.5823752119289077E-2</v>
      </c>
      <c r="J40">
        <f>_xll.acq_diff1_c3pt(H39:H41,I39:I41)</f>
        <v>-0.16212070358204761</v>
      </c>
      <c r="K40">
        <f>_xll.acq_diff2_c3pt(H39:H41,I39:I41)</f>
        <v>4.3798962479783876E-2</v>
      </c>
      <c r="M40">
        <f>_xll.acq_interpolator_eval(M$2,$H40)</f>
        <v>-7.9372392264030742E-2</v>
      </c>
      <c r="N40">
        <f>_xll.acq_interpolator_eval(N$2,$H40)</f>
        <v>-9.0564970458548263E-2</v>
      </c>
      <c r="O40">
        <f>_xll.acq_interpolator_eval(O$2,$H40)</f>
        <v>-9.6684298802855714E-2</v>
      </c>
      <c r="P40">
        <f>_xll.acq_interpolator_eval(P$2,$H40)</f>
        <v>-9.6077662990511445E-2</v>
      </c>
      <c r="Q40">
        <f>_xll.acq_interpolator_eval(Q$2,$H40)</f>
        <v>-9.6077662990511445E-2</v>
      </c>
      <c r="R40">
        <f>_xll.acq_interpolator_eval(R$2,$H40)</f>
        <v>-9.2910095108613283E-2</v>
      </c>
      <c r="S40">
        <f>_xll.acq_interpolator_eval(S$2,$H40)</f>
        <v>-9.1421494480529553E-2</v>
      </c>
      <c r="T40">
        <f>_xll.acq_interpolator_eval(T$2,$H40)</f>
        <v>-9.1421494480529553E-2</v>
      </c>
      <c r="U40">
        <f>_xll.acq_interpolator_eval(U$2,$H40)</f>
        <v>-9.2910095108613283E-2</v>
      </c>
    </row>
    <row r="41" spans="8:21" x14ac:dyDescent="0.4">
      <c r="H41" s="12">
        <v>-1.3499999999999901</v>
      </c>
      <c r="I41">
        <f>_xll.acq_interpolator_eval($F$5,H41)</f>
        <v>-0.10382028989219197</v>
      </c>
      <c r="J41">
        <f>_xll.acq_diff1_c3pt(H40:H42,I40:I42)</f>
        <v>-0.15557104681660752</v>
      </c>
      <c r="K41">
        <f>_xll.acq_diff2_c3pt(H40:H42,I40:I42)</f>
        <v>8.7194172829018035E-2</v>
      </c>
      <c r="M41">
        <f>_xll.acq_interpolator_eval(M$2,$H41)</f>
        <v>-7.9372392264030742E-2</v>
      </c>
      <c r="N41">
        <f>_xll.acq_interpolator_eval(N$2,$H41)</f>
        <v>-9.6161259555806441E-2</v>
      </c>
      <c r="O41">
        <f>_xll.acq_interpolator_eval(O$2,$H41)</f>
        <v>-0.10419287800770968</v>
      </c>
      <c r="P41">
        <f>_xll.acq_interpolator_eval(P$2,$H41)</f>
        <v>-0.10434953187201723</v>
      </c>
      <c r="Q41">
        <f>_xll.acq_interpolator_eval(Q$2,$H41)</f>
        <v>-0.10434953187201723</v>
      </c>
      <c r="R41">
        <f>_xll.acq_interpolator_eval(R$2,$H41)</f>
        <v>-0.10059030080702042</v>
      </c>
      <c r="S41">
        <f>_xll.acq_interpolator_eval(S$2,$H41)</f>
        <v>-9.7562593379368012E-2</v>
      </c>
      <c r="T41">
        <f>_xll.acq_interpolator_eval(T$2,$H41)</f>
        <v>-9.7562593379368012E-2</v>
      </c>
      <c r="U41">
        <f>_xll.acq_interpolator_eval(U$2,$H41)</f>
        <v>-0.10059030080702042</v>
      </c>
    </row>
    <row r="42" spans="8:21" x14ac:dyDescent="0.4">
      <c r="H42" s="12">
        <v>-1.2999999999999901</v>
      </c>
      <c r="I42">
        <f>_xll.acq_interpolator_eval($F$5,H42)</f>
        <v>-0.11138085680094981</v>
      </c>
      <c r="J42">
        <f>_xll.acq_diff1_c3pt(H41:H43,I41:I43)</f>
        <v>-0.1445779464317522</v>
      </c>
      <c r="K42">
        <f>_xll.acq_diff2_c3pt(H41:H43,I41:I43)</f>
        <v>0.13266783486808836</v>
      </c>
      <c r="M42">
        <f>_xll.acq_interpolator_eval(M$2,$H42)</f>
        <v>-7.9372392264030742E-2</v>
      </c>
      <c r="N42">
        <f>_xll.acq_interpolator_eval(N$2,$H42)</f>
        <v>-0.10175754865306463</v>
      </c>
      <c r="O42">
        <f>_xll.acq_interpolator_eval(O$2,$H42)</f>
        <v>-0.11093654116952528</v>
      </c>
      <c r="P42">
        <f>_xll.acq_interpolator_eval(P$2,$H42)</f>
        <v>-0.11220456086360177</v>
      </c>
      <c r="Q42">
        <f>_xll.acq_interpolator_eval(Q$2,$H42)</f>
        <v>-0.11220456086360177</v>
      </c>
      <c r="R42">
        <f>_xll.acq_interpolator_eval(R$2,$H42)</f>
        <v>-0.1083633845378848</v>
      </c>
      <c r="S42">
        <f>_xll.acq_interpolator_eval(S$2,$H42)</f>
        <v>-0.10367581135966203</v>
      </c>
      <c r="T42">
        <f>_xll.acq_interpolator_eval(T$2,$H42)</f>
        <v>-0.10367581135966203</v>
      </c>
      <c r="U42">
        <f>_xll.acq_interpolator_eval(U$2,$H42)</f>
        <v>-0.1083633845378848</v>
      </c>
    </row>
    <row r="43" spans="8:21" x14ac:dyDescent="0.4">
      <c r="H43" s="12">
        <v>-1.24999999999999</v>
      </c>
      <c r="I43">
        <f>_xll.acq_interpolator_eval($F$5,H43)</f>
        <v>-0.1182780845353672</v>
      </c>
      <c r="J43">
        <f>_xll.acq_diff1_c3pt(H42:H44,I42:I44)</f>
        <v>-0.12902548161815702</v>
      </c>
      <c r="K43">
        <f>_xll.acq_diff2_c3pt(H42:H44,I42:I44)</f>
        <v>0.17838146140381467</v>
      </c>
      <c r="M43">
        <f>_xll.acq_interpolator_eval(M$2,$H43)</f>
        <v>-0.1353352832366127</v>
      </c>
      <c r="N43">
        <f>_xll.acq_interpolator_eval(N$2,$H43)</f>
        <v>-0.10735383775032284</v>
      </c>
      <c r="O43">
        <f>_xll.acq_interpolator_eval(O$2,$H43)</f>
        <v>-0.11691528828830253</v>
      </c>
      <c r="P43">
        <f>_xll.acq_interpolator_eval(P$2,$H43)</f>
        <v>-0.11937050328869094</v>
      </c>
      <c r="Q43">
        <f>_xll.acq_interpolator_eval(Q$2,$H43)</f>
        <v>-0.11937050328869094</v>
      </c>
      <c r="R43">
        <f>_xll.acq_interpolator_eval(R$2,$H43)</f>
        <v>-0.11584332768749102</v>
      </c>
      <c r="S43">
        <f>_xll.acq_interpolator_eval(S$2,$H43)</f>
        <v>-0.10968196383720839</v>
      </c>
      <c r="T43">
        <f>_xll.acq_interpolator_eval(T$2,$H43)</f>
        <v>-0.10968196383720839</v>
      </c>
      <c r="U43">
        <f>_xll.acq_interpolator_eval(U$2,$H43)</f>
        <v>-0.11584332768749102</v>
      </c>
    </row>
    <row r="44" spans="8:21" x14ac:dyDescent="0.4">
      <c r="H44" s="12">
        <v>-1.19999999999999</v>
      </c>
      <c r="I44">
        <f>_xll.acq_interpolator_eval($F$5,H44)</f>
        <v>-0.12428340496276552</v>
      </c>
      <c r="J44">
        <f>_xll.acq_diff1_c3pt(H43:H45,I43:I45)</f>
        <v>-0.10898972561588467</v>
      </c>
      <c r="K44">
        <f>_xll.acq_diff2_c3pt(H43:H45,I43:I45)</f>
        <v>0.22233365864163199</v>
      </c>
      <c r="M44">
        <f>_xll.acq_interpolator_eval(M$2,$H44)</f>
        <v>-0.1353352832366127</v>
      </c>
      <c r="N44">
        <f>_xll.acq_interpolator_eval(N$2,$H44)</f>
        <v>-0.11295012684758104</v>
      </c>
      <c r="O44">
        <f>_xll.acq_interpolator_eval(O$2,$H44)</f>
        <v>-0.12212911936404139</v>
      </c>
      <c r="P44">
        <f>_xll.acq_interpolator_eval(P$2,$H44)</f>
        <v>-0.12557511247071063</v>
      </c>
      <c r="Q44">
        <f>_xll.acq_interpolator_eval(Q$2,$H44)</f>
        <v>-0.12557511247071063</v>
      </c>
      <c r="R44">
        <f>_xll.acq_interpolator_eval(R$2,$H44)</f>
        <v>-0.12264411164212374</v>
      </c>
      <c r="S44">
        <f>_xll.acq_interpolator_eval(S$2,$H44)</f>
        <v>-0.1155018662278039</v>
      </c>
      <c r="T44">
        <f>_xll.acq_interpolator_eval(T$2,$H44)</f>
        <v>-0.1155018662278039</v>
      </c>
      <c r="U44">
        <f>_xll.acq_interpolator_eval(U$2,$H44)</f>
        <v>-0.12264411164212374</v>
      </c>
    </row>
    <row r="45" spans="8:21" x14ac:dyDescent="0.4">
      <c r="H45" s="12">
        <v>-1.1499999999999899</v>
      </c>
      <c r="I45">
        <f>_xll.acq_interpolator_eval($F$5,H45)</f>
        <v>-0.12917705709695568</v>
      </c>
      <c r="J45">
        <f>_xll.acq_diff1_c3pt(H44:H46,I44:I46)</f>
        <v>-8.474945367215081E-2</v>
      </c>
      <c r="K45">
        <f>_xll.acq_diff2_c3pt(H44:H46,I44:I46)</f>
        <v>0.26247178023304485</v>
      </c>
      <c r="M45">
        <f>_xll.acq_interpolator_eval(M$2,$H45)</f>
        <v>-0.1353352832366127</v>
      </c>
      <c r="N45">
        <f>_xll.acq_interpolator_eval(N$2,$H45)</f>
        <v>-0.11854641594483925</v>
      </c>
      <c r="O45">
        <f>_xll.acq_interpolator_eval(O$2,$H45)</f>
        <v>-0.12657803439674187</v>
      </c>
      <c r="P45">
        <f>_xll.acq_interpolator_eval(P$2,$H45)</f>
        <v>-0.13054614173308671</v>
      </c>
      <c r="Q45">
        <f>_xll.acq_interpolator_eval(Q$2,$H45)</f>
        <v>-0.13054614173308671</v>
      </c>
      <c r="R45">
        <f>_xll.acq_interpolator_eval(R$2,$H45)</f>
        <v>-0.12837971778806759</v>
      </c>
      <c r="S45">
        <f>_xll.acq_interpolator_eval(S$2,$H45)</f>
        <v>-0.12105633394724535</v>
      </c>
      <c r="T45">
        <f>_xll.acq_interpolator_eval(T$2,$H45)</f>
        <v>-0.12105633394724535</v>
      </c>
      <c r="U45">
        <f>_xll.acq_interpolator_eval(U$2,$H45)</f>
        <v>-0.12837971778806759</v>
      </c>
    </row>
    <row r="46" spans="8:21" x14ac:dyDescent="0.4">
      <c r="H46" s="12">
        <v>-1.0999999999999901</v>
      </c>
      <c r="I46">
        <f>_xll.acq_interpolator_eval($F$5,H46)</f>
        <v>-0.1327583503299806</v>
      </c>
      <c r="J46">
        <f>_xll.acq_diff1_c3pt(H45:H47,I45:I47)</f>
        <v>-5.6785549119602735E-2</v>
      </c>
      <c r="K46">
        <f>_xll.acq_diff2_c3pt(H45:H47,I45:I47)</f>
        <v>0.29680631081791853</v>
      </c>
      <c r="M46">
        <f>_xll.acq_interpolator_eval(M$2,$H46)</f>
        <v>-0.1353352832366127</v>
      </c>
      <c r="N46">
        <f>_xll.acq_interpolator_eval(N$2,$H46)</f>
        <v>-0.12414270504209743</v>
      </c>
      <c r="O46">
        <f>_xll.acq_interpolator_eval(O$2,$H46)</f>
        <v>-0.13026203338640396</v>
      </c>
      <c r="P46">
        <f>_xll.acq_interpolator_eval(P$2,$H46)</f>
        <v>-0.13401134439924509</v>
      </c>
      <c r="Q46">
        <f>_xll.acq_interpolator_eval(Q$2,$H46)</f>
        <v>-0.13401134439924509</v>
      </c>
      <c r="R46">
        <f>_xll.acq_interpolator_eval(R$2,$H46)</f>
        <v>-0.13266412751160719</v>
      </c>
      <c r="S46">
        <f>_xll.acq_interpolator_eval(S$2,$H46)</f>
        <v>-0.12626618241132953</v>
      </c>
      <c r="T46">
        <f>_xll.acq_interpolator_eval(T$2,$H46)</f>
        <v>-0.12626618241132953</v>
      </c>
      <c r="U46">
        <f>_xll.acq_interpolator_eval(U$2,$H46)</f>
        <v>-0.13266412751160719</v>
      </c>
    </row>
    <row r="47" spans="8:21" x14ac:dyDescent="0.4">
      <c r="H47" s="12">
        <v>-1.0499999999999901</v>
      </c>
      <c r="I47">
        <f>_xll.acq_interpolator_eval($F$5,H47)</f>
        <v>-0.13485561200891594</v>
      </c>
      <c r="J47">
        <f>_xll.acq_diff1_c3pt(H46:H48,I46:I48)</f>
        <v>-2.5769329066365455E-2</v>
      </c>
      <c r="K47">
        <f>_xll.acq_diff2_c3pt(H46:H48,I46:I48)</f>
        <v>0.32351809024682654</v>
      </c>
      <c r="M47">
        <f>_xll.acq_interpolator_eval(M$2,$H47)</f>
        <v>-0.1353352832366127</v>
      </c>
      <c r="N47">
        <f>_xll.acq_interpolator_eval(N$2,$H47)</f>
        <v>-0.12973899413935563</v>
      </c>
      <c r="O47">
        <f>_xll.acq_interpolator_eval(O$2,$H47)</f>
        <v>-0.13318111633302768</v>
      </c>
      <c r="P47">
        <f>_xll.acq_interpolator_eval(P$2,$H47)</f>
        <v>-0.13569847379261171</v>
      </c>
      <c r="Q47">
        <f>_xll.acq_interpolator_eval(Q$2,$H47)</f>
        <v>-0.13569847379261171</v>
      </c>
      <c r="R47">
        <f>_xll.acq_interpolator_eval(R$2,$H47)</f>
        <v>-0.13511132219902733</v>
      </c>
      <c r="S47">
        <f>_xll.acq_interpolator_eval(S$2,$H47)</f>
        <v>-0.13105222703585334</v>
      </c>
      <c r="T47">
        <f>_xll.acq_interpolator_eval(T$2,$H47)</f>
        <v>-0.13105222703585334</v>
      </c>
      <c r="U47">
        <f>_xll.acq_interpolator_eval(U$2,$H47)</f>
        <v>-0.13511132219902733</v>
      </c>
    </row>
    <row r="48" spans="8:21" x14ac:dyDescent="0.4">
      <c r="H48" s="12">
        <v>-0.99999999999999001</v>
      </c>
      <c r="I48">
        <f>_xll.acq_interpolator_eval($F$5,H48)</f>
        <v>-0.13533528323661714</v>
      </c>
      <c r="J48">
        <f>_xll.acq_diff1_c3pt(H47:H49,I47:I49)</f>
        <v>7.4590773278090878E-3</v>
      </c>
      <c r="K48">
        <f>_xll.acq_diff2_c3pt(H47:H49,I47:I49)</f>
        <v>0.34105003763666375</v>
      </c>
      <c r="M48">
        <f>_xll.acq_interpolator_eval(M$2,$H48)</f>
        <v>-0.1353352832366127</v>
      </c>
      <c r="N48">
        <f>_xll.acq_interpolator_eval(N$2,$H48)</f>
        <v>-0.13533528323661118</v>
      </c>
      <c r="O48">
        <f>_xll.acq_interpolator_eval(O$2,$H48)</f>
        <v>-0.13533528323661306</v>
      </c>
      <c r="P48">
        <f>_xll.acq_interpolator_eval(P$2,$H48)</f>
        <v>-0.13533528323661242</v>
      </c>
      <c r="Q48">
        <f>_xll.acq_interpolator_eval(Q$2,$H48)</f>
        <v>-0.13533528323661242</v>
      </c>
      <c r="R48">
        <f>_xll.acq_interpolator_eval(R$2,$H48)</f>
        <v>-0.13533528323661251</v>
      </c>
      <c r="S48">
        <f>_xll.acq_interpolator_eval(S$2,$H48)</f>
        <v>-0.13533528323661351</v>
      </c>
      <c r="T48">
        <f>_xll.acq_interpolator_eval(T$2,$H48)</f>
        <v>-0.13533528323661351</v>
      </c>
      <c r="U48">
        <f>_xll.acq_interpolator_eval(U$2,$H48)</f>
        <v>-0.13533528323661251</v>
      </c>
    </row>
    <row r="49" spans="8:21" x14ac:dyDescent="0.4">
      <c r="H49" s="12">
        <v>-0.94999999999998996</v>
      </c>
      <c r="I49">
        <f>_xll.acq_interpolator_eval($F$5,H49)</f>
        <v>-0.13410970427613503</v>
      </c>
      <c r="J49">
        <f>_xll.acq_diff1_c3pt(H48:H50,I48:I50)</f>
        <v>4.1920471215084229E-2</v>
      </c>
      <c r="K49">
        <f>_xll.acq_diff2_c3pt(H48:H50,I48:I50)</f>
        <v>0.34817784010883862</v>
      </c>
      <c r="M49">
        <f>_xll.acq_interpolator_eval(M$2,$H49)</f>
        <v>-0.1353352832366127</v>
      </c>
      <c r="N49">
        <f>_xll.acq_interpolator_eval(N$2,$H49)</f>
        <v>-0.12770633682221258</v>
      </c>
      <c r="O49">
        <f>_xll.acq_interpolator_eval(O$2,$H49)</f>
        <v>-0.13616692658903251</v>
      </c>
      <c r="P49">
        <f>_xll.acq_interpolator_eval(P$2,$H49)</f>
        <v>-0.13274953036215059</v>
      </c>
      <c r="Q49">
        <f>_xll.acq_interpolator_eval(Q$2,$H49)</f>
        <v>-0.13274953036215059</v>
      </c>
      <c r="R49">
        <f>_xll.acq_interpolator_eval(R$2,$H49)</f>
        <v>-0.13295548664671919</v>
      </c>
      <c r="S49">
        <f>_xll.acq_interpolator_eval(S$2,$H49)</f>
        <v>-0.13701926135877845</v>
      </c>
      <c r="T49">
        <f>_xll.acq_interpolator_eval(T$2,$H49)</f>
        <v>-0.13701926135877845</v>
      </c>
      <c r="U49">
        <f>_xll.acq_interpolator_eval(U$2,$H49)</f>
        <v>-0.13295548664671919</v>
      </c>
    </row>
    <row r="50" spans="8:21" x14ac:dyDescent="0.4">
      <c r="H50" s="12">
        <v>-0.89999999999999003</v>
      </c>
      <c r="I50">
        <f>_xll.acq_interpolator_eval($F$5,H50)</f>
        <v>-0.13114323611510872</v>
      </c>
      <c r="J50">
        <f>_xll.acq_diff1_c3pt(H49:H51,I49:I51)</f>
        <v>7.6532253210761209E-2</v>
      </c>
      <c r="K50">
        <f>_xll.acq_diff2_c3pt(H49:H51,I49:I51)</f>
        <v>0.34405779980470191</v>
      </c>
      <c r="M50">
        <f>_xll.acq_interpolator_eval(M$2,$H50)</f>
        <v>-0.1353352832366127</v>
      </c>
      <c r="N50">
        <f>_xll.acq_interpolator_eval(N$2,$H50)</f>
        <v>-0.12007739040781401</v>
      </c>
      <c r="O50">
        <f>_xll.acq_interpolator_eval(O$2,$H50)</f>
        <v>-0.13511843888215899</v>
      </c>
      <c r="P50">
        <f>_xll.acq_interpolator_eval(P$2,$H50)</f>
        <v>-0.1281689900300394</v>
      </c>
      <c r="Q50">
        <f>_xll.acq_interpolator_eval(Q$2,$H50)</f>
        <v>-0.1281689900300394</v>
      </c>
      <c r="R50">
        <f>_xll.acq_interpolator_eval(R$2,$H50)</f>
        <v>-0.12816084581895409</v>
      </c>
      <c r="S50">
        <f>_xll.acq_interpolator_eval(S$2,$H50)</f>
        <v>-0.13457542931526439</v>
      </c>
      <c r="T50">
        <f>_xll.acq_interpolator_eval(T$2,$H50)</f>
        <v>-0.13457542931526439</v>
      </c>
      <c r="U50">
        <f>_xll.acq_interpolator_eval(U$2,$H50)</f>
        <v>-0.12816084581895409</v>
      </c>
    </row>
    <row r="51" spans="8:21" x14ac:dyDescent="0.4">
      <c r="H51" s="12">
        <v>-0.84999999999998999</v>
      </c>
      <c r="I51">
        <f>_xll.acq_interpolator_eval($F$5,H51)</f>
        <v>-0.1264564789550589</v>
      </c>
      <c r="J51">
        <f>_xll.acq_diff1_c3pt(H50:H52,I50:I52)</f>
        <v>0.1101478471640791</v>
      </c>
      <c r="K51">
        <f>_xll.acq_diff2_c3pt(H50:H52,I50:I52)</f>
        <v>0.3282540792616554</v>
      </c>
      <c r="M51">
        <f>_xll.acq_interpolator_eval(M$2,$H51)</f>
        <v>-0.1353352832366127</v>
      </c>
      <c r="N51">
        <f>_xll.acq_interpolator_eval(N$2,$H51)</f>
        <v>-0.11244844399341541</v>
      </c>
      <c r="O51">
        <f>_xll.acq_interpolator_eval(O$2,$H51)</f>
        <v>-0.13218982011599251</v>
      </c>
      <c r="P51">
        <f>_xll.acq_interpolator_eval(P$2,$H51)</f>
        <v>-0.1219214414085692</v>
      </c>
      <c r="Q51">
        <f>_xll.acq_interpolator_eval(Q$2,$H51)</f>
        <v>-0.1219214414085692</v>
      </c>
      <c r="R51">
        <f>_xll.acq_interpolator_eval(R$2,$H51)</f>
        <v>-0.12141949819047694</v>
      </c>
      <c r="S51">
        <f>_xll.acq_interpolator_eval(S$2,$H51)</f>
        <v>-0.12877563887348728</v>
      </c>
      <c r="T51">
        <f>_xll.acq_interpolator_eval(T$2,$H51)</f>
        <v>-0.12877563887348728</v>
      </c>
      <c r="U51">
        <f>_xll.acq_interpolator_eval(U$2,$H51)</f>
        <v>-0.12141949819047694</v>
      </c>
    </row>
    <row r="52" spans="8:21" x14ac:dyDescent="0.4">
      <c r="H52" s="12">
        <v>-0.79999999999999005</v>
      </c>
      <c r="I52">
        <f>_xll.acq_interpolator_eval($F$5,H52)</f>
        <v>-0.12012845139870082</v>
      </c>
      <c r="J52">
        <f>_xll.acq_diff1_c3pt(H51:H53,I51:I53)</f>
        <v>0.14159810762672129</v>
      </c>
      <c r="K52">
        <f>_xll.acq_diff2_c3pt(H51:H53,I51:I53)</f>
        <v>0.30075112999118891</v>
      </c>
      <c r="M52">
        <f>_xll.acq_interpolator_eval(M$2,$H52)</f>
        <v>-0.1353352832366127</v>
      </c>
      <c r="N52">
        <f>_xll.acq_interpolator_eval(N$2,$H52)</f>
        <v>-0.10481949757901685</v>
      </c>
      <c r="O52">
        <f>_xll.acq_interpolator_eval(O$2,$H52)</f>
        <v>-0.127381070290533</v>
      </c>
      <c r="P52">
        <f>_xll.acq_interpolator_eval(P$2,$H52)</f>
        <v>-0.11433466366603051</v>
      </c>
      <c r="Q52">
        <f>_xll.acq_interpolator_eval(Q$2,$H52)</f>
        <v>-0.11433466366603051</v>
      </c>
      <c r="R52">
        <f>_xll.acq_interpolator_eval(R$2,$H52)</f>
        <v>-0.11319958119844763</v>
      </c>
      <c r="S52">
        <f>_xll.acq_interpolator_eval(S$2,$H52)</f>
        <v>-0.12039174180086318</v>
      </c>
      <c r="T52">
        <f>_xll.acq_interpolator_eval(T$2,$H52)</f>
        <v>-0.12039174180086318</v>
      </c>
      <c r="U52">
        <f>_xll.acq_interpolator_eval(U$2,$H52)</f>
        <v>-0.11319958119844763</v>
      </c>
    </row>
    <row r="53" spans="8:21" x14ac:dyDescent="0.4">
      <c r="H53" s="12">
        <v>-0.74999999999999001</v>
      </c>
      <c r="I53">
        <f>_xll.acq_interpolator_eval($F$5,H53)</f>
        <v>-0.11229666819238678</v>
      </c>
      <c r="J53">
        <f>_xll.acq_diff1_c3pt(H52:H54,I52:I54)</f>
        <v>0.1697336282259494</v>
      </c>
      <c r="K53">
        <f>_xll.acq_diff2_c3pt(H52:H54,I52:I54)</f>
        <v>0.26195928199337309</v>
      </c>
      <c r="M53">
        <f>_xll.acq_interpolator_eval(M$2,$H53)</f>
        <v>-5.9045819092626836E-2</v>
      </c>
      <c r="N53">
        <f>_xll.acq_interpolator_eval(N$2,$H53)</f>
        <v>-9.719055116461825E-2</v>
      </c>
      <c r="O53">
        <f>_xll.acq_interpolator_eval(O$2,$H53)</f>
        <v>-0.12069218940578053</v>
      </c>
      <c r="P53">
        <f>_xll.acq_interpolator_eval(P$2,$H53)</f>
        <v>-0.10573643597071378</v>
      </c>
      <c r="Q53">
        <f>_xll.acq_interpolator_eval(Q$2,$H53)</f>
        <v>-0.10573643597071378</v>
      </c>
      <c r="R53">
        <f>_xll.acq_interpolator_eval(R$2,$H53)</f>
        <v>-0.10396923228002593</v>
      </c>
      <c r="S53">
        <f>_xll.acq_interpolator_eval(S$2,$H53)</f>
        <v>-0.11019558986480799</v>
      </c>
      <c r="T53">
        <f>_xll.acq_interpolator_eval(T$2,$H53)</f>
        <v>-0.11019558986480799</v>
      </c>
      <c r="U53">
        <f>_xll.acq_interpolator_eval(U$2,$H53)</f>
        <v>-0.10396923228002593</v>
      </c>
    </row>
    <row r="54" spans="8:21" x14ac:dyDescent="0.4">
      <c r="H54" s="12">
        <v>-0.69999999999998996</v>
      </c>
      <c r="I54">
        <f>_xll.acq_interpolator_eval($F$5,H54)</f>
        <v>-0.10315508857610586</v>
      </c>
      <c r="J54">
        <f>_xll.acq_diff1_c3pt(H53:H55,I53:I55)</f>
        <v>0.19346767666594133</v>
      </c>
      <c r="K54">
        <f>_xll.acq_diff2_c3pt(H53:H55,I53:I55)</f>
        <v>0.21272168680646525</v>
      </c>
      <c r="M54">
        <f>_xll.acq_interpolator_eval(M$2,$H54)</f>
        <v>-5.9045819092626836E-2</v>
      </c>
      <c r="N54">
        <f>_xll.acq_interpolator_eval(N$2,$H54)</f>
        <v>-8.9561604750219653E-2</v>
      </c>
      <c r="O54">
        <f>_xll.acq_interpolator_eval(O$2,$H54)</f>
        <v>-0.11212317746173507</v>
      </c>
      <c r="P54">
        <f>_xll.acq_interpolator_eval(P$2,$H54)</f>
        <v>-9.6454537490909417E-2</v>
      </c>
      <c r="Q54">
        <f>_xll.acq_interpolator_eval(Q$2,$H54)</f>
        <v>-9.6454537490909417E-2</v>
      </c>
      <c r="R54">
        <f>_xll.acq_interpolator_eval(R$2,$H54)</f>
        <v>-9.4196588872371659E-2</v>
      </c>
      <c r="S54">
        <f>_xll.acq_interpolator_eval(S$2,$H54)</f>
        <v>-9.8959034832737713E-2</v>
      </c>
      <c r="T54">
        <f>_xll.acq_interpolator_eval(T$2,$H54)</f>
        <v>-9.8959034832737713E-2</v>
      </c>
      <c r="U54">
        <f>_xll.acq_interpolator_eval(U$2,$H54)</f>
        <v>-9.4196588872371659E-2</v>
      </c>
    </row>
    <row r="55" spans="8:21" x14ac:dyDescent="0.4">
      <c r="H55" s="12">
        <v>-0.64999999999999003</v>
      </c>
      <c r="I55">
        <f>_xll.acq_interpolator_eval($F$5,H55)</f>
        <v>-9.2949900525792647E-2</v>
      </c>
      <c r="J55">
        <f>_xll.acq_diff1_c3pt(H54:H56,I54:I56)</f>
        <v>0.21182020324909542</v>
      </c>
      <c r="K55">
        <f>_xll.acq_diff2_c3pt(H54:H56,I54:I56)</f>
        <v>0.15432884485661688</v>
      </c>
      <c r="M55">
        <f>_xll.acq_interpolator_eval(M$2,$H55)</f>
        <v>-5.9045819092626836E-2</v>
      </c>
      <c r="N55">
        <f>_xll.acq_interpolator_eval(N$2,$H55)</f>
        <v>-8.1932658335821085E-2</v>
      </c>
      <c r="O55">
        <f>_xll.acq_interpolator_eval(O$2,$H55)</f>
        <v>-0.10167403445839665</v>
      </c>
      <c r="P55">
        <f>_xll.acq_interpolator_eval(P$2,$H55)</f>
        <v>-8.6816747394907939E-2</v>
      </c>
      <c r="Q55">
        <f>_xll.acq_interpolator_eval(Q$2,$H55)</f>
        <v>-8.6816747394907939E-2</v>
      </c>
      <c r="R55">
        <f>_xll.acq_interpolator_eval(R$2,$H55)</f>
        <v>-8.4349788412644705E-2</v>
      </c>
      <c r="S55">
        <f>_xll.acq_interpolator_eval(S$2,$H55)</f>
        <v>-8.7453928472068371E-2</v>
      </c>
      <c r="T55">
        <f>_xll.acq_interpolator_eval(T$2,$H55)</f>
        <v>-8.7453928472068371E-2</v>
      </c>
      <c r="U55">
        <f>_xll.acq_interpolator_eval(U$2,$H55)</f>
        <v>-8.4349788412644705E-2</v>
      </c>
    </row>
    <row r="56" spans="8:21" x14ac:dyDescent="0.4">
      <c r="H56" s="12">
        <v>-0.59999999999998999</v>
      </c>
      <c r="I56">
        <f>_xll.acq_interpolator_eval($F$5,H56)</f>
        <v>-8.1973068251196324E-2</v>
      </c>
      <c r="J56">
        <f>_xll.acq_diff1_c3pt(H55:H57,I55:I57)</f>
        <v>0.22396380153779405</v>
      </c>
      <c r="K56">
        <f>_xll.acq_diff2_c3pt(H55:H57,I55:I57)</f>
        <v>8.8543120917355403E-2</v>
      </c>
      <c r="M56">
        <f>_xll.acq_interpolator_eval(M$2,$H56)</f>
        <v>-5.9045819092626836E-2</v>
      </c>
      <c r="N56">
        <f>_xll.acq_interpolator_eval(N$2,$H56)</f>
        <v>-7.4303711921422488E-2</v>
      </c>
      <c r="O56">
        <f>_xll.acq_interpolator_eval(O$2,$H56)</f>
        <v>-8.9344760395765221E-2</v>
      </c>
      <c r="P56">
        <f>_xll.acq_interpolator_eval(P$2,$H56)</f>
        <v>-7.7150844850999767E-2</v>
      </c>
      <c r="Q56">
        <f>_xll.acq_interpolator_eval(Q$2,$H56)</f>
        <v>-7.7150844850999767E-2</v>
      </c>
      <c r="R56">
        <f>_xll.acq_interpolator_eval(R$2,$H56)</f>
        <v>-7.4896968338004799E-2</v>
      </c>
      <c r="S56">
        <f>_xll.acq_interpolator_eval(S$2,$H56)</f>
        <v>-7.6452122550215884E-2</v>
      </c>
      <c r="T56">
        <f>_xll.acq_interpolator_eval(T$2,$H56)</f>
        <v>-7.6452122550215884E-2</v>
      </c>
      <c r="U56">
        <f>_xll.acq_interpolator_eval(U$2,$H56)</f>
        <v>-7.4896968338004799E-2</v>
      </c>
    </row>
    <row r="57" spans="8:21" x14ac:dyDescent="0.4">
      <c r="H57" s="12">
        <v>-0.54999999999999005</v>
      </c>
      <c r="I57">
        <f>_xll.acq_interpolator_eval($F$5,H57)</f>
        <v>-7.0553520372013248E-2</v>
      </c>
      <c r="J57">
        <f>_xll.acq_diff1_c3pt(H56:H58,I56:I58)</f>
        <v>0.229272491585639</v>
      </c>
      <c r="K57">
        <f>_xll.acq_diff2_c3pt(H56:H58,I56:I58)</f>
        <v>1.7630680039543715E-2</v>
      </c>
      <c r="M57">
        <f>_xll.acq_interpolator_eval(M$2,$H57)</f>
        <v>-5.9045819092626836E-2</v>
      </c>
      <c r="N57">
        <f>_xll.acq_interpolator_eval(N$2,$H57)</f>
        <v>-6.6674765507023906E-2</v>
      </c>
      <c r="O57">
        <f>_xll.acq_interpolator_eval(O$2,$H57)</f>
        <v>-7.5135355273840826E-2</v>
      </c>
      <c r="P57">
        <f>_xll.acq_interpolator_eval(P$2,$H57)</f>
        <v>-6.7784609027475365E-2</v>
      </c>
      <c r="Q57">
        <f>_xll.acq_interpolator_eval(Q$2,$H57)</f>
        <v>-6.7784609027475365E-2</v>
      </c>
      <c r="R57">
        <f>_xll.acq_interpolator_eval(R$2,$H57)</f>
        <v>-6.6306266085611826E-2</v>
      </c>
      <c r="S57">
        <f>_xll.acq_interpolator_eval(S$2,$H57)</f>
        <v>-6.6725468834596305E-2</v>
      </c>
      <c r="T57">
        <f>_xll.acq_interpolator_eval(T$2,$H57)</f>
        <v>-6.6725468834596305E-2</v>
      </c>
      <c r="U57">
        <f>_xll.acq_interpolator_eval(U$2,$H57)</f>
        <v>-6.6306266085611826E-2</v>
      </c>
    </row>
    <row r="58" spans="8:21" x14ac:dyDescent="0.4">
      <c r="H58" s="12">
        <v>-0.49999999999999001</v>
      </c>
      <c r="I58">
        <f>_xll.acq_interpolator_eval($F$5,H58)</f>
        <v>-5.9045819092632429E-2</v>
      </c>
      <c r="J58">
        <f>_xll.acq_diff1_c3pt(H57:H59,I57:I59)</f>
        <v>0.22737367978557377</v>
      </c>
      <c r="K58">
        <f>_xll.acq_diff2_c3pt(H57:H59,I57:I59)</f>
        <v>-5.5606916040848699E-2</v>
      </c>
      <c r="M58">
        <f>_xll.acq_interpolator_eval(M$2,$H58)</f>
        <v>-5.9045819092626836E-2</v>
      </c>
      <c r="N58">
        <f>_xll.acq_interpolator_eval(N$2,$H58)</f>
        <v>-5.9045819092625837E-2</v>
      </c>
      <c r="O58">
        <f>_xll.acq_interpolator_eval(O$2,$H58)</f>
        <v>-5.9045819092623436E-2</v>
      </c>
      <c r="P58">
        <f>_xll.acq_interpolator_eval(P$2,$H58)</f>
        <v>-5.9045819092625171E-2</v>
      </c>
      <c r="Q58">
        <f>_xll.acq_interpolator_eval(Q$2,$H58)</f>
        <v>-5.9045819092625171E-2</v>
      </c>
      <c r="R58">
        <f>_xll.acq_interpolator_eval(R$2,$H58)</f>
        <v>-5.9045819092625552E-2</v>
      </c>
      <c r="S58">
        <f>_xll.acq_interpolator_eval(S$2,$H58)</f>
        <v>-5.9045819092625559E-2</v>
      </c>
      <c r="T58">
        <f>_xll.acq_interpolator_eval(T$2,$H58)</f>
        <v>-5.9045819092625559E-2</v>
      </c>
      <c r="U58">
        <f>_xll.acq_interpolator_eval(U$2,$H58)</f>
        <v>-5.9045819092625552E-2</v>
      </c>
    </row>
    <row r="59" spans="8:21" x14ac:dyDescent="0.4">
      <c r="H59" s="12">
        <v>-0.44999999999999002</v>
      </c>
      <c r="I59">
        <f>_xll.acq_interpolator_eval($F$5,H59)</f>
        <v>-4.7816152393455866E-2</v>
      </c>
      <c r="J59">
        <f>_xll.acq_diff1_c3pt(H58:H60,I58:I60)</f>
        <v>0.21820264681170454</v>
      </c>
      <c r="K59">
        <f>_xll.acq_diff2_c3pt(H58:H60,I58:I60)</f>
        <v>-0.12781374343653584</v>
      </c>
      <c r="M59">
        <f>_xll.acq_interpolator_eval(M$2,$H59)</f>
        <v>-5.9045819092626836E-2</v>
      </c>
      <c r="N59">
        <f>_xll.acq_interpolator_eval(N$2,$H59)</f>
        <v>-5.4034152977931502E-2</v>
      </c>
      <c r="O59">
        <f>_xll.acq_interpolator_eval(O$2,$H59)</f>
        <v>-4.3017712014774431E-2</v>
      </c>
      <c r="P59">
        <f>_xll.acq_interpolator_eval(P$2,$H59)</f>
        <v>-5.1190768733991691E-2</v>
      </c>
      <c r="Q59">
        <f>_xll.acq_interpolator_eval(Q$2,$H59)</f>
        <v>-5.1190768733991691E-2</v>
      </c>
      <c r="R59">
        <f>_xll.acq_interpolator_eval(R$2,$H59)</f>
        <v>-5.3518145555531589E-2</v>
      </c>
      <c r="S59">
        <f>_xll.acq_interpolator_eval(S$2,$H59)</f>
        <v>-5.2913266869532898E-2</v>
      </c>
      <c r="T59">
        <f>_xll.acq_interpolator_eval(T$2,$H59)</f>
        <v>-5.2913266869532898E-2</v>
      </c>
      <c r="U59">
        <f>_xll.acq_interpolator_eval(U$2,$H59)</f>
        <v>-5.3217401779883933E-2</v>
      </c>
    </row>
    <row r="60" spans="8:21" x14ac:dyDescent="0.4">
      <c r="H60" s="12">
        <v>-0.39999999999998997</v>
      </c>
      <c r="I60">
        <f>_xll.acq_interpolator_eval($F$5,H60)</f>
        <v>-3.722555441146197E-2</v>
      </c>
      <c r="J60">
        <f>_xll.acq_diff1_c3pt(H59:H61,I59:I61)</f>
        <v>0.20205752631560916</v>
      </c>
      <c r="K60">
        <f>_xll.acq_diff2_c3pt(H59:H61,I59:I61)</f>
        <v>-0.1950886664853714</v>
      </c>
      <c r="M60">
        <f>_xll.acq_interpolator_eval(M$2,$H60)</f>
        <v>-5.9045819092626836E-2</v>
      </c>
      <c r="N60">
        <f>_xll.acq_interpolator_eval(N$2,$H60)</f>
        <v>-4.9022486863237152E-2</v>
      </c>
      <c r="O60">
        <f>_xll.acq_interpolator_eval(O$2,$H60)</f>
        <v>-2.8992594202953609E-2</v>
      </c>
      <c r="P60">
        <f>_xll.acq_interpolator_eval(P$2,$H60)</f>
        <v>-4.4189809716125607E-2</v>
      </c>
      <c r="Q60">
        <f>_xll.acq_interpolator_eval(Q$2,$H60)</f>
        <v>-4.4189809716125607E-2</v>
      </c>
      <c r="R60">
        <f>_xll.acq_interpolator_eval(R$2,$H60)</f>
        <v>-4.9525441963332341E-2</v>
      </c>
      <c r="S60">
        <f>_xll.acq_interpolator_eval(S$2,$H60)</f>
        <v>-4.725853357478612E-2</v>
      </c>
      <c r="T60">
        <f>_xll.acq_interpolator_eval(T$2,$H60)</f>
        <v>-4.725853357478612E-2</v>
      </c>
      <c r="U60">
        <f>_xll.acq_interpolator_eval(U$2,$H60)</f>
        <v>-4.8431828233704718E-2</v>
      </c>
    </row>
    <row r="61" spans="8:21" x14ac:dyDescent="0.4">
      <c r="H61" s="12">
        <v>-0.34999999999997999</v>
      </c>
      <c r="I61">
        <f>_xll.acq_interpolator_eval($F$5,H61)</f>
        <v>-2.7610399761893119E-2</v>
      </c>
      <c r="J61">
        <f>_xll.acq_diff1_c3pt(H60:H62,I60:I62)</f>
        <v>0.17965111789770827</v>
      </c>
      <c r="K61">
        <f>_xll.acq_diff2_c3pt(H60:H62,I60:I62)</f>
        <v>-0.2530395018725568</v>
      </c>
      <c r="M61">
        <f>_xll.acq_interpolator_eval(M$2,$H61)</f>
        <v>-5.9045819092626836E-2</v>
      </c>
      <c r="N61">
        <f>_xll.acq_interpolator_eval(N$2,$H61)</f>
        <v>-4.4010820748541818E-2</v>
      </c>
      <c r="O61">
        <f>_xll.acq_interpolator_eval(O$2,$H61)</f>
        <v>-1.6970465657158793E-2</v>
      </c>
      <c r="P61">
        <f>_xll.acq_interpolator_eval(P$2,$H61)</f>
        <v>-3.7941808322828605E-2</v>
      </c>
      <c r="Q61">
        <f>_xll.acq_interpolator_eval(Q$2,$H61)</f>
        <v>-3.7941808322828605E-2</v>
      </c>
      <c r="R61">
        <f>_xll.acq_interpolator_eval(R$2,$H61)</f>
        <v>-4.6635363191962528E-2</v>
      </c>
      <c r="S61">
        <f>_xll.acq_interpolator_eval(S$2,$H61)</f>
        <v>-4.1999412772156734E-2</v>
      </c>
      <c r="T61">
        <f>_xll.acq_interpolator_eval(T$2,$H61)</f>
        <v>-4.1999412772156734E-2</v>
      </c>
      <c r="U61">
        <f>_xll.acq_interpolator_eval(U$2,$H61)</f>
        <v>-4.4420795389466493E-2</v>
      </c>
    </row>
    <row r="62" spans="8:21" x14ac:dyDescent="0.4">
      <c r="H62" s="12">
        <v>-0.29999999999998</v>
      </c>
      <c r="I62">
        <f>_xll.acq_interpolator_eval($F$5,H62)</f>
        <v>-1.9260442621689099E-2</v>
      </c>
      <c r="J62">
        <f>_xll.acq_diff1_c3pt(H61:H63,I61:I63)</f>
        <v>0.15215422187689426</v>
      </c>
      <c r="K62">
        <f>_xll.acq_diff2_c3pt(H61:H63,I61:I63)</f>
        <v>-0.29689841854372373</v>
      </c>
      <c r="M62">
        <f>_xll.acq_interpolator_eval(M$2,$H62)</f>
        <v>-5.9045819092626836E-2</v>
      </c>
      <c r="N62">
        <f>_xll.acq_interpolator_eval(N$2,$H62)</f>
        <v>-3.8999154633847483E-2</v>
      </c>
      <c r="O62">
        <f>_xll.acq_interpolator_eval(O$2,$H62)</f>
        <v>-6.9513263773947724E-3</v>
      </c>
      <c r="P62">
        <f>_xll.acq_interpolator_eval(P$2,$H62)</f>
        <v>-3.234563083790596E-2</v>
      </c>
      <c r="Q62">
        <f>_xll.acq_interpolator_eval(Q$2,$H62)</f>
        <v>-3.234563083790596E-2</v>
      </c>
      <c r="R62">
        <f>_xll.acq_interpolator_eval(R$2,$H62)</f>
        <v>-4.4415564117358412E-2</v>
      </c>
      <c r="S62">
        <f>_xll.acq_interpolator_eval(S$2,$H62)</f>
        <v>-3.7053698025419315E-2</v>
      </c>
      <c r="T62">
        <f>_xll.acq_interpolator_eval(T$2,$H62)</f>
        <v>-3.7053698025419315E-2</v>
      </c>
      <c r="U62">
        <f>_xll.acq_interpolator_eval(U$2,$H62)</f>
        <v>-4.0916000182550115E-2</v>
      </c>
    </row>
    <row r="63" spans="8:21" x14ac:dyDescent="0.4">
      <c r="H63" s="12">
        <v>-0.24999999999997999</v>
      </c>
      <c r="I63">
        <f>_xll.acq_interpolator_eval($F$5,H63)</f>
        <v>-1.2394977574203693E-2</v>
      </c>
      <c r="J63">
        <f>_xll.acq_diff1_c3pt(H62:H64,I62:I64)</f>
        <v>0.12122371551073846</v>
      </c>
      <c r="K63">
        <f>_xll.acq_diff2_c3pt(H62:H64,I62:I64)</f>
        <v>-0.32171170877939193</v>
      </c>
      <c r="M63">
        <f>_xll.acq_interpolator_eval(M$2,$H63)</f>
        <v>-5.9045819092626836E-2</v>
      </c>
      <c r="N63">
        <f>_xll.acq_interpolator_eval(N$2,$H63)</f>
        <v>-3.3987488519153147E-2</v>
      </c>
      <c r="O63">
        <f>_xll.acq_interpolator_eval(O$2,$H63)</f>
        <v>1.0648236363410514E-3</v>
      </c>
      <c r="P63">
        <f>_xll.acq_interpolator_eval(P$2,$H63)</f>
        <v>-2.7300143545159181E-2</v>
      </c>
      <c r="Q63">
        <f>_xll.acq_interpolator_eval(Q$2,$H63)</f>
        <v>-2.7300143545159181E-2</v>
      </c>
      <c r="R63">
        <f>_xll.acq_interpolator_eval(R$2,$H63)</f>
        <v>-4.2433699615454491E-2</v>
      </c>
      <c r="S63">
        <f>_xll.acq_interpolator_eval(S$2,$H63)</f>
        <v>-3.2339182898345302E-2</v>
      </c>
      <c r="T63">
        <f>_xll.acq_interpolator_eval(T$2,$H63)</f>
        <v>-3.2339182898345302E-2</v>
      </c>
      <c r="U63">
        <f>_xll.acq_interpolator_eval(U$2,$H63)</f>
        <v>-3.7649139548333994E-2</v>
      </c>
    </row>
    <row r="64" spans="8:21" x14ac:dyDescent="0.4">
      <c r="H64" s="12">
        <v>-0.19999999999998</v>
      </c>
      <c r="I64">
        <f>_xll.acq_interpolator_eval($F$5,H64)</f>
        <v>-7.1380710706152508E-3</v>
      </c>
      <c r="J64">
        <f>_xll.acq_diff1_c3pt(H63:H65,I63:I65)</f>
        <v>8.9007572083230388E-2</v>
      </c>
      <c r="K64">
        <f>_xll.acq_diff2_c3pt(H63:H65,I63:I65)</f>
        <v>-0.3226111597707696</v>
      </c>
      <c r="M64">
        <f>_xll.acq_interpolator_eval(M$2,$H64)</f>
        <v>1.0941742837052106E-3</v>
      </c>
      <c r="N64">
        <f>_xll.acq_interpolator_eval(N$2,$H64)</f>
        <v>-2.8975822404458805E-2</v>
      </c>
      <c r="O64">
        <f>_xll.acq_interpolator_eval(O$2,$H64)</f>
        <v>7.0779843840486911E-3</v>
      </c>
      <c r="P64">
        <f>_xll.acq_interpolator_eval(P$2,$H64)</f>
        <v>-2.2704212728391081E-2</v>
      </c>
      <c r="Q64">
        <f>_xll.acq_interpolator_eval(Q$2,$H64)</f>
        <v>-2.2704212728391081E-2</v>
      </c>
      <c r="R64">
        <f>_xll.acq_interpolator_eval(R$2,$H64)</f>
        <v>-4.0257424562185992E-2</v>
      </c>
      <c r="S64">
        <f>_xll.acq_interpolator_eval(S$2,$H64)</f>
        <v>-2.7773660954707173E-2</v>
      </c>
      <c r="T64">
        <f>_xll.acq_interpolator_eval(T$2,$H64)</f>
        <v>-2.7773660954707173E-2</v>
      </c>
      <c r="U64">
        <f>_xll.acq_interpolator_eval(U$2,$H64)</f>
        <v>-3.4351910422197485E-2</v>
      </c>
    </row>
    <row r="65" spans="8:21" x14ac:dyDescent="0.4">
      <c r="H65" s="12">
        <v>-0.14999999999998001</v>
      </c>
      <c r="I65">
        <f>_xll.acq_interpolator_eval($F$5,H65)</f>
        <v>-3.4942203658806558E-3</v>
      </c>
      <c r="J65">
        <f>_xll.acq_diff1_c3pt(H64:H66,I64:I66)</f>
        <v>5.8118756343030542E-2</v>
      </c>
      <c r="K65">
        <f>_xll.acq_diff2_c3pt(H64:H66,I64:I66)</f>
        <v>-0.29516515503322743</v>
      </c>
      <c r="M65">
        <f>_xll.acq_interpolator_eval(M$2,$H65)</f>
        <v>1.0941742837052106E-3</v>
      </c>
      <c r="N65">
        <f>_xll.acq_interpolator_eval(N$2,$H65)</f>
        <v>-2.396415628976447E-2</v>
      </c>
      <c r="O65">
        <f>_xll.acq_interpolator_eval(O$2,$H65)</f>
        <v>1.1088155865728127E-2</v>
      </c>
      <c r="P65">
        <f>_xll.acq_interpolator_eval(P$2,$H65)</f>
        <v>-1.8456704671404506E-2</v>
      </c>
      <c r="Q65">
        <f>_xll.acq_interpolator_eval(Q$2,$H65)</f>
        <v>-1.8456704671404506E-2</v>
      </c>
      <c r="R65">
        <f>_xll.acq_interpolator_eval(R$2,$H65)</f>
        <v>-3.7454393833488087E-2</v>
      </c>
      <c r="S65">
        <f>_xll.acq_interpolator_eval(S$2,$H65)</f>
        <v>-2.327492575827745E-2</v>
      </c>
      <c r="T65">
        <f>_xll.acq_interpolator_eval(T$2,$H65)</f>
        <v>-2.327492575827745E-2</v>
      </c>
      <c r="U65">
        <f>_xll.acq_interpolator_eval(U$2,$H65)</f>
        <v>-3.0756009739519849E-2</v>
      </c>
    </row>
    <row r="66" spans="8:21" x14ac:dyDescent="0.4">
      <c r="H66" s="12">
        <v>-9.9999999999980105E-2</v>
      </c>
      <c r="I66">
        <f>_xll.acq_interpolator_eval($F$5,H66)</f>
        <v>-1.3261954363122E-3</v>
      </c>
      <c r="J66">
        <f>_xll.acq_diff1_c3pt(H65:H67,I65:I67)</f>
        <v>3.1570731608458857E-2</v>
      </c>
      <c r="K66">
        <f>_xll.acq_diff2_c3pt(H65:H67,I65:I67)</f>
        <v>-0.23579533965820737</v>
      </c>
      <c r="M66">
        <f>_xll.acq_interpolator_eval(M$2,$H66)</f>
        <v>1.0941742837052106E-3</v>
      </c>
      <c r="N66">
        <f>_xll.acq_interpolator_eval(N$2,$H66)</f>
        <v>-1.8952490175070148E-2</v>
      </c>
      <c r="O66">
        <f>_xll.acq_interpolator_eval(O$2,$H66)</f>
        <v>1.3095338081379368E-2</v>
      </c>
      <c r="P66">
        <f>_xll.acq_interpolator_eval(P$2,$H66)</f>
        <v>-1.4456485658002272E-2</v>
      </c>
      <c r="Q66">
        <f>_xll.acq_interpolator_eval(Q$2,$H66)</f>
        <v>-1.4456485658002272E-2</v>
      </c>
      <c r="R66">
        <f>_xll.acq_interpolator_eval(R$2,$H66)</f>
        <v>-3.3592262305295981E-2</v>
      </c>
      <c r="S66">
        <f>_xll.acq_interpolator_eval(S$2,$H66)</f>
        <v>-1.8760770872828646E-2</v>
      </c>
      <c r="T66">
        <f>_xll.acq_interpolator_eval(T$2,$H66)</f>
        <v>-1.8760770872828646E-2</v>
      </c>
      <c r="U66">
        <f>_xll.acq_interpolator_eval(U$2,$H66)</f>
        <v>-2.6593134435680427E-2</v>
      </c>
    </row>
    <row r="67" spans="8:21" x14ac:dyDescent="0.4">
      <c r="H67" s="12">
        <v>-4.9999999999980303E-2</v>
      </c>
      <c r="I67">
        <f>_xll.acq_interpolator_eval($F$5,H67)</f>
        <v>-3.3714720503477723E-4</v>
      </c>
      <c r="J67">
        <f>_xll.acq_diff1_c3pt(H66:H68,I66:I68)</f>
        <v>1.2669463697492007E-2</v>
      </c>
      <c r="K67">
        <f>_xll.acq_diff2_c3pt(H66:H68,I66:I68)</f>
        <v>-0.14223001856113116</v>
      </c>
      <c r="M67">
        <f>_xll.acq_interpolator_eval(M$2,$H67)</f>
        <v>1.0941742837052106E-3</v>
      </c>
      <c r="N67">
        <f>_xll.acq_interpolator_eval(N$2,$H67)</f>
        <v>-1.3940824060375827E-2</v>
      </c>
      <c r="O67">
        <f>_xll.acq_interpolator_eval(O$2,$H67)</f>
        <v>1.3099531031002427E-2</v>
      </c>
      <c r="P67">
        <f>_xll.acq_interpolator_eval(P$2,$H67)</f>
        <v>-1.0602421971987205E-2</v>
      </c>
      <c r="Q67">
        <f>_xll.acq_interpolator_eval(Q$2,$H67)</f>
        <v>-1.0602421971987205E-2</v>
      </c>
      <c r="R67">
        <f>_xll.acq_interpolator_eval(R$2,$H67)</f>
        <v>-2.8238684853544867E-2</v>
      </c>
      <c r="S67">
        <f>_xll.acq_interpolator_eval(S$2,$H67)</f>
        <v>-1.4148989862133261E-2</v>
      </c>
      <c r="T67">
        <f>_xll.acq_interpolator_eval(T$2,$H67)</f>
        <v>-1.4148989862133261E-2</v>
      </c>
      <c r="U67">
        <f>_xll.acq_interpolator_eval(U$2,$H67)</f>
        <v>-2.1594981446058519E-2</v>
      </c>
    </row>
    <row r="68" spans="8:21" x14ac:dyDescent="0.4">
      <c r="H68" s="12">
        <v>1.9984014443252799E-14</v>
      </c>
      <c r="I68">
        <f>_xll.acq_interpolator_eval($F$5,H68)</f>
        <v>-5.9249066563005218E-5</v>
      </c>
      <c r="J68">
        <f>_xll.acq_diff1_c3pt(H67:H69,I67:I69)</f>
        <v>4.860441557032736E-3</v>
      </c>
      <c r="K68">
        <f>_xll.acq_diff2_c3pt(H67:H69,I67:I69)</f>
        <v>-1.3950424248053371E-2</v>
      </c>
      <c r="M68">
        <f>_xll.acq_interpolator_eval(M$2,$H68)</f>
        <v>1.0941742837052106E-3</v>
      </c>
      <c r="N68">
        <f>_xll.acq_interpolator_eval(N$2,$H68)</f>
        <v>-8.9291579456814638E-3</v>
      </c>
      <c r="O68">
        <f>_xll.acq_interpolator_eval(O$2,$H68)</f>
        <v>1.1100734714597278E-2</v>
      </c>
      <c r="P68">
        <f>_xll.acq_interpolator_eval(P$2,$H68)</f>
        <v>-6.7933798971620864E-3</v>
      </c>
      <c r="Q68">
        <f>_xll.acq_interpolator_eval(Q$2,$H68)</f>
        <v>-6.7933798971620864E-3</v>
      </c>
      <c r="R68">
        <f>_xll.acq_interpolator_eval(R$2,$H68)</f>
        <v>-2.0961316354169857E-2</v>
      </c>
      <c r="S68">
        <f>_xll.acq_interpolator_eval(S$2,$H68)</f>
        <v>-9.357376289963755E-3</v>
      </c>
      <c r="T68">
        <f>_xll.acq_interpolator_eval(T$2,$H68)</f>
        <v>-9.357376289963755E-3</v>
      </c>
      <c r="U68">
        <f>_xll.acq_interpolator_eval(U$2,$H68)</f>
        <v>-1.5493247706033371E-2</v>
      </c>
    </row>
    <row r="69" spans="8:21" x14ac:dyDescent="0.4">
      <c r="H69" s="12">
        <v>5.0000000000019799E-2</v>
      </c>
      <c r="I69">
        <f>_xll.acq_interpolator_eval($F$5,H69)</f>
        <v>1.4889695066849752E-4</v>
      </c>
      <c r="J69">
        <f>_xll.acq_diff1_c3pt(H68:H70,I68:I70)</f>
        <v>1.1534233502647713E-2</v>
      </c>
      <c r="K69">
        <f>_xll.acq_diff2_c3pt(H68:H70,I68:I70)</f>
        <v>0.1474262631603534</v>
      </c>
      <c r="M69">
        <f>_xll.acq_interpolator_eval(M$2,$H69)</f>
        <v>1.0941742837052106E-3</v>
      </c>
      <c r="N69">
        <f>_xll.acq_interpolator_eval(N$2,$H69)</f>
        <v>-3.9174918309871423E-3</v>
      </c>
      <c r="O69">
        <f>_xll.acq_interpolator_eval(O$2,$H69)</f>
        <v>7.0989491321639571E-3</v>
      </c>
      <c r="P69">
        <f>_xll.acq_interpolator_eval(P$2,$H69)</f>
        <v>-2.9282257173298088E-3</v>
      </c>
      <c r="Q69">
        <f>_xll.acq_interpolator_eval(Q$2,$H69)</f>
        <v>-2.9282257173298088E-3</v>
      </c>
      <c r="R69">
        <f>_xll.acq_interpolator_eval(R$2,$H69)</f>
        <v>-1.1327811683106292E-2</v>
      </c>
      <c r="S69">
        <f>_xll.acq_interpolator_eval(S$2,$H69)</f>
        <v>-4.303723720092717E-3</v>
      </c>
      <c r="T69">
        <f>_xll.acq_interpolator_eval(T$2,$H69)</f>
        <v>-4.303723720092717E-3</v>
      </c>
      <c r="U69">
        <f>_xll.acq_interpolator_eval(U$2,$H69)</f>
        <v>-8.0196301509843915E-3</v>
      </c>
    </row>
    <row r="70" spans="8:21" x14ac:dyDescent="0.4">
      <c r="H70" s="12">
        <v>0.10000000000002</v>
      </c>
      <c r="I70">
        <f>_xll.acq_interpolator_eval($F$5,H70)</f>
        <v>1.094174283701772E-3</v>
      </c>
      <c r="J70">
        <f>_xll.acq_diff1_c3pt(H69:H71,I69:I71)</f>
        <v>3.5799996820655419E-2</v>
      </c>
      <c r="K70">
        <f>_xll.acq_diff2_c3pt(H69:H71,I69:I71)</f>
        <v>0.33788900319979881</v>
      </c>
      <c r="M70">
        <f>_xll.acq_interpolator_eval(M$2,$H70)</f>
        <v>1.0941742837052106E-3</v>
      </c>
      <c r="N70">
        <f>_xll.acq_interpolator_eval(N$2,$H70)</f>
        <v>1.0941742837131802E-3</v>
      </c>
      <c r="O70">
        <f>_xll.acq_interpolator_eval(O$2,$H70)</f>
        <v>1.0941742837024084E-3</v>
      </c>
      <c r="P70">
        <f>_xll.acq_interpolator_eval(P$2,$H70)</f>
        <v>1.0941742837068645E-3</v>
      </c>
      <c r="Q70">
        <f>_xll.acq_interpolator_eval(Q$2,$H70)</f>
        <v>1.0941742837068645E-3</v>
      </c>
      <c r="R70">
        <f>_xll.acq_interpolator_eval(R$2,$H70)</f>
        <v>1.0941742837107943E-3</v>
      </c>
      <c r="S70">
        <f>_xll.acq_interpolator_eval(S$2,$H70)</f>
        <v>1.0941742837074493E-3</v>
      </c>
      <c r="T70">
        <f>_xll.acq_interpolator_eval(T$2,$H70)</f>
        <v>1.0941742837074493E-3</v>
      </c>
      <c r="U70">
        <f>_xll.acq_interpolator_eval(U$2,$H70)</f>
        <v>1.0941742837092196E-3</v>
      </c>
    </row>
    <row r="71" spans="8:21" x14ac:dyDescent="0.4">
      <c r="H71" s="12">
        <v>0.15000000000002001</v>
      </c>
      <c r="I71">
        <f>_xll.acq_interpolator_eval($F$5,H71)</f>
        <v>3.7288966327340403E-3</v>
      </c>
      <c r="J71">
        <f>_xll.acq_diff1_c3pt(H70:H72,I70:I72)</f>
        <v>8.0242342061837862E-2</v>
      </c>
      <c r="K71">
        <f>_xll.acq_diff2_c3pt(H70:H72,I70:I72)</f>
        <v>0.55095790162385005</v>
      </c>
      <c r="M71">
        <f>_xll.acq_interpolator_eval(M$2,$H71)</f>
        <v>1.0941742837052106E-3</v>
      </c>
      <c r="N71">
        <f>_xll.acq_interpolator_eval(N$2,$H71)</f>
        <v>2.102029963399599E-2</v>
      </c>
      <c r="O71">
        <f>_xll.acq_interpolator_eval(O$2,$H71)</f>
        <v>-2.5455458438000227E-3</v>
      </c>
      <c r="P71">
        <f>_xll.acq_interpolator_eval(P$2,$H71)</f>
        <v>5.5886899691901595E-3</v>
      </c>
      <c r="Q71">
        <f>_xll.acq_interpolator_eval(Q$2,$H71)</f>
        <v>5.5886899691901595E-3</v>
      </c>
      <c r="R71">
        <f>_xll.acq_interpolator_eval(R$2,$H71)</f>
        <v>1.3340490252900041E-2</v>
      </c>
      <c r="S71">
        <f>_xll.acq_interpolator_eval(S$2,$H71)</f>
        <v>7.4018517093389514E-3</v>
      </c>
      <c r="T71">
        <f>_xll.acq_interpolator_eval(T$2,$H71)</f>
        <v>7.4018517093389514E-3</v>
      </c>
      <c r="U71">
        <f>_xll.acq_interpolator_eval(U$2,$H71)</f>
        <v>1.1259053690620443E-2</v>
      </c>
    </row>
    <row r="72" spans="8:21" x14ac:dyDescent="0.4">
      <c r="H72" s="12">
        <v>0.20000000000002</v>
      </c>
      <c r="I72">
        <f>_xll.acq_interpolator_eval($F$5,H72)</f>
        <v>9.1184084898855572E-3</v>
      </c>
      <c r="J72">
        <f>_xll.acq_diff1_c3pt(H71:H73,I71:I73)</f>
        <v>0.1466819607003009</v>
      </c>
      <c r="K72">
        <f>_xll.acq_diff2_c3pt(H71:H73,I71:I73)</f>
        <v>0.77783447114541104</v>
      </c>
      <c r="M72">
        <f>_xll.acq_interpolator_eval(M$2,$H72)</f>
        <v>1.0941742837052106E-3</v>
      </c>
      <c r="N72">
        <f>_xll.acq_interpolator_eval(N$2,$H72)</f>
        <v>4.0946424984278793E-2</v>
      </c>
      <c r="O72">
        <f>_xll.acq_interpolator_eval(O$2,$H72)</f>
        <v>5.4783273663695439E-4</v>
      </c>
      <c r="P72">
        <f>_xll.acq_interpolator_eval(P$2,$H72)</f>
        <v>1.1725135790541661E-2</v>
      </c>
      <c r="Q72">
        <f>_xll.acq_interpolator_eval(Q$2,$H72)</f>
        <v>1.1725135790541661E-2</v>
      </c>
      <c r="R72">
        <f>_xll.acq_interpolator_eval(R$2,$H72)</f>
        <v>2.3564325504739921E-2</v>
      </c>
      <c r="S72">
        <f>_xll.acq_interpolator_eval(S$2,$H72)</f>
        <v>1.5747657254488918E-2</v>
      </c>
      <c r="T72">
        <f>_xll.acq_interpolator_eval(T$2,$H72)</f>
        <v>1.5747657254488918E-2</v>
      </c>
      <c r="U72">
        <f>_xll.acq_interpolator_eval(U$2,$H72)</f>
        <v>2.2333485716913622E-2</v>
      </c>
    </row>
    <row r="73" spans="8:21" x14ac:dyDescent="0.4">
      <c r="H73" s="12">
        <v>0.25000000000001998</v>
      </c>
      <c r="I73">
        <f>_xll.acq_interpolator_eval($F$5,H73)</f>
        <v>1.8397092702764128E-2</v>
      </c>
      <c r="J73">
        <f>_xll.acq_diff1_c3pt(H72:H74,I72:I74)</f>
        <v>0.2359633572927875</v>
      </c>
      <c r="K73">
        <f>_xll.acq_diff2_c3pt(H72:H74,I72:I74)</f>
        <v>1.0077934607043209</v>
      </c>
      <c r="M73">
        <f>_xll.acq_interpolator_eval(M$2,$H73)</f>
        <v>1.0941742837052106E-3</v>
      </c>
      <c r="N73">
        <f>_xll.acq_interpolator_eval(N$2,$H73)</f>
        <v>6.0872550334561591E-2</v>
      </c>
      <c r="O73">
        <f>_xll.acq_interpolator_eval(O$2,$H73)</f>
        <v>1.0374310025013333E-2</v>
      </c>
      <c r="P73">
        <f>_xll.acq_interpolator_eval(P$2,$H73)</f>
        <v>2.0887062346227531E-2</v>
      </c>
      <c r="Q73">
        <f>_xll.acq_interpolator_eval(Q$2,$H73)</f>
        <v>2.0887062346227531E-2</v>
      </c>
      <c r="R73">
        <f>_xll.acq_interpolator_eval(R$2,$H73)</f>
        <v>3.3874036023775825E-2</v>
      </c>
      <c r="S73">
        <f>_xll.acq_interpolator_eval(S$2,$H73)</f>
        <v>2.7058019420062862E-2</v>
      </c>
      <c r="T73">
        <f>_xll.acq_interpolator_eval(T$2,$H73)</f>
        <v>2.7058019420062862E-2</v>
      </c>
      <c r="U73">
        <f>_xll.acq_interpolator_eval(U$2,$H73)</f>
        <v>3.5257157759093868E-2</v>
      </c>
    </row>
    <row r="74" spans="8:21" x14ac:dyDescent="0.4">
      <c r="H74" s="12">
        <v>0.30000000000001997</v>
      </c>
      <c r="I74">
        <f>_xll.acq_interpolator_eval($F$5,H74)</f>
        <v>3.2714744219164302E-2</v>
      </c>
      <c r="J74">
        <f>_xll.acq_diff1_c3pt(H73:H75,I73:I75)</f>
        <v>0.34779301046225791</v>
      </c>
      <c r="K74">
        <f>_xll.acq_diff2_c3pt(H73:H75,I73:I75)</f>
        <v>1.2287996026850885</v>
      </c>
      <c r="M74">
        <f>_xll.acq_interpolator_eval(M$2,$H74)</f>
        <v>0.16050317708596767</v>
      </c>
      <c r="N74">
        <f>_xll.acq_interpolator_eval(N$2,$H74)</f>
        <v>8.0798675684844404E-2</v>
      </c>
      <c r="O74">
        <f>_xll.acq_interpolator_eval(O$2,$H74)</f>
        <v>2.6933886021329116E-2</v>
      </c>
      <c r="P74">
        <f>_xll.acq_interpolator_eval(P$2,$H74)</f>
        <v>3.4458020234713921E-2</v>
      </c>
      <c r="Q74">
        <f>_xll.acq_interpolator_eval(Q$2,$H74)</f>
        <v>3.4458020234713921E-2</v>
      </c>
      <c r="R74">
        <f>_xll.acq_interpolator_eval(R$2,$H74)</f>
        <v>4.6377977794553216E-2</v>
      </c>
      <c r="S74">
        <f>_xll.acq_interpolator_eval(S$2,$H74)</f>
        <v>4.2259366706966298E-2</v>
      </c>
      <c r="T74">
        <f>_xll.acq_interpolator_eval(T$2,$H74)</f>
        <v>4.2259366706966298E-2</v>
      </c>
      <c r="U74">
        <f>_xll.acq_interpolator_eval(U$2,$H74)</f>
        <v>5.0969757213666429E-2</v>
      </c>
    </row>
    <row r="75" spans="8:21" x14ac:dyDescent="0.4">
      <c r="H75" s="12">
        <v>0.35000000000002002</v>
      </c>
      <c r="I75">
        <f>_xll.acq_interpolator_eval($F$5,H75)</f>
        <v>5.3176393748989942E-2</v>
      </c>
      <c r="J75">
        <f>_xll.acq_diff1_c3pt(H74:H76,I74:I76)</f>
        <v>0.48064791204085666</v>
      </c>
      <c r="K75">
        <f>_xll.acq_diff2_c3pt(H74:H76,I74:I76)</f>
        <v>1.4282984288868834</v>
      </c>
      <c r="M75">
        <f>_xll.acq_interpolator_eval(M$2,$H75)</f>
        <v>0.16050317708596767</v>
      </c>
      <c r="N75">
        <f>_xll.acq_interpolator_eval(N$2,$H75)</f>
        <v>0.10072480103512722</v>
      </c>
      <c r="O75">
        <f>_xll.acq_interpolator_eval(O$2,$H75)</f>
        <v>5.0226560725584332E-2</v>
      </c>
      <c r="P75">
        <f>_xll.acq_interpolator_eval(P$2,$H75)</f>
        <v>5.3821560054466998E-2</v>
      </c>
      <c r="Q75">
        <f>_xll.acq_interpolator_eval(Q$2,$H75)</f>
        <v>5.3821560054466998E-2</v>
      </c>
      <c r="R75">
        <f>_xll.acq_interpolator_eval(R$2,$H75)</f>
        <v>6.3184506801617635E-2</v>
      </c>
      <c r="S75">
        <f>_xll.acq_interpolator_eval(S$2,$H75)</f>
        <v>6.2278127616104753E-2</v>
      </c>
      <c r="T75">
        <f>_xll.acq_interpolator_eval(T$2,$H75)</f>
        <v>6.2278127616104753E-2</v>
      </c>
      <c r="U75">
        <f>_xll.acq_interpolator_eval(U$2,$H75)</f>
        <v>7.0410971477136541E-2</v>
      </c>
    </row>
    <row r="76" spans="8:21" x14ac:dyDescent="0.4">
      <c r="H76" s="12">
        <v>0.40000000000002001</v>
      </c>
      <c r="I76">
        <f>_xll.acq_interpolator_eval($F$5,H76)</f>
        <v>8.0779535423249976E-2</v>
      </c>
      <c r="J76">
        <f>_xll.acq_diff1_c3pt(H75:H77,I75:I77)</f>
        <v>0.6317679070996296</v>
      </c>
      <c r="K76">
        <f>_xll.acq_diff2_c3pt(H75:H77,I75:I77)</f>
        <v>1.5941014722885765</v>
      </c>
      <c r="M76">
        <f>_xll.acq_interpolator_eval(M$2,$H76)</f>
        <v>0.16050317708596767</v>
      </c>
      <c r="N76">
        <f>_xll.acq_interpolator_eval(N$2,$H76)</f>
        <v>0.12065092638541006</v>
      </c>
      <c r="O76">
        <f>_xll.acq_interpolator_eval(O$2,$H76)</f>
        <v>8.0252334137778977E-2</v>
      </c>
      <c r="P76">
        <f>_xll.acq_interpolator_eval(P$2,$H76)</f>
        <v>8.0361232403952959E-2</v>
      </c>
      <c r="Q76">
        <f>_xll.acq_interpolator_eval(Q$2,$H76)</f>
        <v>8.0361232403952959E-2</v>
      </c>
      <c r="R76">
        <f>_xll.acq_interpolator_eval(R$2,$H76)</f>
        <v>8.6401979029514436E-2</v>
      </c>
      <c r="S76">
        <f>_xll.acq_interpolator_eval(S$2,$H76)</f>
        <v>8.8040730648383761E-2</v>
      </c>
      <c r="T76">
        <f>_xll.acq_interpolator_eval(T$2,$H76)</f>
        <v>8.8040730648383761E-2</v>
      </c>
      <c r="U76">
        <f>_xll.acq_interpolator_eval(U$2,$H76)</f>
        <v>9.4520487946009313E-2</v>
      </c>
    </row>
    <row r="77" spans="8:21" x14ac:dyDescent="0.4">
      <c r="H77" s="12">
        <v>0.45000000000002</v>
      </c>
      <c r="I77">
        <f>_xll.acq_interpolator_eval($F$5,H77)</f>
        <v>0.11635318445895289</v>
      </c>
      <c r="J77">
        <f>_xll.acq_diff1_c3pt(H76:H78,I76:I78)</f>
        <v>0.79723641662729372</v>
      </c>
      <c r="K77">
        <f>_xll.acq_diff2_c3pt(H76:H78,I76:I78)</f>
        <v>1.7152687182647068</v>
      </c>
      <c r="M77">
        <f>_xll.acq_interpolator_eval(M$2,$H77)</f>
        <v>0.16050317708596767</v>
      </c>
      <c r="N77">
        <f>_xll.acq_interpolator_eval(N$2,$H77)</f>
        <v>0.14057705173569282</v>
      </c>
      <c r="O77">
        <f>_xll.acq_interpolator_eval(O$2,$H77)</f>
        <v>0.11701120625791295</v>
      </c>
      <c r="P77">
        <f>_xll.acq_interpolator_eval(P$2,$H77)</f>
        <v>0.11546058788163778</v>
      </c>
      <c r="Q77">
        <f>_xll.acq_interpolator_eval(Q$2,$H77)</f>
        <v>0.11546058788163778</v>
      </c>
      <c r="R77">
        <f>_xll.acq_interpolator_eval(R$2,$H77)</f>
        <v>0.11813875046278904</v>
      </c>
      <c r="S77">
        <f>_xll.acq_interpolator_eval(S$2,$H77)</f>
        <v>0.12047360430470873</v>
      </c>
      <c r="T77">
        <f>_xll.acq_interpolator_eval(T$2,$H77)</f>
        <v>0.12047360430470873</v>
      </c>
      <c r="U77">
        <f>_xll.acq_interpolator_eval(U$2,$H77)</f>
        <v>0.12423799401678991</v>
      </c>
    </row>
    <row r="78" spans="8:21" x14ac:dyDescent="0.4">
      <c r="H78" s="12">
        <v>0.50000000000001998</v>
      </c>
      <c r="I78">
        <f>_xll.acq_interpolator_eval($F$5,H78)</f>
        <v>0.16050317708597933</v>
      </c>
      <c r="J78">
        <f>_xll.acq_diff1_c3pt(H77:H79,I77:I79)</f>
        <v>0.97214430957043207</v>
      </c>
      <c r="K78">
        <f>_xll.acq_diff2_c3pt(H77:H79,I77:I79)</f>
        <v>1.7828891405980611</v>
      </c>
      <c r="M78">
        <f>_xll.acq_interpolator_eval(M$2,$H78)</f>
        <v>0.16050317708596767</v>
      </c>
      <c r="N78">
        <f>_xll.acq_interpolator_eval(N$2,$H78)</f>
        <v>0.16050317708600123</v>
      </c>
      <c r="O78">
        <f>_xll.acq_interpolator_eval(O$2,$H78)</f>
        <v>0.16050317708598641</v>
      </c>
      <c r="P78">
        <f>_xll.acq_interpolator_eval(P$2,$H78)</f>
        <v>0.16050317708598785</v>
      </c>
      <c r="Q78">
        <f>_xll.acq_interpolator_eval(Q$2,$H78)</f>
        <v>0.16050317708598785</v>
      </c>
      <c r="R78">
        <f>_xll.acq_interpolator_eval(R$2,$H78)</f>
        <v>0.16050317708598702</v>
      </c>
      <c r="S78">
        <f>_xll.acq_interpolator_eval(S$2,$H78)</f>
        <v>0.16050317708598533</v>
      </c>
      <c r="T78">
        <f>_xll.acq_interpolator_eval(T$2,$H78)</f>
        <v>0.16050317708598533</v>
      </c>
      <c r="U78">
        <f>_xll.acq_interpolator_eval(U$2,$H78)</f>
        <v>0.16050317708598361</v>
      </c>
    </row>
    <row r="79" spans="8:21" x14ac:dyDescent="0.4">
      <c r="H79" s="12">
        <v>0.55000000000002003</v>
      </c>
      <c r="I79">
        <f>_xll.acq_interpolator_eval($F$5,H79)</f>
        <v>0.21356761541599614</v>
      </c>
      <c r="J79">
        <f>_xll.acq_diff1_c3pt(H78:H80,I78:I80)</f>
        <v>1.1508224959873092</v>
      </c>
      <c r="K79">
        <f>_xll.acq_diff2_c3pt(H78:H80,I78:I80)</f>
        <v>1.7906745877394763</v>
      </c>
      <c r="M79">
        <f>_xll.acq_interpolator_eval(M$2,$H79)</f>
        <v>0.16050317708596767</v>
      </c>
      <c r="N79">
        <f>_xll.acq_interpolator_eval(N$2,$H79)</f>
        <v>0.24445285937740452</v>
      </c>
      <c r="O79">
        <f>_xll.acq_interpolator_eval(O$2,$H79)</f>
        <v>0.21107081347896611</v>
      </c>
      <c r="P79">
        <f>_xll.acq_interpolator_eval(P$2,$H79)</f>
        <v>0.21641036255971016</v>
      </c>
      <c r="Q79">
        <f>_xll.acq_interpolator_eval(Q$2,$H79)</f>
        <v>0.21641036255971016</v>
      </c>
      <c r="R79">
        <f>_xll.acq_interpolator_eval(R$2,$H79)</f>
        <v>0.21674592743725113</v>
      </c>
      <c r="S79">
        <f>_xll.acq_interpolator_eval(S$2,$H79)</f>
        <v>0.21301375875313755</v>
      </c>
      <c r="T79">
        <f>_xll.acq_interpolator_eval(T$2,$H79)</f>
        <v>0.21301375875313755</v>
      </c>
      <c r="U79">
        <f>_xll.acq_interpolator_eval(U$2,$H79)</f>
        <v>0.2098376084721747</v>
      </c>
    </row>
    <row r="80" spans="8:21" x14ac:dyDescent="0.4">
      <c r="H80" s="12">
        <v>0.60000000000001996</v>
      </c>
      <c r="I80">
        <f>_xll.acq_interpolator_eval($F$5,H80)</f>
        <v>0.2755854266847102</v>
      </c>
      <c r="J80">
        <f>_xll.acq_diff1_c3pt(H79:H81,I79:I81)</f>
        <v>1.3271217624412321</v>
      </c>
      <c r="K80">
        <f>_xll.acq_diff2_c3pt(H79:H81,I79:I81)</f>
        <v>1.7353107413389894</v>
      </c>
      <c r="M80">
        <f>_xll.acq_interpolator_eval(M$2,$H80)</f>
        <v>0.16050317708596767</v>
      </c>
      <c r="N80">
        <f>_xll.acq_interpolator_eval(N$2,$H80)</f>
        <v>0.32840254166880767</v>
      </c>
      <c r="O80">
        <f>_xll.acq_interpolator_eval(O$2,$H80)</f>
        <v>0.26905668229381829</v>
      </c>
      <c r="P80">
        <f>_xll.acq_interpolator_eval(P$2,$H80)</f>
        <v>0.28225475462247751</v>
      </c>
      <c r="Q80">
        <f>_xll.acq_interpolator_eval(Q$2,$H80)</f>
        <v>0.28225475462247751</v>
      </c>
      <c r="R80">
        <f>_xll.acq_interpolator_eval(R$2,$H80)</f>
        <v>0.28679883427372854</v>
      </c>
      <c r="S80">
        <f>_xll.acq_interpolator_eval(S$2,$H80)</f>
        <v>0.28031979349831848</v>
      </c>
      <c r="T80">
        <f>_xll.acq_interpolator_eval(T$2,$H80)</f>
        <v>0.28031979349831848</v>
      </c>
      <c r="U80">
        <f>_xll.acq_interpolator_eval(U$2,$H80)</f>
        <v>0.27588198455114094</v>
      </c>
    </row>
    <row r="81" spans="8:21" x14ac:dyDescent="0.4">
      <c r="H81" s="12">
        <v>0.65000000000002001</v>
      </c>
      <c r="I81">
        <f>_xll.acq_interpolator_eval($F$5,H81)</f>
        <v>0.34627979166011935</v>
      </c>
      <c r="J81">
        <f>_xll.acq_diff1_c3pt(H80:H82,I80:I82)</f>
        <v>1.494714588818816</v>
      </c>
      <c r="K81">
        <f>_xll.acq_diff2_c3pt(H80:H82,I80:I82)</f>
        <v>1.6165457862126851</v>
      </c>
      <c r="M81">
        <f>_xll.acq_interpolator_eval(M$2,$H81)</f>
        <v>0.16050317708596767</v>
      </c>
      <c r="N81">
        <f>_xll.acq_interpolator_eval(N$2,$H81)</f>
        <v>0.41235222396021093</v>
      </c>
      <c r="O81">
        <f>_xll.acq_interpolator_eval(O$2,$H81)</f>
        <v>0.33446078353054315</v>
      </c>
      <c r="P81">
        <f>_xll.acq_interpolator_eval(P$2,$H81)</f>
        <v>0.35664677553820512</v>
      </c>
      <c r="Q81">
        <f>_xll.acq_interpolator_eval(Q$2,$H81)</f>
        <v>0.35664677553820512</v>
      </c>
      <c r="R81">
        <f>_xll.acq_interpolator_eval(R$2,$H81)</f>
        <v>0.36779199990847611</v>
      </c>
      <c r="S81">
        <f>_xll.acq_interpolator_eval(S$2,$H81)</f>
        <v>0.35949291146928852</v>
      </c>
      <c r="T81">
        <f>_xll.acq_interpolator_eval(T$2,$H81)</f>
        <v>0.35949291146928852</v>
      </c>
      <c r="U81">
        <f>_xll.acq_interpolator_eval(U$2,$H81)</f>
        <v>0.35525468030519292</v>
      </c>
    </row>
    <row r="82" spans="8:21" x14ac:dyDescent="0.4">
      <c r="H82" s="12">
        <v>0.70000000000002005</v>
      </c>
      <c r="I82">
        <f>_xll.acq_interpolator_eval($F$5,H82)</f>
        <v>0.42505688556659194</v>
      </c>
      <c r="J82">
        <f>_xll.acq_diff1_c3pt(H81:H83,I81:I83)</f>
        <v>1.647393644757928</v>
      </c>
      <c r="K82">
        <f>_xll.acq_diff2_c3pt(H81:H83,I81:I83)</f>
        <v>1.4370353325695497</v>
      </c>
      <c r="M82">
        <f>_xll.acq_interpolator_eval(M$2,$H82)</f>
        <v>0.16050317708596767</v>
      </c>
      <c r="N82">
        <f>_xll.acq_interpolator_eval(N$2,$H82)</f>
        <v>0.49630190625161424</v>
      </c>
      <c r="O82">
        <f>_xll.acq_interpolator_eval(O$2,$H82)</f>
        <v>0.40728311718914056</v>
      </c>
      <c r="P82">
        <f>_xll.acq_interpolator_eval(P$2,$H82)</f>
        <v>0.43819684757080779</v>
      </c>
      <c r="Q82">
        <f>_xll.acq_interpolator_eval(Q$2,$H82)</f>
        <v>0.43819684757080779</v>
      </c>
      <c r="R82">
        <f>_xll.acq_interpolator_eval(R$2,$H82)</f>
        <v>0.45685552665455031</v>
      </c>
      <c r="S82">
        <f>_xll.acq_interpolator_eval(S$2,$H82)</f>
        <v>0.44760474281380785</v>
      </c>
      <c r="T82">
        <f>_xll.acq_interpolator_eval(T$2,$H82)</f>
        <v>0.44760474281380785</v>
      </c>
      <c r="U82">
        <f>_xll.acq_interpolator_eval(U$2,$H82)</f>
        <v>0.4445740707166409</v>
      </c>
    </row>
    <row r="83" spans="8:21" x14ac:dyDescent="0.4">
      <c r="H83" s="12">
        <v>0.75000000000001998</v>
      </c>
      <c r="I83">
        <f>_xll.acq_interpolator_eval($F$5,H83)</f>
        <v>0.51101915613591209</v>
      </c>
      <c r="J83">
        <f>_xll.acq_diff1_c3pt(H82:H84,I82:I84)</f>
        <v>1.7793450866898666</v>
      </c>
      <c r="K83">
        <f>_xll.acq_diff2_c3pt(H82:H84,I82:I84)</f>
        <v>1.2019935060692279</v>
      </c>
      <c r="M83">
        <f>_xll.acq_interpolator_eval(M$2,$H83)</f>
        <v>1</v>
      </c>
      <c r="N83">
        <f>_xll.acq_interpolator_eval(N$2,$H83)</f>
        <v>0.58025158854301728</v>
      </c>
      <c r="O83">
        <f>_xll.acq_interpolator_eval(O$2,$H83)</f>
        <v>0.48752368326961038</v>
      </c>
      <c r="P83">
        <f>_xll.acq_interpolator_eval(P$2,$H83)</f>
        <v>0.52551539298420025</v>
      </c>
      <c r="Q83">
        <f>_xll.acq_interpolator_eval(Q$2,$H83)</f>
        <v>0.52551539298420025</v>
      </c>
      <c r="R83">
        <f>_xll.acq_interpolator_eval(R$2,$H83)</f>
        <v>0.55111951682500782</v>
      </c>
      <c r="S83">
        <f>_xll.acq_interpolator_eval(S$2,$H83)</f>
        <v>0.54172691767963643</v>
      </c>
      <c r="T83">
        <f>_xll.acq_interpolator_eval(T$2,$H83)</f>
        <v>0.54172691767963643</v>
      </c>
      <c r="U83">
        <f>_xll.acq_interpolator_eval(U$2,$H83)</f>
        <v>0.54045853076779526</v>
      </c>
    </row>
    <row r="84" spans="8:21" x14ac:dyDescent="0.4">
      <c r="H84" s="12">
        <v>0.80000000000002003</v>
      </c>
      <c r="I84">
        <f>_xll.acq_interpolator_eval($F$5,H84)</f>
        <v>0.60299139423557857</v>
      </c>
      <c r="J84">
        <f>_xll.acq_diff1_c3pt(H83:H85,I83:I85)</f>
        <v>1.8853807307602628</v>
      </c>
      <c r="K84">
        <f>_xll.acq_diff2_c3pt(H83:H85,I83:I85)</f>
        <v>0.91871937533869263</v>
      </c>
      <c r="M84">
        <f>_xll.acq_interpolator_eval(M$2,$H84)</f>
        <v>1</v>
      </c>
      <c r="N84">
        <f>_xll.acq_interpolator_eval(N$2,$H84)</f>
        <v>0.66420127083442071</v>
      </c>
      <c r="O84">
        <f>_xll.acq_interpolator_eval(O$2,$H84)</f>
        <v>0.57518248177195297</v>
      </c>
      <c r="P84">
        <f>_xll.acq_interpolator_eval(P$2,$H84)</f>
        <v>0.61721283404229799</v>
      </c>
      <c r="Q84">
        <f>_xll.acq_interpolator_eval(Q$2,$H84)</f>
        <v>0.61721283404229799</v>
      </c>
      <c r="R84">
        <f>_xll.acq_interpolator_eval(R$2,$H84)</f>
        <v>0.64771407273290538</v>
      </c>
      <c r="S84">
        <f>_xll.acq_interpolator_eval(S$2,$H84)</f>
        <v>0.63893106621453488</v>
      </c>
      <c r="T84">
        <f>_xll.acq_interpolator_eval(T$2,$H84)</f>
        <v>0.63893106621453488</v>
      </c>
      <c r="U84">
        <f>_xll.acq_interpolator_eval(U$2,$H84)</f>
        <v>0.63952643544096666</v>
      </c>
    </row>
    <row r="85" spans="8:21" x14ac:dyDescent="0.4">
      <c r="H85" s="12">
        <v>0.85000000000001996</v>
      </c>
      <c r="I85">
        <f>_xll.acq_interpolator_eval($F$5,H85)</f>
        <v>0.6995572292119383</v>
      </c>
      <c r="J85">
        <f>_xll.acq_diff1_c3pt(H84:H86,I84:I86)</f>
        <v>1.9611203325289388</v>
      </c>
      <c r="K85">
        <f>_xll.acq_diff2_c3pt(H84:H86,I84:I86)</f>
        <v>0.59607266003482995</v>
      </c>
      <c r="M85">
        <f>_xll.acq_interpolator_eval(M$2,$H85)</f>
        <v>1</v>
      </c>
      <c r="N85">
        <f>_xll.acq_interpolator_eval(N$2,$H85)</f>
        <v>0.74815095312582369</v>
      </c>
      <c r="O85">
        <f>_xll.acq_interpolator_eval(O$2,$H85)</f>
        <v>0.6702595126961679</v>
      </c>
      <c r="P85">
        <f>_xll.acq_interpolator_eval(P$2,$H85)</f>
        <v>0.71189959300901551</v>
      </c>
      <c r="Q85">
        <f>_xll.acq_interpolator_eval(Q$2,$H85)</f>
        <v>0.71189959300901551</v>
      </c>
      <c r="R85">
        <f>_xll.acq_interpolator_eval(R$2,$H85)</f>
        <v>0.74376929669129943</v>
      </c>
      <c r="S85">
        <f>_xll.acq_interpolator_eval(S$2,$H85)</f>
        <v>0.73628881856626305</v>
      </c>
      <c r="T85">
        <f>_xll.acq_interpolator_eval(T$2,$H85)</f>
        <v>0.73628881856626305</v>
      </c>
      <c r="U85">
        <f>_xll.acq_interpolator_eval(U$2,$H85)</f>
        <v>0.73839615971846506</v>
      </c>
    </row>
    <row r="86" spans="8:21" x14ac:dyDescent="0.4">
      <c r="H86" s="12">
        <v>0.90000000000002001</v>
      </c>
      <c r="I86">
        <f>_xll.acq_interpolator_eval($F$5,H86)</f>
        <v>0.79910342748847241</v>
      </c>
      <c r="J86">
        <f>_xll.acq_diff1_c3pt(H85:H87,I85:I87)</f>
        <v>2.0031221677199267</v>
      </c>
      <c r="K86">
        <f>_xll.acq_diff2_c3pt(H85:H87,I85:I87)</f>
        <v>0.24396404378492753</v>
      </c>
      <c r="M86">
        <f>_xll.acq_interpolator_eval(M$2,$H86)</f>
        <v>1</v>
      </c>
      <c r="N86">
        <f>_xll.acq_interpolator_eval(N$2,$H86)</f>
        <v>0.83210063541722712</v>
      </c>
      <c r="O86">
        <f>_xll.acq_interpolator_eval(O$2,$H86)</f>
        <v>0.77275477604225551</v>
      </c>
      <c r="P86">
        <f>_xll.acq_interpolator_eval(P$2,$H86)</f>
        <v>0.80818609214826809</v>
      </c>
      <c r="Q86">
        <f>_xll.acq_interpolator_eval(Q$2,$H86)</f>
        <v>0.80818609214826809</v>
      </c>
      <c r="R86">
        <f>_xll.acq_interpolator_eval(R$2,$H86)</f>
        <v>0.83641529101324708</v>
      </c>
      <c r="S86">
        <f>_xll.acq_interpolator_eval(S$2,$H86)</f>
        <v>0.83087180488258161</v>
      </c>
      <c r="T86">
        <f>_xll.acq_interpolator_eval(T$2,$H86)</f>
        <v>0.83087180488258161</v>
      </c>
      <c r="U86">
        <f>_xll.acq_interpolator_eval(U$2,$H86)</f>
        <v>0.83368607858260146</v>
      </c>
    </row>
    <row r="87" spans="8:21" x14ac:dyDescent="0.4">
      <c r="H87" s="12">
        <v>0.95000000000002005</v>
      </c>
      <c r="I87">
        <f>_xll.acq_interpolator_eval($F$5,H87)</f>
        <v>0.89986944598393115</v>
      </c>
      <c r="J87">
        <f>_xll.acq_diff1_c3pt(H86:H88,I86:I88)</f>
        <v>2.0089657251155693</v>
      </c>
      <c r="K87">
        <f>_xll.acq_diff2_c3pt(H86:H88,I86:I88)</f>
        <v>-0.12709289587207187</v>
      </c>
      <c r="M87">
        <f>_xll.acq_interpolator_eval(M$2,$H87)</f>
        <v>1</v>
      </c>
      <c r="N87">
        <f>_xll.acq_interpolator_eval(N$2,$H87)</f>
        <v>0.91605031770863032</v>
      </c>
      <c r="O87">
        <f>_xll.acq_interpolator_eval(O$2,$H87)</f>
        <v>0.88266827181021579</v>
      </c>
      <c r="P87">
        <f>_xll.acq_interpolator_eval(P$2,$H87)</f>
        <v>0.90468275372397056</v>
      </c>
      <c r="Q87">
        <f>_xll.acq_interpolator_eval(Q$2,$H87)</f>
        <v>0.90468275372397056</v>
      </c>
      <c r="R87">
        <f>_xll.acq_interpolator_eval(R$2,$H87)</f>
        <v>0.92278215801180463</v>
      </c>
      <c r="S87">
        <f>_xll.acq_interpolator_eval(S$2,$H87)</f>
        <v>0.91975165531125058</v>
      </c>
      <c r="T87">
        <f>_xll.acq_interpolator_eval(T$2,$H87)</f>
        <v>0.91975165531125058</v>
      </c>
      <c r="U87">
        <f>_xll.acq_interpolator_eval(U$2,$H87)</f>
        <v>0.92201456701568585</v>
      </c>
    </row>
    <row r="88" spans="8:21" x14ac:dyDescent="0.4">
      <c r="H88" s="12">
        <v>1.00000000000002</v>
      </c>
      <c r="I88">
        <f>_xll.acq_interpolator_eval($F$5,H88)</f>
        <v>1.0000000000000293</v>
      </c>
      <c r="J88">
        <f>_xll.acq_diff1_c3pt(H87:H89,I87:I89)</f>
        <v>1.9772938694015378</v>
      </c>
      <c r="K88">
        <f>_xll.acq_diff2_c3pt(H87:H89,I87:I89)</f>
        <v>-0.50634421840856103</v>
      </c>
      <c r="M88">
        <f>_xll.acq_interpolator_eval(M$2,$H88)</f>
        <v>1</v>
      </c>
      <c r="N88">
        <f>_xll.acq_interpolator_eval(N$2,$H88)</f>
        <v>1.0000000000000238</v>
      </c>
      <c r="O88">
        <f>_xll.acq_interpolator_eval(O$2,$H88)</f>
        <v>1.0000000000000484</v>
      </c>
      <c r="P88">
        <f>_xll.acq_interpolator_eval(P$2,$H88)</f>
        <v>1.0000000000000377</v>
      </c>
      <c r="Q88">
        <f>_xll.acq_interpolator_eval(Q$2,$H88)</f>
        <v>1.0000000000000377</v>
      </c>
      <c r="R88">
        <f>_xll.acq_interpolator_eval(R$2,$H88)</f>
        <v>1.0000000000000286</v>
      </c>
      <c r="S88">
        <f>_xll.acq_interpolator_eval(S$2,$H88)</f>
        <v>1.00000000000003</v>
      </c>
      <c r="T88">
        <f>_xll.acq_interpolator_eval(T$2,$H88)</f>
        <v>1.00000000000003</v>
      </c>
      <c r="U88">
        <f>_xll.acq_interpolator_eval(U$2,$H88)</f>
        <v>1.0000000000000286</v>
      </c>
    </row>
    <row r="89" spans="8:21" x14ac:dyDescent="0.4">
      <c r="H89" s="12">
        <v>1.05000000000002</v>
      </c>
      <c r="I89">
        <f>_xll.acq_interpolator_eval($F$5,H89)</f>
        <v>1.0975988329240849</v>
      </c>
      <c r="J89">
        <f>_xll.acq_diff1_c3pt(H88:H90,I88:I90)</f>
        <v>1.9078230712961468</v>
      </c>
      <c r="K89">
        <f>_xll.acq_diff2_c3pt(H88:H90,I88:I90)</f>
        <v>-0.88307174369925667</v>
      </c>
      <c r="M89">
        <f>_xll.acq_interpolator_eval(M$2,$H89)</f>
        <v>1</v>
      </c>
      <c r="N89">
        <f>_xll.acq_interpolator_eval(N$2,$H89)</f>
        <v>1.0594237115501162</v>
      </c>
      <c r="O89">
        <f>_xll.acq_interpolator_eval(O$2,$H89)</f>
        <v>1.114879131115742</v>
      </c>
      <c r="P89">
        <f>_xll.acq_interpolator_eval(P$2,$H89)</f>
        <v>1.0927598928365436</v>
      </c>
      <c r="Q89">
        <f>_xll.acq_interpolator_eval(Q$2,$H89)</f>
        <v>1.0927598928365436</v>
      </c>
      <c r="R89">
        <f>_xll.acq_interpolator_eval(R$2,$H89)</f>
        <v>1.0743327935433442</v>
      </c>
      <c r="S89">
        <f>_xll.acq_interpolator_eval(S$2,$H89)</f>
        <v>1.0774423898024632</v>
      </c>
      <c r="T89">
        <f>_xll.acq_interpolator_eval(T$2,$H89)</f>
        <v>1.0774423898024632</v>
      </c>
      <c r="U89">
        <f>_xll.acq_interpolator_eval(U$2,$H89)</f>
        <v>1.0743327935433442</v>
      </c>
    </row>
    <row r="90" spans="8:21" x14ac:dyDescent="0.4">
      <c r="H90" s="12">
        <v>1.1000000000000201</v>
      </c>
      <c r="I90">
        <f>_xll.acq_interpolator_eval($F$5,H90)</f>
        <v>1.1907823071296442</v>
      </c>
      <c r="J90">
        <f>_xll.acq_diff1_c3pt(H89:H91,I89:I91)</f>
        <v>1.801329432717016</v>
      </c>
      <c r="K90">
        <f>_xll.acq_diff2_c3pt(H89:H91,I89:I91)</f>
        <v>-1.2468010278833612</v>
      </c>
      <c r="M90">
        <f>_xll.acq_interpolator_eval(M$2,$H90)</f>
        <v>1</v>
      </c>
      <c r="N90">
        <f>_xll.acq_interpolator_eval(N$2,$H90)</f>
        <v>1.1188474231002088</v>
      </c>
      <c r="O90">
        <f>_xll.acq_interpolator_eval(O$2,$H90)</f>
        <v>1.2174348356613012</v>
      </c>
      <c r="P90">
        <f>_xll.acq_interpolator_eval(P$2,$H90)</f>
        <v>1.1816310524781977</v>
      </c>
      <c r="Q90">
        <f>_xll.acq_interpolator_eval(Q$2,$H90)</f>
        <v>1.1816310524781977</v>
      </c>
      <c r="R90">
        <f>_xll.acq_interpolator_eval(R$2,$H90)</f>
        <v>1.1522367158163986</v>
      </c>
      <c r="S90">
        <f>_xll.acq_interpolator_eval(S$2,$H90)</f>
        <v>1.1580614234886222</v>
      </c>
      <c r="T90">
        <f>_xll.acq_interpolator_eval(T$2,$H90)</f>
        <v>1.1580614234886222</v>
      </c>
      <c r="U90">
        <f>_xll.acq_interpolator_eval(U$2,$H90)</f>
        <v>1.1522367158163986</v>
      </c>
    </row>
    <row r="91" spans="8:21" x14ac:dyDescent="0.4">
      <c r="H91" s="12">
        <v>1.1500000000000199</v>
      </c>
      <c r="I91">
        <f>_xll.acq_interpolator_eval($F$5,H91)</f>
        <v>1.2777317761957863</v>
      </c>
      <c r="J91">
        <f>_xll.acq_diff1_c3pt(H90:H92,I90:I92)</f>
        <v>1.6596157831435359</v>
      </c>
      <c r="K91">
        <f>_xll.acq_diff2_c3pt(H90:H92,I90:I92)</f>
        <v>-1.5874719635862511</v>
      </c>
      <c r="M91">
        <f>_xll.acq_interpolator_eval(M$2,$H91)</f>
        <v>1</v>
      </c>
      <c r="N91">
        <f>_xll.acq_interpolator_eval(N$2,$H91)</f>
        <v>1.178271134650301</v>
      </c>
      <c r="O91">
        <f>_xll.acq_interpolator_eval(O$2,$H91)</f>
        <v>1.3076671136367253</v>
      </c>
      <c r="P91">
        <f>_xll.acq_interpolator_eval(P$2,$H91)</f>
        <v>1.2652937387658671</v>
      </c>
      <c r="Q91">
        <f>_xll.acq_interpolator_eval(Q$2,$H91)</f>
        <v>1.2652937387658671</v>
      </c>
      <c r="R91">
        <f>_xll.acq_interpolator_eval(R$2,$H91)</f>
        <v>1.2311301700461039</v>
      </c>
      <c r="S91">
        <f>_xll.acq_interpolator_eval(S$2,$H91)</f>
        <v>1.2391643030810808</v>
      </c>
      <c r="T91">
        <f>_xll.acq_interpolator_eval(T$2,$H91)</f>
        <v>1.2391643030810808</v>
      </c>
      <c r="U91">
        <f>_xll.acq_interpolator_eval(U$2,$H91)</f>
        <v>1.2311301700461039</v>
      </c>
    </row>
    <row r="92" spans="8:21" x14ac:dyDescent="0.4">
      <c r="H92" s="12">
        <v>1.2000000000000199</v>
      </c>
      <c r="I92">
        <f>_xll.acq_interpolator_eval($F$5,H92)</f>
        <v>1.3567438854439975</v>
      </c>
      <c r="J92">
        <f>_xll.acq_diff1_c3pt(H91:H93,I91:I93)</f>
        <v>1.4854618279882512</v>
      </c>
      <c r="K92">
        <f>_xll.acq_diff2_c3pt(H91:H93,I91:I93)</f>
        <v>-1.8956071395194378</v>
      </c>
      <c r="M92">
        <f>_xll.acq_interpolator_eval(M$2,$H92)</f>
        <v>1</v>
      </c>
      <c r="N92">
        <f>_xll.acq_interpolator_eval(N$2,$H92)</f>
        <v>1.2376948462003936</v>
      </c>
      <c r="O92">
        <f>_xll.acq_interpolator_eval(O$2,$H92)</f>
        <v>1.385575965042015</v>
      </c>
      <c r="P92">
        <f>_xll.acq_interpolator_eval(P$2,$H92)</f>
        <v>1.3424282115404214</v>
      </c>
      <c r="Q92">
        <f>_xll.acq_interpolator_eval(Q$2,$H92)</f>
        <v>1.3424282115404214</v>
      </c>
      <c r="R92">
        <f>_xll.acq_interpolator_eval(R$2,$H92)</f>
        <v>1.3084315594593732</v>
      </c>
      <c r="S92">
        <f>_xll.acq_interpolator_eval(S$2,$H92)</f>
        <v>1.318058230602414</v>
      </c>
      <c r="T92">
        <f>_xll.acq_interpolator_eval(T$2,$H92)</f>
        <v>1.318058230602414</v>
      </c>
      <c r="U92">
        <f>_xll.acq_interpolator_eval(U$2,$H92)</f>
        <v>1.3084315594593732</v>
      </c>
    </row>
    <row r="93" spans="8:21" x14ac:dyDescent="0.4">
      <c r="H93" s="12">
        <v>1.25000000000002</v>
      </c>
      <c r="I93">
        <f>_xll.acq_interpolator_eval($F$5,H93)</f>
        <v>1.4262779589946115</v>
      </c>
      <c r="J93">
        <f>_xll.acq_diff1_c3pt(H92:H94,I92:I94)</f>
        <v>1.2825560274508661</v>
      </c>
      <c r="K93">
        <f>_xll.acq_diff2_c3pt(H92:H94,I92:I94)</f>
        <v>-2.1625088712282596</v>
      </c>
      <c r="M93">
        <f>_xll.acq_interpolator_eval(M$2,$H93)</f>
        <v>1.5942371155009245</v>
      </c>
      <c r="N93">
        <f>_xll.acq_interpolator_eval(N$2,$H93)</f>
        <v>1.297118557750486</v>
      </c>
      <c r="O93">
        <f>_xll.acq_interpolator_eval(O$2,$H93)</f>
        <v>1.4511613898771698</v>
      </c>
      <c r="P93">
        <f>_xll.acq_interpolator_eval(P$2,$H93)</f>
        <v>1.4117147306427276</v>
      </c>
      <c r="Q93">
        <f>_xll.acq_interpolator_eval(Q$2,$H93)</f>
        <v>1.4117147306427276</v>
      </c>
      <c r="R93">
        <f>_xll.acq_interpolator_eval(R$2,$H93)</f>
        <v>1.3815592872831188</v>
      </c>
      <c r="S93">
        <f>_xll.acq_interpolator_eval(S$2,$H93)</f>
        <v>1.3920504080751954</v>
      </c>
      <c r="T93">
        <f>_xll.acq_interpolator_eval(T$2,$H93)</f>
        <v>1.3920504080751954</v>
      </c>
      <c r="U93">
        <f>_xll.acq_interpolator_eval(U$2,$H93)</f>
        <v>1.3815592872831188</v>
      </c>
    </row>
    <row r="94" spans="8:21" x14ac:dyDescent="0.4">
      <c r="H94" s="12">
        <v>1.30000000000002</v>
      </c>
      <c r="I94">
        <f>_xll.acq_interpolator_eval($F$5,H94)</f>
        <v>1.4849994881890842</v>
      </c>
      <c r="J94">
        <f>_xll.acq_diff1_c3pt(H93:H95,I93:I95)</f>
        <v>1.0554053967076373</v>
      </c>
      <c r="K94">
        <f>_xll.acq_diff2_c3pt(H93:H95,I93:I95)</f>
        <v>-2.3805037436363143</v>
      </c>
      <c r="M94">
        <f>_xll.acq_interpolator_eval(M$2,$H94)</f>
        <v>1.5942371155009245</v>
      </c>
      <c r="N94">
        <f>_xll.acq_interpolator_eval(N$2,$H94)</f>
        <v>1.3565422693005784</v>
      </c>
      <c r="O94">
        <f>_xll.acq_interpolator_eval(O$2,$H94)</f>
        <v>1.50442338814219</v>
      </c>
      <c r="P94">
        <f>_xll.acq_interpolator_eval(P$2,$H94)</f>
        <v>1.4718335559136539</v>
      </c>
      <c r="Q94">
        <f>_xll.acq_interpolator_eval(Q$2,$H94)</f>
        <v>1.4718335559136539</v>
      </c>
      <c r="R94">
        <f>_xll.acq_interpolator_eval(R$2,$H94)</f>
        <v>1.4479317567442529</v>
      </c>
      <c r="S94">
        <f>_xll.acq_interpolator_eval(S$2,$H94)</f>
        <v>1.4584480375219995</v>
      </c>
      <c r="T94">
        <f>_xll.acq_interpolator_eval(T$2,$H94)</f>
        <v>1.4584480375219995</v>
      </c>
      <c r="U94">
        <f>_xll.acq_interpolator_eval(U$2,$H94)</f>
        <v>1.4479317567442529</v>
      </c>
    </row>
    <row r="95" spans="8:21" x14ac:dyDescent="0.4">
      <c r="H95" s="12">
        <v>1.3500000000000201</v>
      </c>
      <c r="I95">
        <f>_xll.acq_interpolator_eval($F$5,H95)</f>
        <v>1.5318184986653753</v>
      </c>
      <c r="J95">
        <f>_xll.acq_diff1_c3pt(H94:H96,I94:I96)</f>
        <v>0.80921842624548435</v>
      </c>
      <c r="K95">
        <f>_xll.acq_diff2_c3pt(H94:H96,I94:I96)</f>
        <v>-2.5432356656067401</v>
      </c>
      <c r="M95">
        <f>_xll.acq_interpolator_eval(M$2,$H95)</f>
        <v>1.5942371155009245</v>
      </c>
      <c r="N95">
        <f>_xll.acq_interpolator_eval(N$2,$H95)</f>
        <v>1.415965980850671</v>
      </c>
      <c r="O95">
        <f>_xll.acq_interpolator_eval(O$2,$H95)</f>
        <v>1.5453619598370756</v>
      </c>
      <c r="P95">
        <f>_xll.acq_interpolator_eval(P$2,$H95)</f>
        <v>1.5214649471940691</v>
      </c>
      <c r="Q95">
        <f>_xll.acq_interpolator_eval(Q$2,$H95)</f>
        <v>1.5214649471940691</v>
      </c>
      <c r="R95">
        <f>_xll.acq_interpolator_eval(R$2,$H95)</f>
        <v>1.5049673710696883</v>
      </c>
      <c r="S95">
        <f>_xll.acq_interpolator_eval(S$2,$H95)</f>
        <v>1.5145583209654001</v>
      </c>
      <c r="T95">
        <f>_xll.acq_interpolator_eval(T$2,$H95)</f>
        <v>1.5145583209654001</v>
      </c>
      <c r="U95">
        <f>_xll.acq_interpolator_eval(U$2,$H95)</f>
        <v>1.5049673710696883</v>
      </c>
    </row>
    <row r="96" spans="8:21" x14ac:dyDescent="0.4">
      <c r="H96" s="12">
        <v>1.4000000000000199</v>
      </c>
      <c r="I96">
        <f>_xll.acq_interpolator_eval($F$5,H96)</f>
        <v>1.5659213308136326</v>
      </c>
      <c r="J96">
        <f>_xll.acq_diff1_c3pt(H95:H97,I95:I97)</f>
        <v>0.54975722962845974</v>
      </c>
      <c r="K96">
        <f>_xll.acq_diff2_c3pt(H95:H97,I95:I97)</f>
        <v>-2.6459882667337697</v>
      </c>
      <c r="M96">
        <f>_xll.acq_interpolator_eval(M$2,$H96)</f>
        <v>1.5942371155009245</v>
      </c>
      <c r="N96">
        <f>_xll.acq_interpolator_eval(N$2,$H96)</f>
        <v>1.4753896924007632</v>
      </c>
      <c r="O96">
        <f>_xll.acq_interpolator_eval(O$2,$H96)</f>
        <v>1.5739771049618263</v>
      </c>
      <c r="P96">
        <f>_xll.acq_interpolator_eval(P$2,$H96)</f>
        <v>1.5592891643248405</v>
      </c>
      <c r="Q96">
        <f>_xll.acq_interpolator_eval(Q$2,$H96)</f>
        <v>1.5592891643248405</v>
      </c>
      <c r="R96">
        <f>_xll.acq_interpolator_eval(R$2,$H96)</f>
        <v>1.5500845334863373</v>
      </c>
      <c r="S96">
        <f>_xll.acq_interpolator_eval(S$2,$H96)</f>
        <v>1.5576884604279715</v>
      </c>
      <c r="T96">
        <f>_xll.acq_interpolator_eval(T$2,$H96)</f>
        <v>1.5576884604279715</v>
      </c>
      <c r="U96">
        <f>_xll.acq_interpolator_eval(U$2,$H96)</f>
        <v>1.5500845334863373</v>
      </c>
    </row>
    <row r="97" spans="8:21" x14ac:dyDescent="0.4">
      <c r="H97" s="12">
        <v>1.4500000000000299</v>
      </c>
      <c r="I97">
        <f>_xll.acq_interpolator_eval($F$5,H97)</f>
        <v>1.586794221628224</v>
      </c>
      <c r="J97">
        <f>_xll.acq_diff1_c3pt(H96:H98,I96:I98)</f>
        <v>0.28315784687269929</v>
      </c>
      <c r="K97">
        <f>_xll.acq_diff2_c3pt(H96:H98,I96:I98)</f>
        <v>-2.685999388380369</v>
      </c>
      <c r="M97">
        <f>_xll.acq_interpolator_eval(M$2,$H97)</f>
        <v>1.5942371155009245</v>
      </c>
      <c r="N97">
        <f>_xll.acq_interpolator_eval(N$2,$H97)</f>
        <v>1.5348134039508676</v>
      </c>
      <c r="O97">
        <f>_xll.acq_interpolator_eval(O$2,$H97)</f>
        <v>1.5902688235164444</v>
      </c>
      <c r="P97">
        <f>_xll.acq_interpolator_eval(P$2,$H97)</f>
        <v>1.5839864671468402</v>
      </c>
      <c r="Q97">
        <f>_xll.acq_interpolator_eval(Q$2,$H97)</f>
        <v>1.5839864671468402</v>
      </c>
      <c r="R97">
        <f>_xll.acq_interpolator_eval(R$2,$H97)</f>
        <v>1.5807016472211168</v>
      </c>
      <c r="S97">
        <f>_xll.acq_interpolator_eval(S$2,$H97)</f>
        <v>1.585145657932292</v>
      </c>
      <c r="T97">
        <f>_xll.acq_interpolator_eval(T$2,$H97)</f>
        <v>1.585145657932292</v>
      </c>
      <c r="U97">
        <f>_xll.acq_interpolator_eval(U$2,$H97)</f>
        <v>1.5807016472211168</v>
      </c>
    </row>
    <row r="98" spans="8:21" x14ac:dyDescent="0.4">
      <c r="H98" s="12">
        <v>1.50000000000003</v>
      </c>
      <c r="I98">
        <f>_xll.acq_interpolator_eval($F$5,H98)</f>
        <v>1.5942371155009081</v>
      </c>
      <c r="J98">
        <f>_xll.acq_diff1_c3pt(H97:H99,I97:I99)</f>
        <v>1.5721930066036546E-2</v>
      </c>
      <c r="K98">
        <f>_xll.acq_diff2_c3pt(H97:H99,I97:I99)</f>
        <v>-2.6627189477528805</v>
      </c>
      <c r="M98">
        <f>_xll.acq_interpolator_eval(M$2,$H98)</f>
        <v>1.5942371155009245</v>
      </c>
      <c r="N98">
        <f>_xll.acq_interpolator_eval(N$2,$H98)</f>
        <v>1.5942371155008939</v>
      </c>
      <c r="O98">
        <f>_xll.acq_interpolator_eval(O$2,$H98)</f>
        <v>1.5942371155009234</v>
      </c>
      <c r="P98">
        <f>_xll.acq_interpolator_eval(P$2,$H98)</f>
        <v>1.5942371155009261</v>
      </c>
      <c r="Q98">
        <f>_xll.acq_interpolator_eval(Q$2,$H98)</f>
        <v>1.5942371155009261</v>
      </c>
      <c r="R98">
        <f>_xll.acq_interpolator_eval(R$2,$H98)</f>
        <v>1.5942371155009269</v>
      </c>
      <c r="S98">
        <f>_xll.acq_interpolator_eval(S$2,$H98)</f>
        <v>1.5942371155009238</v>
      </c>
      <c r="T98">
        <f>_xll.acq_interpolator_eval(T$2,$H98)</f>
        <v>1.5942371155009238</v>
      </c>
      <c r="U98">
        <f>_xll.acq_interpolator_eval(U$2,$H98)</f>
        <v>1.5942371155009269</v>
      </c>
    </row>
    <row r="99" spans="8:21" x14ac:dyDescent="0.4">
      <c r="H99" s="12">
        <v>1.55000000000002</v>
      </c>
      <c r="I99">
        <f>_xll.acq_interpolator_eval($F$5,H99)</f>
        <v>1.5883664146348302</v>
      </c>
      <c r="J99">
        <f>_xll.acq_diff1_c3pt(H98:H100,I98:I100)</f>
        <v>-0.24631201483510989</v>
      </c>
      <c r="K99">
        <f>_xll.acq_diff2_c3pt(H98:H100,I98:I100)</f>
        <v>-2.5779599502710902</v>
      </c>
      <c r="M99">
        <f>_xll.acq_interpolator_eval(M$2,$H99)</f>
        <v>1.5942371155009245</v>
      </c>
      <c r="N99">
        <f>_xll.acq_interpolator_eval(N$2,$H99)</f>
        <v>1.5430816305401018</v>
      </c>
      <c r="O99">
        <f>_xll.acq_interpolator_eval(O$2,$H99)</f>
        <v>1.5871474878343166</v>
      </c>
      <c r="P99">
        <f>_xll.acq_interpolator_eval(P$2,$H99)</f>
        <v>1.5891922167255708</v>
      </c>
      <c r="Q99">
        <f>_xll.acq_interpolator_eval(Q$2,$H99)</f>
        <v>1.5891922167255708</v>
      </c>
      <c r="R99">
        <f>_xll.acq_interpolator_eval(R$2,$H99)</f>
        <v>1.5887826869948101</v>
      </c>
      <c r="S99">
        <f>_xll.acq_interpolator_eval(S$2,$H99)</f>
        <v>1.5850495322327744</v>
      </c>
      <c r="T99">
        <f>_xll.acq_interpolator_eval(T$2,$H99)</f>
        <v>1.5850495322327744</v>
      </c>
      <c r="U99">
        <f>_xll.acq_interpolator_eval(U$2,$H99)</f>
        <v>1.5887826869948101</v>
      </c>
    </row>
    <row r="100" spans="8:21" x14ac:dyDescent="0.4">
      <c r="H100" s="12">
        <v>1.6000000000000301</v>
      </c>
      <c r="I100">
        <f>_xll.acq_interpolator_eval($F$5,H100)</f>
        <v>1.5696059140173919</v>
      </c>
      <c r="J100">
        <f>_xll.acq_diff1_c3pt(H99:H101,I99:I101)</f>
        <v>-0.49700511047755835</v>
      </c>
      <c r="K100">
        <f>_xll.acq_diff2_c3pt(H99:H101,I99:I101)</f>
        <v>-2.4359019625768723</v>
      </c>
      <c r="M100">
        <f>_xll.acq_interpolator_eval(M$2,$H100)</f>
        <v>1.5942371155009245</v>
      </c>
      <c r="N100">
        <f>_xll.acq_interpolator_eval(N$2,$H100)</f>
        <v>1.4919261455792892</v>
      </c>
      <c r="O100">
        <f>_xll.acq_interpolator_eval(O$2,$H100)</f>
        <v>1.570265447435661</v>
      </c>
      <c r="P100">
        <f>_xll.acq_interpolator_eval(P$2,$H100)</f>
        <v>1.5698862681496102</v>
      </c>
      <c r="Q100">
        <f>_xll.acq_interpolator_eval(Q$2,$H100)</f>
        <v>1.5698862681496102</v>
      </c>
      <c r="R100">
        <f>_xll.acq_interpolator_eval(R$2,$H100)</f>
        <v>1.5659554335428301</v>
      </c>
      <c r="S100">
        <f>_xll.acq_interpolator_eval(S$2,$H100)</f>
        <v>1.5608789944203687</v>
      </c>
      <c r="T100">
        <f>_xll.acq_interpolator_eval(T$2,$H100)</f>
        <v>1.5608789944203687</v>
      </c>
      <c r="U100">
        <f>_xll.acq_interpolator_eval(U$2,$H100)</f>
        <v>1.5659554335428301</v>
      </c>
    </row>
    <row r="101" spans="8:21" x14ac:dyDescent="0.4">
      <c r="H101" s="12">
        <v>1.6500000000000301</v>
      </c>
      <c r="I101">
        <f>_xll.acq_interpolator_eval($F$5,H101)</f>
        <v>1.5386659035870718</v>
      </c>
      <c r="J101">
        <f>_xll.acq_diff1_c3pt(H100:H102,I100:I102)</f>
        <v>-0.73094646795863016</v>
      </c>
      <c r="K101">
        <f>_xll.acq_diff2_c3pt(H100:H102,I100:I102)</f>
        <v>-2.2429251870445586</v>
      </c>
      <c r="M101">
        <f>_xll.acq_interpolator_eval(M$2,$H101)</f>
        <v>1.5942371155009245</v>
      </c>
      <c r="N101">
        <f>_xll.acq_interpolator_eval(N$2,$H101)</f>
        <v>1.4407706606184869</v>
      </c>
      <c r="O101">
        <f>_xll.acq_interpolator_eval(O$2,$H101)</f>
        <v>1.5435909943049633</v>
      </c>
      <c r="P101">
        <f>_xll.acq_interpolator_eval(P$2,$H101)</f>
        <v>1.5378246145994894</v>
      </c>
      <c r="Q101">
        <f>_xll.acq_interpolator_eval(Q$2,$H101)</f>
        <v>1.5378246145994894</v>
      </c>
      <c r="R101">
        <f>_xll.acq_interpolator_eval(R$2,$H101)</f>
        <v>1.5284617431284682</v>
      </c>
      <c r="S101">
        <f>_xll.acq_interpolator_eval(S$2,$H101)</f>
        <v>1.5238467848767556</v>
      </c>
      <c r="T101">
        <f>_xll.acq_interpolator_eval(T$2,$H101)</f>
        <v>1.5238467848767556</v>
      </c>
      <c r="U101">
        <f>_xll.acq_interpolator_eval(U$2,$H101)</f>
        <v>1.5284617431284682</v>
      </c>
    </row>
    <row r="102" spans="8:21" x14ac:dyDescent="0.4">
      <c r="H102" s="12">
        <v>1.7000000000000299</v>
      </c>
      <c r="I102">
        <f>_xll.acq_interpolator_eval($F$5,H102)</f>
        <v>1.4965112672215291</v>
      </c>
      <c r="J102">
        <f>_xll.acq_diff1_c3pt(H101:H103,I101:I103)</f>
        <v>-0.94345659060757736</v>
      </c>
      <c r="K102">
        <f>_xll.acq_diff2_c3pt(H101:H103,I101:I103)</f>
        <v>-2.0072772659344014</v>
      </c>
      <c r="M102">
        <f>_xll.acq_interpolator_eval(M$2,$H102)</f>
        <v>1.5942371155009245</v>
      </c>
      <c r="N102">
        <f>_xll.acq_interpolator_eval(N$2,$H102)</f>
        <v>1.3896151756576847</v>
      </c>
      <c r="O102">
        <f>_xll.acq_interpolator_eval(O$2,$H102)</f>
        <v>1.5071241284422217</v>
      </c>
      <c r="P102">
        <f>_xll.acq_interpolator_eval(P$2,$H102)</f>
        <v>1.4945126009016441</v>
      </c>
      <c r="Q102">
        <f>_xll.acq_interpolator_eval(Q$2,$H102)</f>
        <v>1.4945126009016441</v>
      </c>
      <c r="R102">
        <f>_xll.acq_interpolator_eval(R$2,$H102)</f>
        <v>1.4790080037351943</v>
      </c>
      <c r="S102">
        <f>_xll.acq_interpolator_eval(S$2,$H102)</f>
        <v>1.4760741864149713</v>
      </c>
      <c r="T102">
        <f>_xll.acq_interpolator_eval(T$2,$H102)</f>
        <v>1.4760741864149713</v>
      </c>
      <c r="U102">
        <f>_xll.acq_interpolator_eval(U$2,$H102)</f>
        <v>1.4790080037351943</v>
      </c>
    </row>
    <row r="103" spans="8:21" x14ac:dyDescent="0.4">
      <c r="H103" s="12">
        <v>1.75000000000003</v>
      </c>
      <c r="I103">
        <f>_xll.acq_interpolator_eval($F$5,H103)</f>
        <v>1.4443202445263141</v>
      </c>
      <c r="J103">
        <f>_xll.acq_diff1_c3pt(H102:H104,I102:I104)</f>
        <v>-1.1307503967668167</v>
      </c>
      <c r="K103">
        <f>_xll.acq_diff2_c3pt(H102:H104,I102:I104)</f>
        <v>-1.7385988572503803</v>
      </c>
      <c r="M103">
        <f>_xll.acq_interpolator_eval(M$2,$H103)</f>
        <v>1.0826822658929016</v>
      </c>
      <c r="N103">
        <f>_xll.acq_interpolator_eval(N$2,$H103)</f>
        <v>1.3384596906968824</v>
      </c>
      <c r="O103">
        <f>_xll.acq_interpolator_eval(O$2,$H103)</f>
        <v>1.4608648498474357</v>
      </c>
      <c r="P103">
        <f>_xll.acq_interpolator_eval(P$2,$H103)</f>
        <v>1.4414555718825113</v>
      </c>
      <c r="Q103">
        <f>_xll.acq_interpolator_eval(Q$2,$H103)</f>
        <v>1.4414555718825113</v>
      </c>
      <c r="R103">
        <f>_xll.acq_interpolator_eval(R$2,$H103)</f>
        <v>1.4203006033464809</v>
      </c>
      <c r="S103">
        <f>_xll.acq_interpolator_eval(S$2,$H103)</f>
        <v>1.4196824818480549</v>
      </c>
      <c r="T103">
        <f>_xll.acq_interpolator_eval(T$2,$H103)</f>
        <v>1.4196824818480549</v>
      </c>
      <c r="U103">
        <f>_xll.acq_interpolator_eval(U$2,$H103)</f>
        <v>1.4203006033464809</v>
      </c>
    </row>
    <row r="104" spans="8:21" x14ac:dyDescent="0.4">
      <c r="H104" s="12">
        <v>1.80000000000003</v>
      </c>
      <c r="I104">
        <f>_xll.acq_interpolator_eval($F$5,H104)</f>
        <v>1.3834362275448473</v>
      </c>
      <c r="J104">
        <f>_xll.acq_diff1_c3pt(H103:H105,I103:I105)</f>
        <v>-1.2900479958593458</v>
      </c>
      <c r="K104">
        <f>_xll.acq_diff2_c3pt(H103:H105,I103:I105)</f>
        <v>-1.4473531246002023</v>
      </c>
      <c r="M104">
        <f>_xll.acq_interpolator_eval(M$2,$H104)</f>
        <v>1.0826822658929016</v>
      </c>
      <c r="N104">
        <f>_xll.acq_interpolator_eval(N$2,$H104)</f>
        <v>1.28730420573608</v>
      </c>
      <c r="O104">
        <f>_xll.acq_interpolator_eval(O$2,$H104)</f>
        <v>1.4048131585206054</v>
      </c>
      <c r="P104">
        <f>_xll.acq_interpolator_eval(P$2,$H104)</f>
        <v>1.3801588723685287</v>
      </c>
      <c r="Q104">
        <f>_xll.acq_interpolator_eval(Q$2,$H104)</f>
        <v>1.3801588723685287</v>
      </c>
      <c r="R104">
        <f>_xll.acq_interpolator_eval(R$2,$H104)</f>
        <v>1.3550459299458006</v>
      </c>
      <c r="S104">
        <f>_xll.acq_interpolator_eval(S$2,$H104)</f>
        <v>1.3567929539890453</v>
      </c>
      <c r="T104">
        <f>_xll.acq_interpolator_eval(T$2,$H104)</f>
        <v>1.3567929539890453</v>
      </c>
      <c r="U104">
        <f>_xll.acq_interpolator_eval(U$2,$H104)</f>
        <v>1.3550459299458006</v>
      </c>
    </row>
    <row r="105" spans="8:21" x14ac:dyDescent="0.4">
      <c r="H105" s="12">
        <v>1.8500000000000301</v>
      </c>
      <c r="I105">
        <f>_xll.acq_interpolator_eval($F$5,H105)</f>
        <v>1.3153154449403794</v>
      </c>
      <c r="J105">
        <f>_xll.acq_diff1_c3pt(H104:H106,I104:I106)</f>
        <v>-1.4196264286304414</v>
      </c>
      <c r="K105">
        <f>_xll.acq_diff2_c3pt(H104:H106,I104:I106)</f>
        <v>-1.1442155308217095</v>
      </c>
      <c r="M105">
        <f>_xll.acq_interpolator_eval(M$2,$H105)</f>
        <v>1.0826822658929016</v>
      </c>
      <c r="N105">
        <f>_xll.acq_interpolator_eval(N$2,$H105)</f>
        <v>1.2361487207752777</v>
      </c>
      <c r="O105">
        <f>_xll.acq_interpolator_eval(O$2,$H105)</f>
        <v>1.3389690544617308</v>
      </c>
      <c r="P105">
        <f>_xll.acq_interpolator_eval(P$2,$H105)</f>
        <v>1.312127847186134</v>
      </c>
      <c r="Q105">
        <f>_xll.acq_interpolator_eval(Q$2,$H105)</f>
        <v>1.312127847186134</v>
      </c>
      <c r="R105">
        <f>_xll.acq_interpolator_eval(R$2,$H105)</f>
        <v>1.2859503715166263</v>
      </c>
      <c r="S105">
        <f>_xll.acq_interpolator_eval(S$2,$H105)</f>
        <v>1.2895268856509821</v>
      </c>
      <c r="T105">
        <f>_xll.acq_interpolator_eval(T$2,$H105)</f>
        <v>1.2895268856509821</v>
      </c>
      <c r="U105">
        <f>_xll.acq_interpolator_eval(U$2,$H105)</f>
        <v>1.2859503715166263</v>
      </c>
    </row>
    <row r="106" spans="8:21" x14ac:dyDescent="0.4">
      <c r="H106" s="12">
        <v>1.9000000000000301</v>
      </c>
      <c r="I106">
        <f>_xll.acq_interpolator_eval($F$5,H106)</f>
        <v>1.241473584681803</v>
      </c>
      <c r="J106">
        <f>_xll.acq_diff1_c3pt(H105:H107,I105:I107)</f>
        <v>-1.5188113438311213</v>
      </c>
      <c r="K106">
        <f>_xll.acq_diff2_c3pt(H105:H107,I105:I107)</f>
        <v>-0.83948277319188302</v>
      </c>
      <c r="M106">
        <f>_xll.acq_interpolator_eval(M$2,$H106)</f>
        <v>1.0826822658929016</v>
      </c>
      <c r="N106">
        <f>_xll.acq_interpolator_eval(N$2,$H106)</f>
        <v>1.1849932358144755</v>
      </c>
      <c r="O106">
        <f>_xll.acq_interpolator_eval(O$2,$H106)</f>
        <v>1.2633325376708118</v>
      </c>
      <c r="P106">
        <f>_xll.acq_interpolator_eval(P$2,$H106)</f>
        <v>1.2388678411617648</v>
      </c>
      <c r="Q106">
        <f>_xll.acq_interpolator_eval(Q$2,$H106)</f>
        <v>1.2388678411617648</v>
      </c>
      <c r="R106">
        <f>_xll.acq_interpolator_eval(R$2,$H106)</f>
        <v>1.2157203160424304</v>
      </c>
      <c r="S106">
        <f>_xll.acq_interpolator_eval(S$2,$H106)</f>
        <v>1.2200055596469044</v>
      </c>
      <c r="T106">
        <f>_xll.acq_interpolator_eval(T$2,$H106)</f>
        <v>1.2200055596469044</v>
      </c>
      <c r="U106">
        <f>_xll.acq_interpolator_eval(U$2,$H106)</f>
        <v>1.2157203160424304</v>
      </c>
    </row>
    <row r="107" spans="8:21" x14ac:dyDescent="0.4">
      <c r="H107" s="12">
        <v>1.9500000000000299</v>
      </c>
      <c r="I107">
        <f>_xll.acq_interpolator_eval($F$5,H107)</f>
        <v>1.1634343105572675</v>
      </c>
      <c r="J107">
        <f>_xll.acq_diff1_c3pt(H106:H108,I106:I108)</f>
        <v>-1.5879131878895008</v>
      </c>
      <c r="K107">
        <f>_xll.acq_diff2_c3pt(H106:H108,I106:I108)</f>
        <v>-0.54255410797571413</v>
      </c>
      <c r="M107">
        <f>_xll.acq_interpolator_eval(M$2,$H107)</f>
        <v>1.0826822658929016</v>
      </c>
      <c r="N107">
        <f>_xll.acq_interpolator_eval(N$2,$H107)</f>
        <v>1.1338377508536732</v>
      </c>
      <c r="O107">
        <f>_xll.acq_interpolator_eval(O$2,$H107)</f>
        <v>1.1779036081478491</v>
      </c>
      <c r="P107">
        <f>_xll.acq_interpolator_eval(P$2,$H107)</f>
        <v>1.1618841991218591</v>
      </c>
      <c r="Q107">
        <f>_xll.acq_interpolator_eval(Q$2,$H107)</f>
        <v>1.1618841991218591</v>
      </c>
      <c r="R107">
        <f>_xll.acq_interpolator_eval(R$2,$H107)</f>
        <v>1.1470621515066859</v>
      </c>
      <c r="S107">
        <f>_xll.acq_interpolator_eval(S$2,$H107)</f>
        <v>1.1503502587898515</v>
      </c>
      <c r="T107">
        <f>_xll.acq_interpolator_eval(T$2,$H107)</f>
        <v>1.1503502587898515</v>
      </c>
      <c r="U107">
        <f>_xll.acq_interpolator_eval(U$2,$H107)</f>
        <v>1.1470621515066859</v>
      </c>
    </row>
    <row r="108" spans="8:21" x14ac:dyDescent="0.4">
      <c r="H108" s="12">
        <v>2.0000000000000302</v>
      </c>
      <c r="I108">
        <f>_xll.acq_interpolator_eval($F$5,H108)</f>
        <v>1.0826822658928528</v>
      </c>
      <c r="J108">
        <f>_xll.acq_diff1_c3pt(H107:H109,I107:I109)</f>
        <v>-1.6281172146082588</v>
      </c>
      <c r="K108">
        <f>_xll.acq_diff2_c3pt(H107:H109,I107:I109)</f>
        <v>-0.26152642639943857</v>
      </c>
      <c r="M108">
        <f>_xll.acq_interpolator_eval(M$2,$H108)</f>
        <v>1.0826822658929016</v>
      </c>
      <c r="N108">
        <f>_xll.acq_interpolator_eval(N$2,$H108)</f>
        <v>1.0826822658928583</v>
      </c>
      <c r="O108">
        <f>_xll.acq_interpolator_eval(O$2,$H108)</f>
        <v>1.0826822658928412</v>
      </c>
      <c r="P108">
        <f>_xll.acq_interpolator_eval(P$2,$H108)</f>
        <v>1.0826822658928534</v>
      </c>
      <c r="Q108">
        <f>_xll.acq_interpolator_eval(Q$2,$H108)</f>
        <v>1.0826822658928534</v>
      </c>
      <c r="R108">
        <f>_xll.acq_interpolator_eval(R$2,$H108)</f>
        <v>1.0826822658928645</v>
      </c>
      <c r="S108">
        <f>_xll.acq_interpolator_eval(S$2,$H108)</f>
        <v>1.0826822658928619</v>
      </c>
      <c r="T108">
        <f>_xll.acq_interpolator_eval(T$2,$H108)</f>
        <v>1.0826822658928619</v>
      </c>
      <c r="U108">
        <f>_xll.acq_interpolator_eval(U$2,$H108)</f>
        <v>1.0826822658928645</v>
      </c>
    </row>
    <row r="109" spans="8:21" x14ac:dyDescent="0.4">
      <c r="H109" s="12">
        <v>2.05000000000003</v>
      </c>
      <c r="I109">
        <f>_xll.acq_interpolator_eval($F$5,H109)</f>
        <v>1.0006225890964415</v>
      </c>
      <c r="J109">
        <f>_xll.acq_diff1_c3pt(H108:H110,I108:I110)</f>
        <v>-1.6413399554567023</v>
      </c>
      <c r="K109">
        <f>_xll.acq_diff2_c3pt(H108:H110,I108:I110)</f>
        <v>-2.9283905694344019E-3</v>
      </c>
      <c r="M109">
        <f>_xll.acq_interpolator_eval(M$2,$H109)</f>
        <v>1.0826822658929016</v>
      </c>
      <c r="N109">
        <f>_xll.acq_interpolator_eval(N$2,$H109)</f>
        <v>1.0111605172035827</v>
      </c>
      <c r="O109">
        <f>_xll.acq_interpolator_eval(O$2,$H109)</f>
        <v>0.98542429726499614</v>
      </c>
      <c r="P109">
        <f>_xll.acq_interpolator_eval(P$2,$H109)</f>
        <v>1.002635018300168</v>
      </c>
      <c r="Q109">
        <f>_xll.acq_interpolator_eval(Q$2,$H109)</f>
        <v>1.002635018300168</v>
      </c>
      <c r="R109">
        <f>_xll.acq_interpolator_eval(R$2,$H109)</f>
        <v>1.0175427984386345</v>
      </c>
      <c r="S109">
        <f>_xll.acq_interpolator_eval(S$2,$H109)</f>
        <v>1.0144304233686119</v>
      </c>
      <c r="T109">
        <f>_xll.acq_interpolator_eval(T$2,$H109)</f>
        <v>1.014145210080488</v>
      </c>
      <c r="U109">
        <f>_xll.acq_interpolator_eval(U$2,$H109)</f>
        <v>1.0175427984386345</v>
      </c>
    </row>
    <row r="110" spans="8:21" x14ac:dyDescent="0.4">
      <c r="H110" s="12">
        <v>2.1000000000000298</v>
      </c>
      <c r="I110">
        <f>_xll.acq_interpolator_eval($F$5,H110)</f>
        <v>0.91854827034718312</v>
      </c>
      <c r="J110">
        <f>_xll.acq_diff1_c3pt(H109:H111,I109:I111)</f>
        <v>-1.630066424221722</v>
      </c>
      <c r="K110">
        <f>_xll.acq_diff2_c3pt(H109:H111,I109:I111)</f>
        <v>0.22839901526904274</v>
      </c>
      <c r="M110">
        <f>_xll.acq_interpolator_eval(M$2,$H110)</f>
        <v>1.0826822658929016</v>
      </c>
      <c r="N110">
        <f>_xll.acq_interpolator_eval(N$2,$H110)</f>
        <v>0.93963876851430705</v>
      </c>
      <c r="O110">
        <f>_xll.acq_interpolator_eval(O$2,$H110)</f>
        <v>0.89388548862350059</v>
      </c>
      <c r="P110">
        <f>_xll.acq_interpolator_eval(P$2,$H110)</f>
        <v>0.92258596116514724</v>
      </c>
      <c r="Q110">
        <f>_xll.acq_interpolator_eval(Q$2,$H110)</f>
        <v>0.92258596116514724</v>
      </c>
      <c r="R110">
        <f>_xll.acq_interpolator_eval(R$2,$H110)</f>
        <v>0.94603831303392694</v>
      </c>
      <c r="S110">
        <f>_xll.acq_interpolator_eval(S$2,$H110)</f>
        <v>0.94237789507619119</v>
      </c>
      <c r="T110">
        <f>_xll.acq_interpolator_eval(T$2,$H110)</f>
        <v>0.94136380338508474</v>
      </c>
      <c r="U110">
        <f>_xll.acq_interpolator_eval(U$2,$H110)</f>
        <v>0.94603831303392694</v>
      </c>
    </row>
    <row r="111" spans="8:21" x14ac:dyDescent="0.4">
      <c r="H111" s="12">
        <v>2.1500000000000301</v>
      </c>
      <c r="I111">
        <f>_xll.acq_interpolator_eval($F$5,H111)</f>
        <v>0.8376159466742692</v>
      </c>
      <c r="J111">
        <f>_xll.acq_diff1_c3pt(H110:H112,I110:I112)</f>
        <v>-1.5971821921032043</v>
      </c>
      <c r="K111">
        <f>_xll.acq_diff2_c3pt(H110:H112,I110:I112)</f>
        <v>0.42928562710130752</v>
      </c>
      <c r="M111">
        <f>_xll.acq_interpolator_eval(M$2,$H111)</f>
        <v>1.0826822658929016</v>
      </c>
      <c r="N111">
        <f>_xll.acq_interpolator_eval(N$2,$H111)</f>
        <v>0.86811701982503076</v>
      </c>
      <c r="O111">
        <f>_xll.acq_interpolator_eval(O$2,$H111)</f>
        <v>0.80806583996835379</v>
      </c>
      <c r="P111">
        <f>_xll.acq_interpolator_eval(P$2,$H111)</f>
        <v>0.84324623130811704</v>
      </c>
      <c r="Q111">
        <f>_xll.acq_interpolator_eval(Q$2,$H111)</f>
        <v>0.84324623130811704</v>
      </c>
      <c r="R111">
        <f>_xll.acq_interpolator_eval(R$2,$H111)</f>
        <v>0.87002383464058308</v>
      </c>
      <c r="S111">
        <f>_xll.acq_interpolator_eval(S$2,$H111)</f>
        <v>0.86767744599824437</v>
      </c>
      <c r="T111">
        <f>_xll.acq_interpolator_eval(T$2,$H111)</f>
        <v>0.86568095298137893</v>
      </c>
      <c r="U111">
        <f>_xll.acq_interpolator_eval(U$2,$H111)</f>
        <v>0.87002383464058308</v>
      </c>
    </row>
    <row r="112" spans="8:21" x14ac:dyDescent="0.4">
      <c r="H112" s="12">
        <v>2.2000000000000299</v>
      </c>
      <c r="I112">
        <f>_xll.acq_interpolator_eval($F$5,H112)</f>
        <v>0.75883005113686253</v>
      </c>
      <c r="J112">
        <f>_xll.acq_diff1_c3pt(H111:H113,I111:I113)</f>
        <v>-1.5458127305879534</v>
      </c>
      <c r="K112">
        <f>_xll.acq_diff2_c3pt(H111:H113,I111:I113)</f>
        <v>0.59810360320371625</v>
      </c>
      <c r="M112">
        <f>_xll.acq_interpolator_eval(M$2,$H112)</f>
        <v>1.0826822658929016</v>
      </c>
      <c r="N112">
        <f>_xll.acq_interpolator_eval(N$2,$H112)</f>
        <v>0.79659527113575512</v>
      </c>
      <c r="O112">
        <f>_xll.acq_interpolator_eval(O$2,$H112)</f>
        <v>0.72796535129955742</v>
      </c>
      <c r="P112">
        <f>_xll.acq_interpolator_eval(P$2,$H112)</f>
        <v>0.76532696554940549</v>
      </c>
      <c r="Q112">
        <f>_xll.acq_interpolator_eval(Q$2,$H112)</f>
        <v>0.76532696554940549</v>
      </c>
      <c r="R112">
        <f>_xll.acq_interpolator_eval(R$2,$H112)</f>
        <v>0.79135438822044613</v>
      </c>
      <c r="S112">
        <f>_xll.acq_interpolator_eval(S$2,$H112)</f>
        <v>0.79148184111741804</v>
      </c>
      <c r="T112">
        <f>_xll.acq_interpolator_eval(T$2,$H112)</f>
        <v>0.78843956604409959</v>
      </c>
      <c r="U112">
        <f>_xll.acq_interpolator_eval(U$2,$H112)</f>
        <v>0.79135438822044613</v>
      </c>
    </row>
    <row r="113" spans="8:21" x14ac:dyDescent="0.4">
      <c r="H113" s="12">
        <v>2.2500000000000302</v>
      </c>
      <c r="I113">
        <f>_xll.acq_interpolator_eval($F$5,H113)</f>
        <v>0.68303467361547376</v>
      </c>
      <c r="J113">
        <f>_xll.acq_diff1_c3pt(H112:H114,I112:I114)</f>
        <v>-1.4791794759804373</v>
      </c>
      <c r="K113">
        <f>_xll.acq_diff2_c3pt(H112:H114,I112:I114)</f>
        <v>0.73456148894659612</v>
      </c>
      <c r="M113">
        <f>_xll.acq_interpolator_eval(M$2,$H113)</f>
        <v>0.36746477900014229</v>
      </c>
      <c r="N113">
        <f>_xll.acq_interpolator_eval(N$2,$H113)</f>
        <v>0.72507352244647882</v>
      </c>
      <c r="O113">
        <f>_xll.acq_interpolator_eval(O$2,$H113)</f>
        <v>0.65358402261710968</v>
      </c>
      <c r="P113">
        <f>_xll.acq_interpolator_eval(P$2,$H113)</f>
        <v>0.68953930070933833</v>
      </c>
      <c r="Q113">
        <f>_xll.acq_interpolator_eval(Q$2,$H113)</f>
        <v>0.68953930070933833</v>
      </c>
      <c r="R113">
        <f>_xll.acq_interpolator_eval(R$2,$H113)</f>
        <v>0.71188499873535704</v>
      </c>
      <c r="S113">
        <f>_xll.acq_interpolator_eval(S$2,$H113)</f>
        <v>0.71494384541635592</v>
      </c>
      <c r="T113">
        <f>_xll.acq_interpolator_eval(T$2,$H113)</f>
        <v>0.71098254974797293</v>
      </c>
      <c r="U113">
        <f>_xll.acq_interpolator_eval(U$2,$H113)</f>
        <v>0.71188499873535704</v>
      </c>
    </row>
    <row r="114" spans="8:21" x14ac:dyDescent="0.4">
      <c r="H114" s="12">
        <v>2.30000000000003</v>
      </c>
      <c r="I114">
        <f>_xll.acq_interpolator_eval($F$5,H114)</f>
        <v>0.61091210353881864</v>
      </c>
      <c r="J114">
        <f>_xll.acq_diff1_c3pt(H113:H115,I113:I115)</f>
        <v>-1.4004784872988867</v>
      </c>
      <c r="K114">
        <f>_xll.acq_diff2_c3pt(H113:H115,I113:I115)</f>
        <v>0.83945828468441863</v>
      </c>
      <c r="M114">
        <f>_xll.acq_interpolator_eval(M$2,$H114)</f>
        <v>0.36746477900014229</v>
      </c>
      <c r="N114">
        <f>_xll.acq_interpolator_eval(N$2,$H114)</f>
        <v>0.65355177375720308</v>
      </c>
      <c r="O114">
        <f>_xll.acq_interpolator_eval(O$2,$H114)</f>
        <v>0.58492185392101226</v>
      </c>
      <c r="P114">
        <f>_xll.acq_interpolator_eval(P$2,$H114)</f>
        <v>0.6165943736082431</v>
      </c>
      <c r="Q114">
        <f>_xll.acq_interpolator_eval(Q$2,$H114)</f>
        <v>0.6165943736082431</v>
      </c>
      <c r="R114">
        <f>_xll.acq_interpolator_eval(R$2,$H114)</f>
        <v>0.63347069114715915</v>
      </c>
      <c r="S114">
        <f>_xll.acq_interpolator_eval(S$2,$H114)</f>
        <v>0.63921622387770494</v>
      </c>
      <c r="T114">
        <f>_xll.acq_interpolator_eval(T$2,$H114)</f>
        <v>0.6346528112677281</v>
      </c>
      <c r="U114">
        <f>_xll.acq_interpolator_eval(U$2,$H114)</f>
        <v>0.63347069114715915</v>
      </c>
    </row>
    <row r="115" spans="8:21" x14ac:dyDescent="0.4">
      <c r="H115" s="12">
        <v>2.3500000000000298</v>
      </c>
      <c r="I115">
        <f>_xll.acq_interpolator_eval($F$5,H115)</f>
        <v>0.54298682488558558</v>
      </c>
      <c r="J115">
        <f>_xll.acq_diff1_c3pt(H114:H116,I114:I116)</f>
        <v>-1.3127839792394846</v>
      </c>
      <c r="K115">
        <f>_xll.acq_diff2_c3pt(H114:H116,I114:I116)</f>
        <v>0.91443187650363333</v>
      </c>
      <c r="M115">
        <f>_xll.acq_interpolator_eval(M$2,$H115)</f>
        <v>0.36746477900014229</v>
      </c>
      <c r="N115">
        <f>_xll.acq_interpolator_eval(N$2,$H115)</f>
        <v>0.58203002506792745</v>
      </c>
      <c r="O115">
        <f>_xll.acq_interpolator_eval(O$2,$H115)</f>
        <v>0.52197884521126414</v>
      </c>
      <c r="P115">
        <f>_xll.acq_interpolator_eval(P$2,$H115)</f>
        <v>0.54720332106644609</v>
      </c>
      <c r="Q115">
        <f>_xll.acq_interpolator_eval(Q$2,$H115)</f>
        <v>0.54720332106644609</v>
      </c>
      <c r="R115">
        <f>_xll.acq_interpolator_eval(R$2,$H115)</f>
        <v>0.55796649041769375</v>
      </c>
      <c r="S115">
        <f>_xll.acq_interpolator_eval(S$2,$H115)</f>
        <v>0.56545174148410937</v>
      </c>
      <c r="T115">
        <f>_xll.acq_interpolator_eval(T$2,$H115)</f>
        <v>0.56079325777809164</v>
      </c>
      <c r="U115">
        <f>_xll.acq_interpolator_eval(U$2,$H115)</f>
        <v>0.55796649041769375</v>
      </c>
    </row>
    <row r="116" spans="8:21" x14ac:dyDescent="0.4">
      <c r="H116" s="12">
        <v>2.4000000000000301</v>
      </c>
      <c r="I116">
        <f>_xll.acq_interpolator_eval($F$5,H116)</f>
        <v>0.47963370561487012</v>
      </c>
      <c r="J116">
        <f>_xll.acq_diff1_c3pt(H115:H117,I115:I117)</f>
        <v>-1.2189759793310815</v>
      </c>
      <c r="K116">
        <f>_xll.acq_diff2_c3pt(H115:H117,I115:I117)</f>
        <v>0.96172812166441934</v>
      </c>
      <c r="M116">
        <f>_xll.acq_interpolator_eval(M$2,$H116)</f>
        <v>0.36746477900014229</v>
      </c>
      <c r="N116">
        <f>_xll.acq_interpolator_eval(N$2,$H116)</f>
        <v>0.51050827637865104</v>
      </c>
      <c r="O116">
        <f>_xll.acq_interpolator_eval(O$2,$H116)</f>
        <v>0.46475499648786522</v>
      </c>
      <c r="P116">
        <f>_xll.acq_interpolator_eval(P$2,$H116)</f>
        <v>0.48207727990427379</v>
      </c>
      <c r="Q116">
        <f>_xll.acq_interpolator_eval(Q$2,$H116)</f>
        <v>0.48207727990427379</v>
      </c>
      <c r="R116">
        <f>_xll.acq_interpolator_eval(R$2,$H116)</f>
        <v>0.48722742150880222</v>
      </c>
      <c r="S116">
        <f>_xll.acq_interpolator_eval(S$2,$H116)</f>
        <v>0.49480316321821405</v>
      </c>
      <c r="T116">
        <f>_xll.acq_interpolator_eval(T$2,$H116)</f>
        <v>0.49074679645379093</v>
      </c>
      <c r="U116">
        <f>_xll.acq_interpolator_eval(U$2,$H116)</f>
        <v>0.48722742150880222</v>
      </c>
    </row>
    <row r="117" spans="8:21" x14ac:dyDescent="0.4">
      <c r="H117" s="12">
        <v>2.4500000000000299</v>
      </c>
      <c r="I117">
        <f>_xll.acq_interpolator_eval($F$5,H117)</f>
        <v>0.4210892269524773</v>
      </c>
      <c r="J117">
        <f>_xll.acq_diff1_c3pt(H116:H118,I116:I118)</f>
        <v>-1.1216892661475841</v>
      </c>
      <c r="K117">
        <f>_xll.acq_diff2_c3pt(H116:H118,I116:I118)</f>
        <v>0.9840061420055326</v>
      </c>
      <c r="M117">
        <f>_xll.acq_interpolator_eval(M$2,$H117)</f>
        <v>0.36746477900014229</v>
      </c>
      <c r="N117">
        <f>_xll.acq_interpolator_eval(N$2,$H117)</f>
        <v>0.43898652768937541</v>
      </c>
      <c r="O117">
        <f>_xll.acq_interpolator_eval(O$2,$H117)</f>
        <v>0.41325030775081617</v>
      </c>
      <c r="P117">
        <f>_xll.acq_interpolator_eval(P$2,$H117)</f>
        <v>0.42192738694205351</v>
      </c>
      <c r="Q117">
        <f>_xll.acq_interpolator_eval(Q$2,$H117)</f>
        <v>0.42192738694205351</v>
      </c>
      <c r="R117">
        <f>_xll.acq_interpolator_eval(R$2,$H117)</f>
        <v>0.42310850938232786</v>
      </c>
      <c r="S117">
        <f>_xll.acq_interpolator_eval(S$2,$H117)</f>
        <v>0.42842325406266535</v>
      </c>
      <c r="T117">
        <f>_xll.acq_interpolator_eval(T$2,$H117)</f>
        <v>0.42585633446955462</v>
      </c>
      <c r="U117">
        <f>_xll.acq_interpolator_eval(U$2,$H117)</f>
        <v>0.42310850938232786</v>
      </c>
    </row>
    <row r="118" spans="8:21" x14ac:dyDescent="0.4">
      <c r="H118" s="12">
        <v>2.5000000000000302</v>
      </c>
      <c r="I118">
        <f>_xll.acq_interpolator_eval($F$5,H118)</f>
        <v>0.36746477900011165</v>
      </c>
      <c r="J118">
        <f>_xll.acq_diff1_c3pt(H117:H119,I117:I119)</f>
        <v>-1.0232797292860276</v>
      </c>
      <c r="K118">
        <f>_xll.acq_diff2_c3pt(H117:H119,I117:I119)</f>
        <v>0.98418459522558588</v>
      </c>
      <c r="M118">
        <f>_xll.acq_interpolator_eval(M$2,$H118)</f>
        <v>0.36746477900014229</v>
      </c>
      <c r="N118">
        <f>_xll.acq_interpolator_eval(N$2,$H118)</f>
        <v>0.36746477900012414</v>
      </c>
      <c r="O118">
        <f>_xll.acq_interpolator_eval(O$2,$H118)</f>
        <v>0.36746477900011637</v>
      </c>
      <c r="P118">
        <f>_xll.acq_interpolator_eval(P$2,$H118)</f>
        <v>0.36746477900011126</v>
      </c>
      <c r="Q118">
        <f>_xll.acq_interpolator_eval(Q$2,$H118)</f>
        <v>0.36746477900011126</v>
      </c>
      <c r="R118">
        <f>_xll.acq_interpolator_eval(R$2,$H118)</f>
        <v>0.3674647790001116</v>
      </c>
      <c r="S118">
        <f>_xll.acq_interpolator_eval(S$2,$H118)</f>
        <v>0.36746477900010732</v>
      </c>
      <c r="T118">
        <f>_xll.acq_interpolator_eval(T$2,$H118)</f>
        <v>0.36746477900010927</v>
      </c>
      <c r="U118">
        <f>_xll.acq_interpolator_eval(U$2,$H118)</f>
        <v>0.3674647790001116</v>
      </c>
    </row>
    <row r="119" spans="8:21" x14ac:dyDescent="0.4">
      <c r="H119" s="12">
        <v>2.55000000000003</v>
      </c>
      <c r="I119">
        <f>_xll.acq_interpolator_eval($F$5,H119)</f>
        <v>0.3187612540238744</v>
      </c>
      <c r="J119">
        <f>_xll.acq_diff1_c3pt(H118:H120,I118:I120)</f>
        <v>-0.9258042450839159</v>
      </c>
      <c r="K119">
        <f>_xll.acq_diff2_c3pt(H118:H120,I118:I120)</f>
        <v>0.96532508881665546</v>
      </c>
      <c r="M119">
        <f>_xll.acq_interpolator_eval(M$2,$H119)</f>
        <v>0.36746477900014229</v>
      </c>
      <c r="N119">
        <f>_xll.acq_interpolator_eval(N$2,$H119)</f>
        <v>0.3374109319771092</v>
      </c>
      <c r="O119">
        <f>_xll.acq_interpolator_eval(O$2,$H119)</f>
        <v>0.32582604041604107</v>
      </c>
      <c r="P119">
        <f>_xll.acq_interpolator_eval(P$2,$H119)</f>
        <v>0.31917542973137641</v>
      </c>
      <c r="Q119">
        <f>_xll.acq_interpolator_eval(Q$2,$H119)</f>
        <v>0.31917542973137641</v>
      </c>
      <c r="R119">
        <f>_xll.acq_interpolator_eval(R$2,$H119)</f>
        <v>0.31791158557019128</v>
      </c>
      <c r="S119">
        <f>_xll.acq_interpolator_eval(S$2,$H119)</f>
        <v>0.31301905504305783</v>
      </c>
      <c r="T119">
        <f>_xll.acq_interpolator_eval(T$2,$H119)</f>
        <v>0.31486193955079145</v>
      </c>
      <c r="U119">
        <f>_xll.acq_interpolator_eval(U$2,$H119)</f>
        <v>0.31791158557019128</v>
      </c>
    </row>
    <row r="120" spans="8:21" x14ac:dyDescent="0.4">
      <c r="H120" s="12">
        <v>2.6000000000000298</v>
      </c>
      <c r="I120">
        <f>_xll.acq_interpolator_eval($F$5,H120)</f>
        <v>0.27488435449172038</v>
      </c>
      <c r="J120">
        <f>_xll.acq_diff1_c3pt(H119:H121,I119:I121)</f>
        <v>-0.83101080239808855</v>
      </c>
      <c r="K120">
        <f>_xll.acq_diff2_c3pt(H119:H121,I119:I121)</f>
        <v>0.93054376489989965</v>
      </c>
      <c r="M120">
        <f>_xll.acq_interpolator_eval(M$2,$H120)</f>
        <v>0.36746477900014229</v>
      </c>
      <c r="N120">
        <f>_xll.acq_interpolator_eval(N$2,$H120)</f>
        <v>0.30735708495409425</v>
      </c>
      <c r="O120">
        <f>_xll.acq_interpolator_eval(O$2,$H120)</f>
        <v>0.28676172217886853</v>
      </c>
      <c r="P120">
        <f>_xll.acq_interpolator_eval(P$2,$H120)</f>
        <v>0.27664466011918548</v>
      </c>
      <c r="Q120">
        <f>_xll.acq_interpolator_eval(Q$2,$H120)</f>
        <v>0.27664466011918548</v>
      </c>
      <c r="R120">
        <f>_xll.acq_interpolator_eval(R$2,$H120)</f>
        <v>0.2712003968403135</v>
      </c>
      <c r="S120">
        <f>_xll.acq_interpolator_eval(S$2,$H120)</f>
        <v>0.26512586100897395</v>
      </c>
      <c r="T120">
        <f>_xll.acq_interpolator_eval(T$2,$H120)</f>
        <v>0.26660788080316161</v>
      </c>
      <c r="U120">
        <f>_xll.acq_interpolator_eval(U$2,$H120)</f>
        <v>0.2712003968403135</v>
      </c>
    </row>
    <row r="121" spans="8:21" x14ac:dyDescent="0.4">
      <c r="H121" s="12">
        <v>2.6500000000000301</v>
      </c>
      <c r="I121">
        <f>_xll.acq_interpolator_eval($F$5,H121)</f>
        <v>0.23566017378406551</v>
      </c>
      <c r="J121">
        <f>_xll.acq_diff1_c3pt(H120:H122,I120:I122)</f>
        <v>-0.7403365829982792</v>
      </c>
      <c r="K121">
        <f>_xll.acq_diff2_c3pt(H120:H122,I120:I122)</f>
        <v>0.88294062309627808</v>
      </c>
      <c r="M121">
        <f>_xll.acq_interpolator_eval(M$2,$H121)</f>
        <v>0.36746477900014229</v>
      </c>
      <c r="N121">
        <f>_xll.acq_interpolator_eval(N$2,$H121)</f>
        <v>0.27730323793107903</v>
      </c>
      <c r="O121">
        <f>_xll.acq_interpolator_eval(O$2,$H121)</f>
        <v>0.25027182428859818</v>
      </c>
      <c r="P121">
        <f>_xll.acq_interpolator_eval(P$2,$H121)</f>
        <v>0.23923262797947753</v>
      </c>
      <c r="Q121">
        <f>_xll.acq_interpolator_eval(Q$2,$H121)</f>
        <v>0.23923262797947753</v>
      </c>
      <c r="R121">
        <f>_xll.acq_interpolator_eval(R$2,$H121)</f>
        <v>0.22789040658187093</v>
      </c>
      <c r="S121">
        <f>_xll.acq_interpolator_eval(S$2,$H121)</f>
        <v>0.22336065458791296</v>
      </c>
      <c r="T121">
        <f>_xll.acq_interpolator_eval(T$2,$H121)</f>
        <v>0.2229508926962786</v>
      </c>
      <c r="U121">
        <f>_xll.acq_interpolator_eval(U$2,$H121)</f>
        <v>0.22789040658187093</v>
      </c>
    </row>
    <row r="122" spans="8:21" x14ac:dyDescent="0.4">
      <c r="H122" s="12">
        <v>2.7000000000000299</v>
      </c>
      <c r="I122">
        <f>_xll.acq_interpolator_eval($F$5,H122)</f>
        <v>0.20085069619189236</v>
      </c>
      <c r="J122">
        <f>_xll.acq_diff1_c3pt(H121:H123,I121:I123)</f>
        <v>-0.65491266925009173</v>
      </c>
      <c r="K122">
        <f>_xll.acq_diff2_c3pt(H121:H123,I121:I123)</f>
        <v>0.82553765186747541</v>
      </c>
      <c r="M122">
        <f>_xll.acq_interpolator_eval(M$2,$H122)</f>
        <v>0.36746477900014229</v>
      </c>
      <c r="N122">
        <f>_xll.acq_interpolator_eval(N$2,$H122)</f>
        <v>0.24724939090806405</v>
      </c>
      <c r="O122">
        <f>_xll.acq_interpolator_eval(O$2,$H122)</f>
        <v>0.2163563467452308</v>
      </c>
      <c r="P122">
        <f>_xll.acq_interpolator_eval(P$2,$H122)</f>
        <v>0.20629949112819296</v>
      </c>
      <c r="Q122">
        <f>_xll.acq_interpolator_eval(Q$2,$H122)</f>
        <v>0.20629949112819296</v>
      </c>
      <c r="R122">
        <f>_xll.acq_interpolator_eval(R$2,$H122)</f>
        <v>0.18854080856625749</v>
      </c>
      <c r="S122">
        <f>_xll.acq_interpolator_eval(S$2,$H122)</f>
        <v>0.18729889346993336</v>
      </c>
      <c r="T122">
        <f>_xll.acq_interpolator_eval(T$2,$H122)</f>
        <v>0.18413926516920237</v>
      </c>
      <c r="U122">
        <f>_xll.acq_interpolator_eval(U$2,$H122)</f>
        <v>0.18854080856625749</v>
      </c>
    </row>
    <row r="123" spans="8:21" x14ac:dyDescent="0.4">
      <c r="H123" s="12">
        <v>2.7500000000000302</v>
      </c>
      <c r="I123">
        <f>_xll.acq_interpolator_eval($F$5,H123)</f>
        <v>0.17016890685905631</v>
      </c>
      <c r="J123">
        <f>_xll.acq_diff1_c3pt(H122:H124,I122:I124)</f>
        <v>-0.5755747819390139</v>
      </c>
      <c r="K123">
        <f>_xll.acq_diff2_c3pt(H122:H124,I122:I124)</f>
        <v>0.76122009435407412</v>
      </c>
      <c r="M123">
        <f>_xll.acq_interpolator_eval(M$2,$H123)</f>
        <v>6.6926308769991685E-2</v>
      </c>
      <c r="N123">
        <f>_xll.acq_interpolator_eval(N$2,$H123)</f>
        <v>0.21719554388504883</v>
      </c>
      <c r="O123">
        <f>_xll.acq_interpolator_eval(O$2,$H123)</f>
        <v>0.18501528954876581</v>
      </c>
      <c r="P123">
        <f>_xll.acq_interpolator_eval(P$2,$H123)</f>
        <v>0.17720540738127061</v>
      </c>
      <c r="Q123">
        <f>_xll.acq_interpolator_eval(Q$2,$H123)</f>
        <v>0.17720540738127061</v>
      </c>
      <c r="R123">
        <f>_xll.acq_interpolator_eval(R$2,$H123)</f>
        <v>0.15371079656486558</v>
      </c>
      <c r="S123">
        <f>_xll.acq_interpolator_eval(S$2,$H123)</f>
        <v>0.15651603534509212</v>
      </c>
      <c r="T123">
        <f>_xll.acq_interpolator_eval(T$2,$H123)</f>
        <v>0.15042128816099132</v>
      </c>
      <c r="U123">
        <f>_xll.acq_interpolator_eval(U$2,$H123)</f>
        <v>0.15371079656486558</v>
      </c>
    </row>
    <row r="124" spans="8:21" x14ac:dyDescent="0.4">
      <c r="H124" s="12">
        <v>2.80000000000003</v>
      </c>
      <c r="I124">
        <f>_xll.acq_interpolator_eval($F$5,H124)</f>
        <v>0.14329321799799088</v>
      </c>
      <c r="J124">
        <f>_xll.acq_diff1_c3pt(H123:H125,I123:I125)</f>
        <v>-0.50287983162061933</v>
      </c>
      <c r="K124">
        <f>_xll.acq_diff2_c3pt(H123:H125,I123:I125)</f>
        <v>0.69267891201382126</v>
      </c>
      <c r="M124">
        <f>_xll.acq_interpolator_eval(M$2,$H124)</f>
        <v>6.6926308769991685E-2</v>
      </c>
      <c r="N124">
        <f>_xll.acq_interpolator_eval(N$2,$H124)</f>
        <v>0.18714169686203388</v>
      </c>
      <c r="O124">
        <f>_xll.acq_interpolator_eval(O$2,$H124)</f>
        <v>0.15624865269920374</v>
      </c>
      <c r="P124">
        <f>_xll.acq_interpolator_eval(P$2,$H124)</f>
        <v>0.15131053455465046</v>
      </c>
      <c r="Q124">
        <f>_xll.acq_interpolator_eval(Q$2,$H124)</f>
        <v>0.15131053455465046</v>
      </c>
      <c r="R124">
        <f>_xll.acq_interpolator_eval(R$2,$H124)</f>
        <v>0.12395956434908877</v>
      </c>
      <c r="S124">
        <f>_xll.acq_interpolator_eval(S$2,$H124)</f>
        <v>0.13058753790344757</v>
      </c>
      <c r="T124">
        <f>_xll.acq_interpolator_eval(T$2,$H124)</f>
        <v>0.12204525161070529</v>
      </c>
      <c r="U124">
        <f>_xll.acq_interpolator_eval(U$2,$H124)</f>
        <v>0.12395956434908877</v>
      </c>
    </row>
    <row r="125" spans="8:21" x14ac:dyDescent="0.4">
      <c r="H125" s="12">
        <v>2.8500000000000298</v>
      </c>
      <c r="I125">
        <f>_xll.acq_interpolator_eval($F$5,H125)</f>
        <v>0.11988092369699455</v>
      </c>
      <c r="J125">
        <f>_xll.acq_diff1_c3pt(H124:H126,I124:I126)</f>
        <v>-0.43712809913938572</v>
      </c>
      <c r="K125">
        <f>_xll.acq_diff2_c3pt(H124:H126,I124:I126)</f>
        <v>0.62235573761085683</v>
      </c>
      <c r="M125">
        <f>_xll.acq_interpolator_eval(M$2,$H125)</f>
        <v>6.6926308769991685E-2</v>
      </c>
      <c r="N125">
        <f>_xll.acq_interpolator_eval(N$2,$H125)</f>
        <v>0.15708784983901891</v>
      </c>
      <c r="O125">
        <f>_xll.acq_interpolator_eval(O$2,$H125)</f>
        <v>0.13005643619654425</v>
      </c>
      <c r="P125">
        <f>_xll.acq_interpolator_eval(P$2,$H125)</f>
        <v>0.12797503046427186</v>
      </c>
      <c r="Q125">
        <f>_xll.acq_interpolator_eval(Q$2,$H125)</f>
        <v>0.12797503046427186</v>
      </c>
      <c r="R125">
        <f>_xll.acq_interpolator_eval(R$2,$H125)</f>
        <v>9.9846305690319964E-2</v>
      </c>
      <c r="S125">
        <f>_xll.acq_interpolator_eval(S$2,$H125)</f>
        <v>0.10908885883505698</v>
      </c>
      <c r="T125">
        <f>_xll.acq_interpolator_eval(T$2,$H125)</f>
        <v>9.9259445457403062E-2</v>
      </c>
      <c r="U125">
        <f>_xll.acq_interpolator_eval(U$2,$H125)</f>
        <v>9.9846305690319964E-2</v>
      </c>
    </row>
    <row r="126" spans="8:21" x14ac:dyDescent="0.4">
      <c r="H126" s="12">
        <v>2.9000000000000301</v>
      </c>
      <c r="I126">
        <f>_xll.acq_interpolator_eval($F$5,H126)</f>
        <v>9.9580408084052302E-2</v>
      </c>
      <c r="J126">
        <f>_xll.acq_diff1_c3pt(H125:H127,I125:I127)</f>
        <v>-0.37839062431455261</v>
      </c>
      <c r="K126">
        <f>_xll.acq_diff2_c3pt(H125:H127,I125:I127)</f>
        <v>0.55239375888579867</v>
      </c>
      <c r="M126">
        <f>_xll.acq_interpolator_eval(M$2,$H126)</f>
        <v>6.6926308769991685E-2</v>
      </c>
      <c r="N126">
        <f>_xll.acq_interpolator_eval(N$2,$H126)</f>
        <v>0.12703400281600369</v>
      </c>
      <c r="O126">
        <f>_xll.acq_interpolator_eval(O$2,$H126)</f>
        <v>0.10643864004078722</v>
      </c>
      <c r="P126">
        <f>_xll.acq_interpolator_eval(P$2,$H126)</f>
        <v>0.10655905292607407</v>
      </c>
      <c r="Q126">
        <f>_xll.acq_interpolator_eval(Q$2,$H126)</f>
        <v>0.10655905292607407</v>
      </c>
      <c r="R126">
        <f>_xll.acq_interpolator_eval(R$2,$H126)</f>
        <v>8.1930214359951986E-2</v>
      </c>
      <c r="S126">
        <f>_xll.acq_interpolator_eval(S$2,$H126)</f>
        <v>9.1595455829977968E-2</v>
      </c>
      <c r="T126">
        <f>_xll.acq_interpolator_eval(T$2,$H126)</f>
        <v>8.2312159640143656E-2</v>
      </c>
      <c r="U126">
        <f>_xll.acq_interpolator_eval(U$2,$H126)</f>
        <v>8.1930214359951986E-2</v>
      </c>
    </row>
    <row r="127" spans="8:21" x14ac:dyDescent="0.4">
      <c r="H127" s="12">
        <v>2.9500000000000299</v>
      </c>
      <c r="I127">
        <f>_xll.acq_interpolator_eval($F$5,H127)</f>
        <v>8.2041861265539223E-2</v>
      </c>
      <c r="J127">
        <f>_xll.acq_diff1_c3pt(H126:H128,I126:I128)</f>
        <v>-0.3265409931407961</v>
      </c>
      <c r="K127">
        <f>_xll.acq_diff2_c3pt(H126:H128,I126:I128)</f>
        <v>0.48459886458933632</v>
      </c>
      <c r="M127">
        <f>_xll.acq_interpolator_eval(M$2,$H127)</f>
        <v>6.6926308769991685E-2</v>
      </c>
      <c r="N127">
        <f>_xll.acq_interpolator_eval(N$2,$H127)</f>
        <v>9.6980155792988743E-2</v>
      </c>
      <c r="O127">
        <f>_xll.acq_interpolator_eval(O$2,$H127)</f>
        <v>8.5395264231933027E-2</v>
      </c>
      <c r="P127">
        <f>_xll.acq_interpolator_eval(P$2,$H127)</f>
        <v>8.6422759755997072E-2</v>
      </c>
      <c r="Q127">
        <f>_xll.acq_interpolator_eval(Q$2,$H127)</f>
        <v>8.6422759755997072E-2</v>
      </c>
      <c r="R127">
        <f>_xll.acq_interpolator_eval(R$2,$H127)</f>
        <v>7.0770484129378267E-2</v>
      </c>
      <c r="S127">
        <f>_xll.acq_interpolator_eval(S$2,$H127)</f>
        <v>7.7682786578268492E-2</v>
      </c>
      <c r="T127">
        <f>_xll.acq_interpolator_eval(T$2,$H127)</f>
        <v>7.1451684097986634E-2</v>
      </c>
      <c r="U127">
        <f>_xll.acq_interpolator_eval(U$2,$H127)</f>
        <v>7.0770484129378267E-2</v>
      </c>
    </row>
    <row r="128" spans="8:21" x14ac:dyDescent="0.4">
      <c r="H128" s="12">
        <v>3.0000000000000302</v>
      </c>
      <c r="I128">
        <f>_xll.acq_interpolator_eval($F$5,H128)</f>
        <v>6.6926308769972687E-2</v>
      </c>
      <c r="J128">
        <f>_xll.acq_diff1_c3pt(H127:H129,I127:I129)</f>
        <v>-0.28129029477160328</v>
      </c>
      <c r="K128">
        <f>_xll.acq_diff2_c3pt(H127:H129,I127:I129)</f>
        <v>0.42041510279451427</v>
      </c>
      <c r="M128">
        <f>_xll.acq_interpolator_eval(M$2,$H128)</f>
        <v>6.6926308769991685E-2</v>
      </c>
      <c r="N128">
        <f>_xll.acq_interpolator_eval(N$2,$H128)</f>
        <v>6.6926308769991685E-2</v>
      </c>
      <c r="O128">
        <f>_xll.acq_interpolator_eval(O$2,$H128)</f>
        <v>6.6926308769991685E-2</v>
      </c>
      <c r="P128">
        <f>_xll.acq_interpolator_eval(P$2,$H128)</f>
        <v>6.6926308769991685E-2</v>
      </c>
      <c r="Q128">
        <f>_xll.acq_interpolator_eval(Q$2,$H128)</f>
        <v>6.6926308769991685E-2</v>
      </c>
      <c r="R128">
        <f>_xll.acq_interpolator_eval(R$2,$H128)</f>
        <v>6.6926308769991685E-2</v>
      </c>
      <c r="S128">
        <f>_xll.acq_interpolator_eval(S$2,$H128)</f>
        <v>6.6926308769991685E-2</v>
      </c>
      <c r="T128">
        <f>_xll.acq_interpolator_eval(T$2,$H128)</f>
        <v>6.6926308769991685E-2</v>
      </c>
      <c r="U128">
        <f>_xll.acq_interpolator_eval(U$2,$H128)</f>
        <v>6.6926308769991685E-2</v>
      </c>
    </row>
    <row r="129" spans="8:21" x14ac:dyDescent="0.4">
      <c r="H129" s="12">
        <v>3.05000000000003</v>
      </c>
      <c r="I129">
        <f>_xll.acq_interpolator_eval($F$5,H129)</f>
        <v>5.391283178837885E-2</v>
      </c>
      <c r="J129">
        <f>_xll.acq_diff1_c3pt(H128:H130,I128:I130)</f>
        <v>-0.24222367540033585</v>
      </c>
      <c r="K129">
        <f>_xll.acq_diff2_c3pt(H128:H130,I128:I130)</f>
        <v>0.36091728463083744</v>
      </c>
      <c r="M129">
        <f>_xll.acq_interpolator_eval(M$2,$H129)</f>
        <v>6.6926308769991685E-2</v>
      </c>
      <c r="N129">
        <f>_xll.acq_interpolator_eval(N$2,$H129)</f>
        <v>6.6926308769991685E-2</v>
      </c>
      <c r="O129">
        <f>_xll.acq_interpolator_eval(O$2,$H129)</f>
        <v>6.6926308769991685E-2</v>
      </c>
      <c r="P129">
        <f>_xll.acq_interpolator_eval(P$2,$H129)</f>
        <v>6.6926308769991685E-2</v>
      </c>
      <c r="Q129">
        <f>_xll.acq_interpolator_eval(Q$2,$H129)</f>
        <v>6.6926308769991685E-2</v>
      </c>
      <c r="R129">
        <f>_xll.acq_interpolator_eval(R$2,$H129)</f>
        <v>6.6926308769991685E-2</v>
      </c>
      <c r="S129">
        <f>_xll.acq_interpolator_eval(S$2,$H129)</f>
        <v>6.6926308769991685E-2</v>
      </c>
      <c r="T129">
        <f>_xll.acq_interpolator_eval(T$2,$H129)</f>
        <v>6.6926308769991685E-2</v>
      </c>
      <c r="U129">
        <f>_xll.acq_interpolator_eval(U$2,$H129)</f>
        <v>6.6926308769991685E-2</v>
      </c>
    </row>
    <row r="130" spans="8:21" x14ac:dyDescent="0.4">
      <c r="H130" s="12">
        <v>3.1000000000000298</v>
      </c>
      <c r="I130">
        <f>_xll.acq_interpolator_eval($F$5,H130)</f>
        <v>4.2703941229939188E-2</v>
      </c>
      <c r="J130">
        <f>_xll.acq_diff1_c3pt(H129:H131,I129:I131)</f>
        <v>-0.20883672439630652</v>
      </c>
      <c r="K130">
        <f>_xll.acq_diff2_c3pt(H129:H131,I129:I131)</f>
        <v>0.30682173544975128</v>
      </c>
      <c r="M130">
        <f>_xll.acq_interpolator_eval(M$2,$H130)</f>
        <v>6.6926308769991685E-2</v>
      </c>
      <c r="N130">
        <f>_xll.acq_interpolator_eval(N$2,$H130)</f>
        <v>6.6926308769991685E-2</v>
      </c>
      <c r="O130">
        <f>_xll.acq_interpolator_eval(O$2,$H130)</f>
        <v>6.6926308769991685E-2</v>
      </c>
      <c r="P130">
        <f>_xll.acq_interpolator_eval(P$2,$H130)</f>
        <v>6.6926308769991685E-2</v>
      </c>
      <c r="Q130">
        <f>_xll.acq_interpolator_eval(Q$2,$H130)</f>
        <v>6.6926308769991685E-2</v>
      </c>
      <c r="R130">
        <f>_xll.acq_interpolator_eval(R$2,$H130)</f>
        <v>6.6926308769991685E-2</v>
      </c>
      <c r="S130">
        <f>_xll.acq_interpolator_eval(S$2,$H130)</f>
        <v>6.6926308769991685E-2</v>
      </c>
      <c r="T130">
        <f>_xll.acq_interpolator_eval(T$2,$H130)</f>
        <v>6.6926308769991685E-2</v>
      </c>
      <c r="U130">
        <f>_xll.acq_interpolator_eval(U$2,$H130)</f>
        <v>6.6926308769991685E-2</v>
      </c>
    </row>
    <row r="131" spans="8:21" x14ac:dyDescent="0.4">
      <c r="H131" s="12">
        <v>3.1500000000000301</v>
      </c>
      <c r="I131">
        <f>_xll.acq_interpolator_eval($F$5,H131)</f>
        <v>3.3029159348748192E-2</v>
      </c>
      <c r="J131">
        <f>_xll.acq_diff1_c3pt(H130:H132,I130:I132)</f>
        <v>-0.18056993168724006</v>
      </c>
      <c r="K131">
        <f>_xll.acq_diff2_c3pt(H130:H132,I130:I132)</f>
        <v>0.25851411873157487</v>
      </c>
      <c r="M131">
        <f>_xll.acq_interpolator_eval(M$2,$H131)</f>
        <v>6.6926308769991685E-2</v>
      </c>
      <c r="N131">
        <f>_xll.acq_interpolator_eval(N$2,$H131)</f>
        <v>6.6926308769991685E-2</v>
      </c>
      <c r="O131">
        <f>_xll.acq_interpolator_eval(O$2,$H131)</f>
        <v>6.6926308769991685E-2</v>
      </c>
      <c r="P131">
        <f>_xll.acq_interpolator_eval(P$2,$H131)</f>
        <v>6.6926308769991685E-2</v>
      </c>
      <c r="Q131">
        <f>_xll.acq_interpolator_eval(Q$2,$H131)</f>
        <v>6.6926308769991685E-2</v>
      </c>
      <c r="R131">
        <f>_xll.acq_interpolator_eval(R$2,$H131)</f>
        <v>6.6926308769991685E-2</v>
      </c>
      <c r="S131">
        <f>_xll.acq_interpolator_eval(S$2,$H131)</f>
        <v>6.6926308769991685E-2</v>
      </c>
      <c r="T131">
        <f>_xll.acq_interpolator_eval(T$2,$H131)</f>
        <v>6.6926308769991685E-2</v>
      </c>
      <c r="U131">
        <f>_xll.acq_interpolator_eval(U$2,$H131)</f>
        <v>6.6926308769991685E-2</v>
      </c>
    </row>
    <row r="132" spans="8:21" x14ac:dyDescent="0.4">
      <c r="H132" s="12">
        <v>3.2000000000000299</v>
      </c>
      <c r="I132">
        <f>_xll.acq_interpolator_eval($F$5,H132)</f>
        <v>2.4646948061215153E-2</v>
      </c>
      <c r="J132" t="e">
        <f>_xll.acq_diff1_c3pt(H131:H133,I131:I133)</f>
        <v>#N/A</v>
      </c>
      <c r="K132" t="e">
        <f>_xll.acq_diff2_c3pt(H131:H133,I131:I133)</f>
        <v>#N/A</v>
      </c>
      <c r="M132">
        <f>_xll.acq_interpolator_eval(M$2,$H132)</f>
        <v>6.6926308769991685E-2</v>
      </c>
      <c r="N132">
        <f>_xll.acq_interpolator_eval(N$2,$H132)</f>
        <v>6.6926308769991685E-2</v>
      </c>
      <c r="O132">
        <f>_xll.acq_interpolator_eval(O$2,$H132)</f>
        <v>6.6926308769991685E-2</v>
      </c>
      <c r="P132">
        <f>_xll.acq_interpolator_eval(P$2,$H132)</f>
        <v>6.6926308769991685E-2</v>
      </c>
      <c r="Q132">
        <f>_xll.acq_interpolator_eval(Q$2,$H132)</f>
        <v>6.6926308769991685E-2</v>
      </c>
      <c r="R132">
        <f>_xll.acq_interpolator_eval(R$2,$H132)</f>
        <v>6.6926308769991685E-2</v>
      </c>
      <c r="S132">
        <f>_xll.acq_interpolator_eval(S$2,$H132)</f>
        <v>6.6926308769991685E-2</v>
      </c>
      <c r="T132">
        <f>_xll.acq_interpolator_eval(T$2,$H132)</f>
        <v>6.6926308769991685E-2</v>
      </c>
      <c r="U132">
        <f>_xll.acq_interpolator_eval(U$2,$H132)</f>
        <v>6.6926308769991685E-2</v>
      </c>
    </row>
  </sheetData>
  <mergeCells count="1">
    <mergeCell ref="B2:C2"/>
  </mergeCells>
  <dataValidations count="2">
    <dataValidation type="list" allowBlank="1" showInputMessage="1" showErrorMessage="1" sqref="F4">
      <formula1>"FALSE,TRUE"</formula1>
    </dataValidation>
    <dataValidation type="list" allowBlank="1" showInputMessage="1" showErrorMessage="1" sqref="F3">
      <formula1>$E$11:$E$26</formula1>
    </dataValidation>
  </dataValidations>
  <pageMargins left="0.7" right="0.7" top="0.75" bottom="0.75" header="0.3" footer="0.3"/>
  <pageSetup orientation="portrait" r:id="rId1"/>
  <ignoredErrors>
    <ignoredError sqref="J5:J6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tabSelected="1" workbookViewId="0">
      <selection activeCell="C2" sqref="C2"/>
    </sheetView>
  </sheetViews>
  <sheetFormatPr defaultRowHeight="14.6" x14ac:dyDescent="0.4"/>
  <cols>
    <col min="1" max="1" width="14.61328125" customWidth="1"/>
    <col min="2" max="2" width="3.69140625" customWidth="1"/>
    <col min="8" max="8" width="10.53515625" bestFit="1" customWidth="1"/>
    <col min="9" max="9" width="18.61328125" bestFit="1" customWidth="1"/>
    <col min="11" max="11" width="5.921875" customWidth="1"/>
  </cols>
  <sheetData>
    <row r="2" spans="2:22" ht="15" thickBot="1" x14ac:dyDescent="0.45"/>
    <row r="3" spans="2:22" ht="15" thickBot="1" x14ac:dyDescent="0.45">
      <c r="H3" s="7" t="s">
        <v>7</v>
      </c>
      <c r="I3" s="4" t="s">
        <v>93</v>
      </c>
      <c r="K3" s="10" t="s">
        <v>30</v>
      </c>
    </row>
    <row r="4" spans="2:22" ht="15" thickBot="1" x14ac:dyDescent="0.45">
      <c r="D4" s="52" t="s">
        <v>28</v>
      </c>
      <c r="E4" s="52"/>
      <c r="F4" s="52"/>
      <c r="H4" s="17" t="s">
        <v>1</v>
      </c>
      <c r="I4" s="6" t="str">
        <f>_xll.acq_interpolator2d_create(D5:F5,C6:C7,D6:F7,I3)</f>
        <v>#acqInterpolator2D:5</v>
      </c>
      <c r="L4" s="15">
        <v>0</v>
      </c>
      <c r="M4" s="15">
        <v>0.1</v>
      </c>
      <c r="N4" s="15">
        <v>0.2</v>
      </c>
      <c r="O4" s="15">
        <v>0.3</v>
      </c>
      <c r="P4" s="15">
        <v>0.4</v>
      </c>
      <c r="Q4" s="15">
        <v>0.5</v>
      </c>
      <c r="R4" s="15">
        <v>0.6</v>
      </c>
      <c r="S4" s="15">
        <v>0.7</v>
      </c>
      <c r="T4" s="15">
        <v>0.8</v>
      </c>
      <c r="U4" s="15">
        <v>0.9</v>
      </c>
      <c r="V4" s="15">
        <v>1</v>
      </c>
    </row>
    <row r="5" spans="2:22" ht="15" thickBot="1" x14ac:dyDescent="0.45">
      <c r="C5" s="30" t="s">
        <v>24</v>
      </c>
      <c r="D5" s="25">
        <v>0</v>
      </c>
      <c r="E5" s="26">
        <v>0.5</v>
      </c>
      <c r="F5" s="27">
        <v>1</v>
      </c>
      <c r="K5" s="31">
        <v>0</v>
      </c>
      <c r="L5" s="16">
        <f>_xll.acq_interpolator2d_eval($I$4,L$4,$K5)</f>
        <v>1</v>
      </c>
      <c r="M5" s="16">
        <f>_xll.acq_interpolator2d_eval($I$4,M$4,$K5)</f>
        <v>0.96160000000000012</v>
      </c>
      <c r="N5" s="16">
        <f>_xll.acq_interpolator2d_eval($I$4,N$4,$K5)</f>
        <v>0.92479999999999996</v>
      </c>
      <c r="O5" s="16">
        <f>_xll.acq_interpolator2d_eval($I$4,O$4,$K5)</f>
        <v>0.8872000000000001</v>
      </c>
      <c r="P5" s="16">
        <f>_xll.acq_interpolator2d_eval($I$4,P$4,$K5)</f>
        <v>0.84640000000000004</v>
      </c>
      <c r="Q5" s="16">
        <f>_xll.acq_interpolator2d_eval($I$4,Q$4,$K5)</f>
        <v>0.8</v>
      </c>
      <c r="R5" s="16">
        <f>_xll.acq_interpolator2d_eval($I$4,R$4,$K5)</f>
        <v>0.73680000000000012</v>
      </c>
      <c r="S5" s="16">
        <f>_xll.acq_interpolator2d_eval($I$4,S$4,$K5)</f>
        <v>0.65839999999999999</v>
      </c>
      <c r="T5" s="16">
        <f>_xll.acq_interpolator2d_eval($I$4,T$4,$K5)</f>
        <v>0.58159999999999989</v>
      </c>
      <c r="U5" s="16">
        <f>_xll.acq_interpolator2d_eval($I$4,U$4,$K5)</f>
        <v>0.5232</v>
      </c>
      <c r="V5" s="16">
        <f>_xll.acq_interpolator2d_eval($I$4,V$4,$K5)</f>
        <v>0.5</v>
      </c>
    </row>
    <row r="6" spans="2:22" ht="15" thickBot="1" x14ac:dyDescent="0.45">
      <c r="B6" s="51" t="s">
        <v>29</v>
      </c>
      <c r="C6" s="28">
        <v>0</v>
      </c>
      <c r="D6" s="22">
        <v>1</v>
      </c>
      <c r="E6" s="23">
        <v>0.8</v>
      </c>
      <c r="F6" s="24">
        <v>0.5</v>
      </c>
      <c r="H6" s="11" t="s">
        <v>3</v>
      </c>
      <c r="K6" s="31">
        <v>0.1</v>
      </c>
      <c r="L6" s="16">
        <f>_xll.acq_interpolator2d_eval($I$4,L$4,$K6)</f>
        <v>0.89100000000000001</v>
      </c>
      <c r="M6" s="16">
        <f>_xll.acq_interpolator2d_eval($I$4,M$4,$K6)</f>
        <v>0.86768560000000017</v>
      </c>
      <c r="N6" s="16">
        <f>_xll.acq_interpolator2d_eval($I$4,N$4,$K6)</f>
        <v>0.84579680000000002</v>
      </c>
      <c r="O6" s="16">
        <f>_xll.acq_interpolator2d_eval($I$4,O$4,$K6)</f>
        <v>0.82319520000000013</v>
      </c>
      <c r="P6" s="16">
        <f>_xll.acq_interpolator2d_eval($I$4,P$4,$K6)</f>
        <v>0.79774240000000007</v>
      </c>
      <c r="Q6" s="16">
        <f>_xll.acq_interpolator2d_eval($I$4,Q$4,$K6)</f>
        <v>0.76730000000000009</v>
      </c>
      <c r="R6" s="16">
        <f>_xll.acq_interpolator2d_eval($I$4,R$4,$K6)</f>
        <v>0.72363280000000008</v>
      </c>
      <c r="S6" s="16">
        <f>_xll.acq_interpolator2d_eval($I$4,S$4,$K6)</f>
        <v>0.66816639999999994</v>
      </c>
      <c r="T6" s="16">
        <f>_xll.acq_interpolator2d_eval($I$4,T$4,$K6)</f>
        <v>0.61325359999999984</v>
      </c>
      <c r="U6" s="16">
        <f>_xll.acq_interpolator2d_eval($I$4,U$4,$K6)</f>
        <v>0.57124719999999996</v>
      </c>
      <c r="V6" s="16">
        <f>_xll.acq_interpolator2d_eval($I$4,V$4,$K6)</f>
        <v>0.55449999999999999</v>
      </c>
    </row>
    <row r="7" spans="2:22" ht="15" thickBot="1" x14ac:dyDescent="0.45">
      <c r="B7" s="51"/>
      <c r="C7" s="29">
        <v>1</v>
      </c>
      <c r="D7" s="21">
        <v>0</v>
      </c>
      <c r="E7" s="19">
        <v>0.5</v>
      </c>
      <c r="F7" s="20">
        <v>1</v>
      </c>
      <c r="H7" t="s">
        <v>27</v>
      </c>
      <c r="K7" s="31">
        <v>0.2</v>
      </c>
      <c r="L7" s="16">
        <f>_xll.acq_interpolator2d_eval($I$4,L$4,$K7)</f>
        <v>0.76800000000000002</v>
      </c>
      <c r="M7" s="16">
        <f>_xll.acq_interpolator2d_eval($I$4,M$4,$K7)</f>
        <v>0.76170880000000007</v>
      </c>
      <c r="N7" s="16">
        <f>_xll.acq_interpolator2d_eval($I$4,N$4,$K7)</f>
        <v>0.75664639999999994</v>
      </c>
      <c r="O7" s="16">
        <f>_xll.acq_interpolator2d_eval($I$4,O$4,$K7)</f>
        <v>0.75096960000000001</v>
      </c>
      <c r="P7" s="16">
        <f>_xll.acq_interpolator2d_eval($I$4,P$4,$K7)</f>
        <v>0.74283519999999992</v>
      </c>
      <c r="Q7" s="16">
        <f>_xll.acq_interpolator2d_eval($I$4,Q$4,$K7)</f>
        <v>0.73040000000000016</v>
      </c>
      <c r="R7" s="16">
        <f>_xll.acq_interpolator2d_eval($I$4,R$4,$K7)</f>
        <v>0.70877440000000014</v>
      </c>
      <c r="S7" s="16">
        <f>_xll.acq_interpolator2d_eval($I$4,S$4,$K7)</f>
        <v>0.67918719999999999</v>
      </c>
      <c r="T7" s="16">
        <f>_xll.acq_interpolator2d_eval($I$4,T$4,$K7)</f>
        <v>0.64897280000000002</v>
      </c>
      <c r="U7" s="16">
        <f>_xll.acq_interpolator2d_eval($I$4,U$4,$K7)</f>
        <v>0.62546559999999995</v>
      </c>
      <c r="V7" s="16">
        <f>_xll.acq_interpolator2d_eval($I$4,V$4,$K7)</f>
        <v>0.6160000000000001</v>
      </c>
    </row>
    <row r="8" spans="2:22" x14ac:dyDescent="0.4">
      <c r="B8" s="18"/>
      <c r="H8" t="s">
        <v>91</v>
      </c>
      <c r="K8" s="31">
        <v>0.3</v>
      </c>
      <c r="L8" s="16">
        <f>_xll.acq_interpolator2d_eval($I$4,L$4,$K8)</f>
        <v>0.63700000000000001</v>
      </c>
      <c r="M8" s="16">
        <f>_xll.acq_interpolator2d_eval($I$4,M$4,$K8)</f>
        <v>0.64883920000000006</v>
      </c>
      <c r="N8" s="16">
        <f>_xll.acq_interpolator2d_eval($I$4,N$4,$K8)</f>
        <v>0.6616976</v>
      </c>
      <c r="O8" s="16">
        <f>_xll.acq_interpolator2d_eval($I$4,O$4,$K8)</f>
        <v>0.67404640000000005</v>
      </c>
      <c r="P8" s="16">
        <f>_xll.acq_interpolator2d_eval($I$4,P$4,$K8)</f>
        <v>0.6843568000000001</v>
      </c>
      <c r="Q8" s="16">
        <f>_xll.acq_interpolator2d_eval($I$4,Q$4,$K8)</f>
        <v>0.69110000000000005</v>
      </c>
      <c r="R8" s="16">
        <f>_xll.acq_interpolator2d_eval($I$4,R$4,$K8)</f>
        <v>0.69294960000000005</v>
      </c>
      <c r="S8" s="16">
        <f>_xll.acq_interpolator2d_eval($I$4,S$4,$K8)</f>
        <v>0.69092480000000001</v>
      </c>
      <c r="T8" s="16">
        <f>_xll.acq_interpolator2d_eval($I$4,T$4,$K8)</f>
        <v>0.68701520000000005</v>
      </c>
      <c r="U8" s="16">
        <f>_xll.acq_interpolator2d_eval($I$4,U$4,$K8)</f>
        <v>0.6832104</v>
      </c>
      <c r="V8" s="16">
        <f>_xll.acq_interpolator2d_eval($I$4,V$4,$K8)</f>
        <v>0.68149999999999999</v>
      </c>
    </row>
    <row r="9" spans="2:22" x14ac:dyDescent="0.4">
      <c r="H9" t="s">
        <v>92</v>
      </c>
      <c r="K9" s="31">
        <v>0.4</v>
      </c>
      <c r="L9" s="16">
        <f>_xll.acq_interpolator2d_eval($I$4,L$4,$K9)</f>
        <v>0.504</v>
      </c>
      <c r="M9" s="16">
        <f>_xll.acq_interpolator2d_eval($I$4,M$4,$K9)</f>
        <v>0.53424640000000012</v>
      </c>
      <c r="N9" s="16">
        <f>_xll.acq_interpolator2d_eval($I$4,N$4,$K9)</f>
        <v>0.5652992</v>
      </c>
      <c r="O9" s="16">
        <f>_xll.acq_interpolator2d_eval($I$4,O$4,$K9)</f>
        <v>0.59594880000000017</v>
      </c>
      <c r="P9" s="16">
        <f>_xll.acq_interpolator2d_eval($I$4,P$4,$K9)</f>
        <v>0.62498560000000003</v>
      </c>
      <c r="Q9" s="16">
        <f>_xll.acq_interpolator2d_eval($I$4,Q$4,$K9)</f>
        <v>0.65120000000000011</v>
      </c>
      <c r="R9" s="16">
        <f>_xll.acq_interpolator2d_eval($I$4,R$4,$K9)</f>
        <v>0.67688320000000013</v>
      </c>
      <c r="S9" s="16">
        <f>_xll.acq_interpolator2d_eval($I$4,S$4,$K9)</f>
        <v>0.70284159999999996</v>
      </c>
      <c r="T9" s="16">
        <f>_xll.acq_interpolator2d_eval($I$4,T$4,$K9)</f>
        <v>0.72563839999999991</v>
      </c>
      <c r="U9" s="16">
        <f>_xll.acq_interpolator2d_eval($I$4,U$4,$K9)</f>
        <v>0.74183679999999985</v>
      </c>
      <c r="V9" s="16">
        <f>_xll.acq_interpolator2d_eval($I$4,V$4,$K9)</f>
        <v>0.74799999999999989</v>
      </c>
    </row>
    <row r="10" spans="2:22" x14ac:dyDescent="0.4">
      <c r="H10" t="s">
        <v>93</v>
      </c>
      <c r="K10" s="31">
        <v>0.5</v>
      </c>
      <c r="L10" s="16">
        <f>_xll.acq_interpolator2d_eval($I$4,L$4,$K10)</f>
        <v>0.375</v>
      </c>
      <c r="M10" s="16">
        <f>_xll.acq_interpolator2d_eval($I$4,M$4,$K10)</f>
        <v>0.42310000000000003</v>
      </c>
      <c r="N10" s="16">
        <f>_xll.acq_interpolator2d_eval($I$4,N$4,$K10)</f>
        <v>0.4718</v>
      </c>
      <c r="O10" s="16">
        <f>_xll.acq_interpolator2d_eval($I$4,O$4,$K10)</f>
        <v>0.52020000000000011</v>
      </c>
      <c r="P10" s="16">
        <f>_xll.acq_interpolator2d_eval($I$4,P$4,$K10)</f>
        <v>0.56740000000000002</v>
      </c>
      <c r="Q10" s="16">
        <f>_xll.acq_interpolator2d_eval($I$4,Q$4,$K10)</f>
        <v>0.61250000000000004</v>
      </c>
      <c r="R10" s="16">
        <f>_xll.acq_interpolator2d_eval($I$4,R$4,$K10)</f>
        <v>0.66130000000000011</v>
      </c>
      <c r="S10" s="16">
        <f>_xll.acq_interpolator2d_eval($I$4,S$4,$K10)</f>
        <v>0.71440000000000003</v>
      </c>
      <c r="T10" s="16">
        <f>_xll.acq_interpolator2d_eval($I$4,T$4,$K10)</f>
        <v>0.7631</v>
      </c>
      <c r="U10" s="16">
        <f>_xll.acq_interpolator2d_eval($I$4,U$4,$K10)</f>
        <v>0.79870000000000008</v>
      </c>
      <c r="V10" s="16">
        <f>_xll.acq_interpolator2d_eval($I$4,V$4,$K10)</f>
        <v>0.8125</v>
      </c>
    </row>
    <row r="11" spans="2:22" x14ac:dyDescent="0.4">
      <c r="K11" s="31">
        <v>0.6</v>
      </c>
      <c r="L11" s="16">
        <f>_xll.acq_interpolator2d_eval($I$4,L$4,$K11)</f>
        <v>0.25600000000000001</v>
      </c>
      <c r="M11" s="16">
        <f>_xll.acq_interpolator2d_eval($I$4,M$4,$K11)</f>
        <v>0.32056960000000007</v>
      </c>
      <c r="N11" s="16">
        <f>_xll.acq_interpolator2d_eval($I$4,N$4,$K11)</f>
        <v>0.38554879999999997</v>
      </c>
      <c r="O11" s="16">
        <f>_xll.acq_interpolator2d_eval($I$4,O$4,$K11)</f>
        <v>0.45032320000000009</v>
      </c>
      <c r="P11" s="16">
        <f>_xll.acq_interpolator2d_eval($I$4,P$4,$K11)</f>
        <v>0.51427840000000002</v>
      </c>
      <c r="Q11" s="16">
        <f>_xll.acq_interpolator2d_eval($I$4,Q$4,$K11)</f>
        <v>0.57679999999999998</v>
      </c>
      <c r="R11" s="16">
        <f>_xll.acq_interpolator2d_eval($I$4,R$4,$K11)</f>
        <v>0.64692480000000008</v>
      </c>
      <c r="S11" s="16">
        <f>_xll.acq_interpolator2d_eval($I$4,S$4,$K11)</f>
        <v>0.7250624</v>
      </c>
      <c r="T11" s="16">
        <f>_xll.acq_interpolator2d_eval($I$4,T$4,$K11)</f>
        <v>0.79765760000000008</v>
      </c>
      <c r="U11" s="16">
        <f>_xll.acq_interpolator2d_eval($I$4,U$4,$K11)</f>
        <v>0.8511552</v>
      </c>
      <c r="V11" s="16">
        <f>_xll.acq_interpolator2d_eval($I$4,V$4,$K11)</f>
        <v>0.87200000000000011</v>
      </c>
    </row>
    <row r="12" spans="2:22" x14ac:dyDescent="0.4">
      <c r="K12" s="31">
        <v>0.7</v>
      </c>
      <c r="L12" s="16">
        <f>_xll.acq_interpolator2d_eval($I$4,L$4,$K12)</f>
        <v>0.15300000000000008</v>
      </c>
      <c r="M12" s="16">
        <f>_xll.acq_interpolator2d_eval($I$4,M$4,$K12)</f>
        <v>0.23182480000000011</v>
      </c>
      <c r="N12" s="16">
        <f>_xll.acq_interpolator2d_eval($I$4,N$4,$K12)</f>
        <v>0.31089440000000002</v>
      </c>
      <c r="O12" s="16">
        <f>_xll.acq_interpolator2d_eval($I$4,O$4,$K12)</f>
        <v>0.38984160000000012</v>
      </c>
      <c r="P12" s="16">
        <f>_xll.acq_interpolator2d_eval($I$4,P$4,$K12)</f>
        <v>0.46829920000000008</v>
      </c>
      <c r="Q12" s="16">
        <f>_xll.acq_interpolator2d_eval($I$4,Q$4,$K12)</f>
        <v>0.54590000000000005</v>
      </c>
      <c r="R12" s="16">
        <f>_xll.acq_interpolator2d_eval($I$4,R$4,$K12)</f>
        <v>0.63448240000000011</v>
      </c>
      <c r="S12" s="16">
        <f>_xll.acq_interpolator2d_eval($I$4,S$4,$K12)</f>
        <v>0.73429120000000003</v>
      </c>
      <c r="T12" s="16">
        <f>_xll.acq_interpolator2d_eval($I$4,T$4,$K12)</f>
        <v>0.8275688000000001</v>
      </c>
      <c r="U12" s="16">
        <f>_xll.acq_interpolator2d_eval($I$4,U$4,$K12)</f>
        <v>0.89655759999999995</v>
      </c>
      <c r="V12" s="16">
        <f>_xll.acq_interpolator2d_eval($I$4,V$4,$K12)</f>
        <v>0.92349999999999999</v>
      </c>
    </row>
    <row r="13" spans="2:22" x14ac:dyDescent="0.4">
      <c r="K13" s="31">
        <v>0.8</v>
      </c>
      <c r="L13" s="16">
        <f>_xll.acq_interpolator2d_eval($I$4,L$4,$K13)</f>
        <v>7.1999999999999981E-2</v>
      </c>
      <c r="M13" s="16">
        <f>_xll.acq_interpolator2d_eval($I$4,M$4,$K13)</f>
        <v>0.16203519999999999</v>
      </c>
      <c r="N13" s="16">
        <f>_xll.acq_interpolator2d_eval($I$4,N$4,$K13)</f>
        <v>0.25218560000000001</v>
      </c>
      <c r="O13" s="16">
        <f>_xll.acq_interpolator2d_eval($I$4,O$4,$K13)</f>
        <v>0.34227840000000004</v>
      </c>
      <c r="P13" s="16">
        <f>_xll.acq_interpolator2d_eval($I$4,P$4,$K13)</f>
        <v>0.43214080000000005</v>
      </c>
      <c r="Q13" s="16">
        <f>_xll.acq_interpolator2d_eval($I$4,Q$4,$K13)</f>
        <v>0.52159999999999995</v>
      </c>
      <c r="R13" s="16">
        <f>_xll.acq_interpolator2d_eval($I$4,R$4,$K13)</f>
        <v>0.62469760000000008</v>
      </c>
      <c r="S13" s="16">
        <f>_xll.acq_interpolator2d_eval($I$4,S$4,$K13)</f>
        <v>0.74154880000000001</v>
      </c>
      <c r="T13" s="16">
        <f>_xll.acq_interpolator2d_eval($I$4,T$4,$K13)</f>
        <v>0.85109120000000005</v>
      </c>
      <c r="U13" s="16">
        <f>_xll.acq_interpolator2d_eval($I$4,U$4,$K13)</f>
        <v>0.93226240000000005</v>
      </c>
      <c r="V13" s="16">
        <f>_xll.acq_interpolator2d_eval($I$4,V$4,$K13)</f>
        <v>0.96399999999999997</v>
      </c>
    </row>
    <row r="14" spans="2:22" x14ac:dyDescent="0.4">
      <c r="K14" s="31">
        <v>0.9</v>
      </c>
      <c r="L14" s="16">
        <f>_xll.acq_interpolator2d_eval($I$4,L$4,$K14)</f>
        <v>1.8999999999999989E-2</v>
      </c>
      <c r="M14" s="16">
        <f>_xll.acq_interpolator2d_eval($I$4,M$4,$K14)</f>
        <v>0.1163704</v>
      </c>
      <c r="N14" s="16">
        <f>_xll.acq_interpolator2d_eval($I$4,N$4,$K14)</f>
        <v>0.21377119999999997</v>
      </c>
      <c r="O14" s="16">
        <f>_xll.acq_interpolator2d_eval($I$4,O$4,$K14)</f>
        <v>0.31115680000000001</v>
      </c>
      <c r="P14" s="16">
        <f>_xll.acq_interpolator2d_eval($I$4,P$4,$K14)</f>
        <v>0.4084816</v>
      </c>
      <c r="Q14" s="16">
        <f>_xll.acq_interpolator2d_eval($I$4,Q$4,$K14)</f>
        <v>0.50569999999999993</v>
      </c>
      <c r="R14" s="16">
        <f>_xll.acq_interpolator2d_eval($I$4,R$4,$K14)</f>
        <v>0.61829520000000004</v>
      </c>
      <c r="S14" s="16">
        <f>_xll.acq_interpolator2d_eval($I$4,S$4,$K14)</f>
        <v>0.74629759999999989</v>
      </c>
      <c r="T14" s="16">
        <f>_xll.acq_interpolator2d_eval($I$4,T$4,$K14)</f>
        <v>0.8664824000000001</v>
      </c>
      <c r="U14" s="16">
        <f>_xll.acq_interpolator2d_eval($I$4,U$4,$K14)</f>
        <v>0.95562479999999994</v>
      </c>
      <c r="V14" s="16">
        <f>_xll.acq_interpolator2d_eval($I$4,V$4,$K14)</f>
        <v>0.99049999999999994</v>
      </c>
    </row>
    <row r="15" spans="2:22" x14ac:dyDescent="0.4">
      <c r="K15" s="31">
        <v>1</v>
      </c>
      <c r="L15" s="16">
        <f>_xll.acq_interpolator2d_eval($I$4,L$4,$K15)</f>
        <v>0</v>
      </c>
      <c r="M15" s="16">
        <f>_xll.acq_interpolator2d_eval($I$4,M$4,$K15)</f>
        <v>0.1</v>
      </c>
      <c r="N15" s="16">
        <f>_xll.acq_interpolator2d_eval($I$4,N$4,$K15)</f>
        <v>0.19999999999999998</v>
      </c>
      <c r="O15" s="16">
        <f>_xll.acq_interpolator2d_eval($I$4,O$4,$K15)</f>
        <v>0.30000000000000004</v>
      </c>
      <c r="P15" s="16">
        <f>_xll.acq_interpolator2d_eval($I$4,P$4,$K15)</f>
        <v>0.4</v>
      </c>
      <c r="Q15" s="16">
        <f>_xll.acq_interpolator2d_eval($I$4,Q$4,$K15)</f>
        <v>0.5</v>
      </c>
      <c r="R15" s="16">
        <f>_xll.acq_interpolator2d_eval($I$4,R$4,$K15)</f>
        <v>0.6160000000000001</v>
      </c>
      <c r="S15" s="16">
        <f>_xll.acq_interpolator2d_eval($I$4,S$4,$K15)</f>
        <v>0.748</v>
      </c>
      <c r="T15" s="16">
        <f>_xll.acq_interpolator2d_eval($I$4,T$4,$K15)</f>
        <v>0.87200000000000011</v>
      </c>
      <c r="U15" s="16">
        <f>_xll.acq_interpolator2d_eval($I$4,U$4,$K15)</f>
        <v>0.96399999999999997</v>
      </c>
      <c r="V15" s="16">
        <f>_xll.acq_interpolator2d_eval($I$4,V$4,$K15)</f>
        <v>1</v>
      </c>
    </row>
    <row r="17" spans="11:22" x14ac:dyDescent="0.4">
      <c r="K17" s="10" t="s">
        <v>31</v>
      </c>
    </row>
    <row r="18" spans="11:22" x14ac:dyDescent="0.4">
      <c r="L18" s="16">
        <f>_xll.acq_interpolation2d(L$4,$K5,$D$5:$F$5,$C$6:$C$7,$D$6:$F$7,$I$3)</f>
        <v>1</v>
      </c>
      <c r="M18" s="16">
        <f>_xll.acq_interpolation2d(M$4,$K5,$D$5:$F$5,$C$6:$C$7,$D$6:$F$7,$I$3)</f>
        <v>0.96160000000000012</v>
      </c>
      <c r="N18" s="16">
        <f>_xll.acq_interpolation2d(N$4,$K5,$D$5:$F$5,$C$6:$C$7,$D$6:$F$7,$I$3)</f>
        <v>0.92479999999999996</v>
      </c>
      <c r="O18" s="16">
        <f>_xll.acq_interpolation2d(O$4,$K5,$D$5:$F$5,$C$6:$C$7,$D$6:$F$7,$I$3)</f>
        <v>0.8872000000000001</v>
      </c>
      <c r="P18" s="16">
        <f>_xll.acq_interpolation2d(P$4,$K5,$D$5:$F$5,$C$6:$C$7,$D$6:$F$7,$I$3)</f>
        <v>0.84640000000000004</v>
      </c>
      <c r="Q18" s="16">
        <f>_xll.acq_interpolation2d(Q$4,$K5,$D$5:$F$5,$C$6:$C$7,$D$6:$F$7,$I$3)</f>
        <v>0.8</v>
      </c>
      <c r="R18" s="16">
        <f>_xll.acq_interpolation2d(R$4,$K5,$D$5:$F$5,$C$6:$C$7,$D$6:$F$7,$I$3)</f>
        <v>0.73680000000000012</v>
      </c>
      <c r="S18" s="16">
        <f>_xll.acq_interpolation2d(S$4,$K5,$D$5:$F$5,$C$6:$C$7,$D$6:$F$7,$I$3)</f>
        <v>0.65839999999999999</v>
      </c>
      <c r="T18" s="16">
        <f>_xll.acq_interpolation2d(T$4,$K5,$D$5:$F$5,$C$6:$C$7,$D$6:$F$7,$I$3)</f>
        <v>0.58159999999999989</v>
      </c>
      <c r="U18" s="16">
        <f>_xll.acq_interpolation2d(U$4,$K5,$D$5:$F$5,$C$6:$C$7,$D$6:$F$7,$I$3)</f>
        <v>0.5232</v>
      </c>
      <c r="V18" s="16">
        <f>_xll.acq_interpolation2d(V$4,$K5,$D$5:$F$5,$C$6:$C$7,$D$6:$F$7,$I$3)</f>
        <v>0.5</v>
      </c>
    </row>
    <row r="19" spans="11:22" x14ac:dyDescent="0.4">
      <c r="L19" s="16">
        <f>_xll.acq_interpolation2d(L$4,$K6,$D$5:$F$5,$C$6:$C$7,$D$6:$F$7,$I$3)</f>
        <v>0.89100000000000001</v>
      </c>
      <c r="M19" s="16">
        <f>_xll.acq_interpolation2d(M$4,$K6,$D$5:$F$5,$C$6:$C$7,$D$6:$F$7,$I$3)</f>
        <v>0.86768560000000017</v>
      </c>
      <c r="N19" s="16">
        <f>_xll.acq_interpolation2d(N$4,$K6,$D$5:$F$5,$C$6:$C$7,$D$6:$F$7,$I$3)</f>
        <v>0.84579680000000002</v>
      </c>
      <c r="O19" s="16">
        <f>_xll.acq_interpolation2d(O$4,$K6,$D$5:$F$5,$C$6:$C$7,$D$6:$F$7,$I$3)</f>
        <v>0.82319520000000013</v>
      </c>
      <c r="P19" s="16">
        <f>_xll.acq_interpolation2d(P$4,$K6,$D$5:$F$5,$C$6:$C$7,$D$6:$F$7,$I$3)</f>
        <v>0.79774240000000007</v>
      </c>
      <c r="Q19" s="16">
        <f>_xll.acq_interpolation2d(Q$4,$K6,$D$5:$F$5,$C$6:$C$7,$D$6:$F$7,$I$3)</f>
        <v>0.76730000000000009</v>
      </c>
      <c r="R19" s="16">
        <f>_xll.acq_interpolation2d(R$4,$K6,$D$5:$F$5,$C$6:$C$7,$D$6:$F$7,$I$3)</f>
        <v>0.72363280000000008</v>
      </c>
      <c r="S19" s="16">
        <f>_xll.acq_interpolation2d(S$4,$K6,$D$5:$F$5,$C$6:$C$7,$D$6:$F$7,$I$3)</f>
        <v>0.66816639999999994</v>
      </c>
      <c r="T19" s="16">
        <f>_xll.acq_interpolation2d(T$4,$K6,$D$5:$F$5,$C$6:$C$7,$D$6:$F$7,$I$3)</f>
        <v>0.61325359999999984</v>
      </c>
      <c r="U19" s="16">
        <f>_xll.acq_interpolation2d(U$4,$K6,$D$5:$F$5,$C$6:$C$7,$D$6:$F$7,$I$3)</f>
        <v>0.57124719999999996</v>
      </c>
      <c r="V19" s="16">
        <f>_xll.acq_interpolation2d(V$4,$K6,$D$5:$F$5,$C$6:$C$7,$D$6:$F$7,$I$3)</f>
        <v>0.55449999999999999</v>
      </c>
    </row>
    <row r="20" spans="11:22" x14ac:dyDescent="0.4">
      <c r="L20" s="16">
        <f>_xll.acq_interpolation2d(L$4,$K7,$D$5:$F$5,$C$6:$C$7,$D$6:$F$7,$I$3)</f>
        <v>0.76800000000000002</v>
      </c>
      <c r="M20" s="16">
        <f>_xll.acq_interpolation2d(M$4,$K7,$D$5:$F$5,$C$6:$C$7,$D$6:$F$7,$I$3)</f>
        <v>0.76170880000000007</v>
      </c>
      <c r="N20" s="16">
        <f>_xll.acq_interpolation2d(N$4,$K7,$D$5:$F$5,$C$6:$C$7,$D$6:$F$7,$I$3)</f>
        <v>0.75664639999999994</v>
      </c>
      <c r="O20" s="16">
        <f>_xll.acq_interpolation2d(O$4,$K7,$D$5:$F$5,$C$6:$C$7,$D$6:$F$7,$I$3)</f>
        <v>0.75096960000000001</v>
      </c>
      <c r="P20" s="16">
        <f>_xll.acq_interpolation2d(P$4,$K7,$D$5:$F$5,$C$6:$C$7,$D$6:$F$7,$I$3)</f>
        <v>0.74283519999999992</v>
      </c>
      <c r="Q20" s="16">
        <f>_xll.acq_interpolation2d(Q$4,$K7,$D$5:$F$5,$C$6:$C$7,$D$6:$F$7,$I$3)</f>
        <v>0.73040000000000016</v>
      </c>
      <c r="R20" s="16">
        <f>_xll.acq_interpolation2d(R$4,$K7,$D$5:$F$5,$C$6:$C$7,$D$6:$F$7,$I$3)</f>
        <v>0.70877440000000014</v>
      </c>
      <c r="S20" s="16">
        <f>_xll.acq_interpolation2d(S$4,$K7,$D$5:$F$5,$C$6:$C$7,$D$6:$F$7,$I$3)</f>
        <v>0.67918719999999999</v>
      </c>
      <c r="T20" s="16">
        <f>_xll.acq_interpolation2d(T$4,$K7,$D$5:$F$5,$C$6:$C$7,$D$6:$F$7,$I$3)</f>
        <v>0.64897280000000002</v>
      </c>
      <c r="U20" s="16">
        <f>_xll.acq_interpolation2d(U$4,$K7,$D$5:$F$5,$C$6:$C$7,$D$6:$F$7,$I$3)</f>
        <v>0.62546559999999995</v>
      </c>
      <c r="V20" s="16">
        <f>_xll.acq_interpolation2d(V$4,$K7,$D$5:$F$5,$C$6:$C$7,$D$6:$F$7,$I$3)</f>
        <v>0.6160000000000001</v>
      </c>
    </row>
    <row r="21" spans="11:22" x14ac:dyDescent="0.4">
      <c r="L21" s="16">
        <f>_xll.acq_interpolation2d(L$4,$K8,$D$5:$F$5,$C$6:$C$7,$D$6:$F$7,$I$3)</f>
        <v>0.63700000000000001</v>
      </c>
      <c r="M21" s="16">
        <f>_xll.acq_interpolation2d(M$4,$K8,$D$5:$F$5,$C$6:$C$7,$D$6:$F$7,$I$3)</f>
        <v>0.64883920000000006</v>
      </c>
      <c r="N21" s="16">
        <f>_xll.acq_interpolation2d(N$4,$K8,$D$5:$F$5,$C$6:$C$7,$D$6:$F$7,$I$3)</f>
        <v>0.6616976</v>
      </c>
      <c r="O21" s="16">
        <f>_xll.acq_interpolation2d(O$4,$K8,$D$5:$F$5,$C$6:$C$7,$D$6:$F$7,$I$3)</f>
        <v>0.67404640000000005</v>
      </c>
      <c r="P21" s="16">
        <f>_xll.acq_interpolation2d(P$4,$K8,$D$5:$F$5,$C$6:$C$7,$D$6:$F$7,$I$3)</f>
        <v>0.6843568000000001</v>
      </c>
      <c r="Q21" s="16">
        <f>_xll.acq_interpolation2d(Q$4,$K8,$D$5:$F$5,$C$6:$C$7,$D$6:$F$7,$I$3)</f>
        <v>0.69110000000000005</v>
      </c>
      <c r="R21" s="16">
        <f>_xll.acq_interpolation2d(R$4,$K8,$D$5:$F$5,$C$6:$C$7,$D$6:$F$7,$I$3)</f>
        <v>0.69294960000000005</v>
      </c>
      <c r="S21" s="16">
        <f>_xll.acq_interpolation2d(S$4,$K8,$D$5:$F$5,$C$6:$C$7,$D$6:$F$7,$I$3)</f>
        <v>0.69092480000000001</v>
      </c>
      <c r="T21" s="16">
        <f>_xll.acq_interpolation2d(T$4,$K8,$D$5:$F$5,$C$6:$C$7,$D$6:$F$7,$I$3)</f>
        <v>0.68701520000000005</v>
      </c>
      <c r="U21" s="16">
        <f>_xll.acq_interpolation2d(U$4,$K8,$D$5:$F$5,$C$6:$C$7,$D$6:$F$7,$I$3)</f>
        <v>0.6832104</v>
      </c>
      <c r="V21" s="16">
        <f>_xll.acq_interpolation2d(V$4,$K8,$D$5:$F$5,$C$6:$C$7,$D$6:$F$7,$I$3)</f>
        <v>0.68149999999999999</v>
      </c>
    </row>
    <row r="22" spans="11:22" x14ac:dyDescent="0.4">
      <c r="L22" s="16">
        <f>_xll.acq_interpolation2d(L$4,$K9,$D$5:$F$5,$C$6:$C$7,$D$6:$F$7,$I$3)</f>
        <v>0.504</v>
      </c>
      <c r="M22" s="16">
        <f>_xll.acq_interpolation2d(M$4,$K9,$D$5:$F$5,$C$6:$C$7,$D$6:$F$7,$I$3)</f>
        <v>0.53424640000000012</v>
      </c>
      <c r="N22" s="16">
        <f>_xll.acq_interpolation2d(N$4,$K9,$D$5:$F$5,$C$6:$C$7,$D$6:$F$7,$I$3)</f>
        <v>0.5652992</v>
      </c>
      <c r="O22" s="16">
        <f>_xll.acq_interpolation2d(O$4,$K9,$D$5:$F$5,$C$6:$C$7,$D$6:$F$7,$I$3)</f>
        <v>0.59594880000000017</v>
      </c>
      <c r="P22" s="16">
        <f>_xll.acq_interpolation2d(P$4,$K9,$D$5:$F$5,$C$6:$C$7,$D$6:$F$7,$I$3)</f>
        <v>0.62498560000000003</v>
      </c>
      <c r="Q22" s="16">
        <f>_xll.acq_interpolation2d(Q$4,$K9,$D$5:$F$5,$C$6:$C$7,$D$6:$F$7,$I$3)</f>
        <v>0.65120000000000011</v>
      </c>
      <c r="R22" s="16">
        <f>_xll.acq_interpolation2d(R$4,$K9,$D$5:$F$5,$C$6:$C$7,$D$6:$F$7,$I$3)</f>
        <v>0.67688320000000013</v>
      </c>
      <c r="S22" s="16">
        <f>_xll.acq_interpolation2d(S$4,$K9,$D$5:$F$5,$C$6:$C$7,$D$6:$F$7,$I$3)</f>
        <v>0.70284159999999996</v>
      </c>
      <c r="T22" s="16">
        <f>_xll.acq_interpolation2d(T$4,$K9,$D$5:$F$5,$C$6:$C$7,$D$6:$F$7,$I$3)</f>
        <v>0.72563839999999991</v>
      </c>
      <c r="U22" s="16">
        <f>_xll.acq_interpolation2d(U$4,$K9,$D$5:$F$5,$C$6:$C$7,$D$6:$F$7,$I$3)</f>
        <v>0.74183679999999985</v>
      </c>
      <c r="V22" s="16">
        <f>_xll.acq_interpolation2d(V$4,$K9,$D$5:$F$5,$C$6:$C$7,$D$6:$F$7,$I$3)</f>
        <v>0.74799999999999989</v>
      </c>
    </row>
    <row r="23" spans="11:22" x14ac:dyDescent="0.4">
      <c r="L23" s="16">
        <f>_xll.acq_interpolation2d(L$4,$K10,$D$5:$F$5,$C$6:$C$7,$D$6:$F$7,$I$3)</f>
        <v>0.375</v>
      </c>
      <c r="M23" s="16">
        <f>_xll.acq_interpolation2d(M$4,$K10,$D$5:$F$5,$C$6:$C$7,$D$6:$F$7,$I$3)</f>
        <v>0.42310000000000003</v>
      </c>
      <c r="N23" s="16">
        <f>_xll.acq_interpolation2d(N$4,$K10,$D$5:$F$5,$C$6:$C$7,$D$6:$F$7,$I$3)</f>
        <v>0.4718</v>
      </c>
      <c r="O23" s="16">
        <f>_xll.acq_interpolation2d(O$4,$K10,$D$5:$F$5,$C$6:$C$7,$D$6:$F$7,$I$3)</f>
        <v>0.52020000000000011</v>
      </c>
      <c r="P23" s="16">
        <f>_xll.acq_interpolation2d(P$4,$K10,$D$5:$F$5,$C$6:$C$7,$D$6:$F$7,$I$3)</f>
        <v>0.56740000000000002</v>
      </c>
      <c r="Q23" s="16">
        <f>_xll.acq_interpolation2d(Q$4,$K10,$D$5:$F$5,$C$6:$C$7,$D$6:$F$7,$I$3)</f>
        <v>0.61250000000000004</v>
      </c>
      <c r="R23" s="16">
        <f>_xll.acq_interpolation2d(R$4,$K10,$D$5:$F$5,$C$6:$C$7,$D$6:$F$7,$I$3)</f>
        <v>0.66130000000000011</v>
      </c>
      <c r="S23" s="16">
        <f>_xll.acq_interpolation2d(S$4,$K10,$D$5:$F$5,$C$6:$C$7,$D$6:$F$7,$I$3)</f>
        <v>0.71440000000000003</v>
      </c>
      <c r="T23" s="16">
        <f>_xll.acq_interpolation2d(T$4,$K10,$D$5:$F$5,$C$6:$C$7,$D$6:$F$7,$I$3)</f>
        <v>0.7631</v>
      </c>
      <c r="U23" s="16">
        <f>_xll.acq_interpolation2d(U$4,$K10,$D$5:$F$5,$C$6:$C$7,$D$6:$F$7,$I$3)</f>
        <v>0.79870000000000008</v>
      </c>
      <c r="V23" s="16">
        <f>_xll.acq_interpolation2d(V$4,$K10,$D$5:$F$5,$C$6:$C$7,$D$6:$F$7,$I$3)</f>
        <v>0.8125</v>
      </c>
    </row>
    <row r="24" spans="11:22" x14ac:dyDescent="0.4">
      <c r="L24" s="16">
        <f>_xll.acq_interpolation2d(L$4,$K11,$D$5:$F$5,$C$6:$C$7,$D$6:$F$7,$I$3)</f>
        <v>0.25600000000000001</v>
      </c>
      <c r="M24" s="16">
        <f>_xll.acq_interpolation2d(M$4,$K11,$D$5:$F$5,$C$6:$C$7,$D$6:$F$7,$I$3)</f>
        <v>0.32056960000000007</v>
      </c>
      <c r="N24" s="16">
        <f>_xll.acq_interpolation2d(N$4,$K11,$D$5:$F$5,$C$6:$C$7,$D$6:$F$7,$I$3)</f>
        <v>0.38554879999999997</v>
      </c>
      <c r="O24" s="16">
        <f>_xll.acq_interpolation2d(O$4,$K11,$D$5:$F$5,$C$6:$C$7,$D$6:$F$7,$I$3)</f>
        <v>0.45032320000000009</v>
      </c>
      <c r="P24" s="16">
        <f>_xll.acq_interpolation2d(P$4,$K11,$D$5:$F$5,$C$6:$C$7,$D$6:$F$7,$I$3)</f>
        <v>0.51427840000000002</v>
      </c>
      <c r="Q24" s="16">
        <f>_xll.acq_interpolation2d(Q$4,$K11,$D$5:$F$5,$C$6:$C$7,$D$6:$F$7,$I$3)</f>
        <v>0.57679999999999998</v>
      </c>
      <c r="R24" s="16">
        <f>_xll.acq_interpolation2d(R$4,$K11,$D$5:$F$5,$C$6:$C$7,$D$6:$F$7,$I$3)</f>
        <v>0.64692480000000008</v>
      </c>
      <c r="S24" s="16">
        <f>_xll.acq_interpolation2d(S$4,$K11,$D$5:$F$5,$C$6:$C$7,$D$6:$F$7,$I$3)</f>
        <v>0.7250624</v>
      </c>
      <c r="T24" s="16">
        <f>_xll.acq_interpolation2d(T$4,$K11,$D$5:$F$5,$C$6:$C$7,$D$6:$F$7,$I$3)</f>
        <v>0.79765760000000008</v>
      </c>
      <c r="U24" s="16">
        <f>_xll.acq_interpolation2d(U$4,$K11,$D$5:$F$5,$C$6:$C$7,$D$6:$F$7,$I$3)</f>
        <v>0.8511552</v>
      </c>
      <c r="V24" s="16">
        <f>_xll.acq_interpolation2d(V$4,$K11,$D$5:$F$5,$C$6:$C$7,$D$6:$F$7,$I$3)</f>
        <v>0.87200000000000011</v>
      </c>
    </row>
    <row r="25" spans="11:22" x14ac:dyDescent="0.4">
      <c r="L25" s="16">
        <f>_xll.acq_interpolation2d(L$4,$K12,$D$5:$F$5,$C$6:$C$7,$D$6:$F$7,$I$3)</f>
        <v>0.15300000000000008</v>
      </c>
      <c r="M25" s="16">
        <f>_xll.acq_interpolation2d(M$4,$K12,$D$5:$F$5,$C$6:$C$7,$D$6:$F$7,$I$3)</f>
        <v>0.23182480000000011</v>
      </c>
      <c r="N25" s="16">
        <f>_xll.acq_interpolation2d(N$4,$K12,$D$5:$F$5,$C$6:$C$7,$D$6:$F$7,$I$3)</f>
        <v>0.31089440000000002</v>
      </c>
      <c r="O25" s="16">
        <f>_xll.acq_interpolation2d(O$4,$K12,$D$5:$F$5,$C$6:$C$7,$D$6:$F$7,$I$3)</f>
        <v>0.38984160000000012</v>
      </c>
      <c r="P25" s="16">
        <f>_xll.acq_interpolation2d(P$4,$K12,$D$5:$F$5,$C$6:$C$7,$D$6:$F$7,$I$3)</f>
        <v>0.46829920000000008</v>
      </c>
      <c r="Q25" s="16">
        <f>_xll.acq_interpolation2d(Q$4,$K12,$D$5:$F$5,$C$6:$C$7,$D$6:$F$7,$I$3)</f>
        <v>0.54590000000000005</v>
      </c>
      <c r="R25" s="16">
        <f>_xll.acq_interpolation2d(R$4,$K12,$D$5:$F$5,$C$6:$C$7,$D$6:$F$7,$I$3)</f>
        <v>0.63448240000000011</v>
      </c>
      <c r="S25" s="16">
        <f>_xll.acq_interpolation2d(S$4,$K12,$D$5:$F$5,$C$6:$C$7,$D$6:$F$7,$I$3)</f>
        <v>0.73429120000000003</v>
      </c>
      <c r="T25" s="16">
        <f>_xll.acq_interpolation2d(T$4,$K12,$D$5:$F$5,$C$6:$C$7,$D$6:$F$7,$I$3)</f>
        <v>0.8275688000000001</v>
      </c>
      <c r="U25" s="16">
        <f>_xll.acq_interpolation2d(U$4,$K12,$D$5:$F$5,$C$6:$C$7,$D$6:$F$7,$I$3)</f>
        <v>0.89655759999999995</v>
      </c>
      <c r="V25" s="16">
        <f>_xll.acq_interpolation2d(V$4,$K12,$D$5:$F$5,$C$6:$C$7,$D$6:$F$7,$I$3)</f>
        <v>0.92349999999999999</v>
      </c>
    </row>
    <row r="26" spans="11:22" x14ac:dyDescent="0.4">
      <c r="L26" s="16">
        <f>_xll.acq_interpolation2d(L$4,$K13,$D$5:$F$5,$C$6:$C$7,$D$6:$F$7,$I$3)</f>
        <v>7.1999999999999981E-2</v>
      </c>
      <c r="M26" s="16">
        <f>_xll.acq_interpolation2d(M$4,$K13,$D$5:$F$5,$C$6:$C$7,$D$6:$F$7,$I$3)</f>
        <v>0.16203519999999999</v>
      </c>
      <c r="N26" s="16">
        <f>_xll.acq_interpolation2d(N$4,$K13,$D$5:$F$5,$C$6:$C$7,$D$6:$F$7,$I$3)</f>
        <v>0.25218560000000001</v>
      </c>
      <c r="O26" s="16">
        <f>_xll.acq_interpolation2d(O$4,$K13,$D$5:$F$5,$C$6:$C$7,$D$6:$F$7,$I$3)</f>
        <v>0.34227840000000004</v>
      </c>
      <c r="P26" s="16">
        <f>_xll.acq_interpolation2d(P$4,$K13,$D$5:$F$5,$C$6:$C$7,$D$6:$F$7,$I$3)</f>
        <v>0.43214080000000005</v>
      </c>
      <c r="Q26" s="16">
        <f>_xll.acq_interpolation2d(Q$4,$K13,$D$5:$F$5,$C$6:$C$7,$D$6:$F$7,$I$3)</f>
        <v>0.52159999999999995</v>
      </c>
      <c r="R26" s="16">
        <f>_xll.acq_interpolation2d(R$4,$K13,$D$5:$F$5,$C$6:$C$7,$D$6:$F$7,$I$3)</f>
        <v>0.62469760000000008</v>
      </c>
      <c r="S26" s="16">
        <f>_xll.acq_interpolation2d(S$4,$K13,$D$5:$F$5,$C$6:$C$7,$D$6:$F$7,$I$3)</f>
        <v>0.74154880000000001</v>
      </c>
      <c r="T26" s="16">
        <f>_xll.acq_interpolation2d(T$4,$K13,$D$5:$F$5,$C$6:$C$7,$D$6:$F$7,$I$3)</f>
        <v>0.85109120000000005</v>
      </c>
      <c r="U26" s="16">
        <f>_xll.acq_interpolation2d(U$4,$K13,$D$5:$F$5,$C$6:$C$7,$D$6:$F$7,$I$3)</f>
        <v>0.93226240000000005</v>
      </c>
      <c r="V26" s="16">
        <f>_xll.acq_interpolation2d(V$4,$K13,$D$5:$F$5,$C$6:$C$7,$D$6:$F$7,$I$3)</f>
        <v>0.96399999999999997</v>
      </c>
    </row>
    <row r="27" spans="11:22" x14ac:dyDescent="0.4">
      <c r="L27" s="16">
        <f>_xll.acq_interpolation2d(L$4,$K14,$D$5:$F$5,$C$6:$C$7,$D$6:$F$7,$I$3)</f>
        <v>1.8999999999999989E-2</v>
      </c>
      <c r="M27" s="16">
        <f>_xll.acq_interpolation2d(M$4,$K14,$D$5:$F$5,$C$6:$C$7,$D$6:$F$7,$I$3)</f>
        <v>0.1163704</v>
      </c>
      <c r="N27" s="16">
        <f>_xll.acq_interpolation2d(N$4,$K14,$D$5:$F$5,$C$6:$C$7,$D$6:$F$7,$I$3)</f>
        <v>0.21377119999999997</v>
      </c>
      <c r="O27" s="16">
        <f>_xll.acq_interpolation2d(O$4,$K14,$D$5:$F$5,$C$6:$C$7,$D$6:$F$7,$I$3)</f>
        <v>0.31115680000000001</v>
      </c>
      <c r="P27" s="16">
        <f>_xll.acq_interpolation2d(P$4,$K14,$D$5:$F$5,$C$6:$C$7,$D$6:$F$7,$I$3)</f>
        <v>0.4084816</v>
      </c>
      <c r="Q27" s="16">
        <f>_xll.acq_interpolation2d(Q$4,$K14,$D$5:$F$5,$C$6:$C$7,$D$6:$F$7,$I$3)</f>
        <v>0.50569999999999993</v>
      </c>
      <c r="R27" s="16">
        <f>_xll.acq_interpolation2d(R$4,$K14,$D$5:$F$5,$C$6:$C$7,$D$6:$F$7,$I$3)</f>
        <v>0.61829520000000004</v>
      </c>
      <c r="S27" s="16">
        <f>_xll.acq_interpolation2d(S$4,$K14,$D$5:$F$5,$C$6:$C$7,$D$6:$F$7,$I$3)</f>
        <v>0.74629759999999989</v>
      </c>
      <c r="T27" s="16">
        <f>_xll.acq_interpolation2d(T$4,$K14,$D$5:$F$5,$C$6:$C$7,$D$6:$F$7,$I$3)</f>
        <v>0.8664824000000001</v>
      </c>
      <c r="U27" s="16">
        <f>_xll.acq_interpolation2d(U$4,$K14,$D$5:$F$5,$C$6:$C$7,$D$6:$F$7,$I$3)</f>
        <v>0.95562479999999994</v>
      </c>
      <c r="V27" s="16">
        <f>_xll.acq_interpolation2d(V$4,$K14,$D$5:$F$5,$C$6:$C$7,$D$6:$F$7,$I$3)</f>
        <v>0.99049999999999994</v>
      </c>
    </row>
    <row r="28" spans="11:22" x14ac:dyDescent="0.4">
      <c r="L28" s="16">
        <f>_xll.acq_interpolation2d(L$4,$K15,$D$5:$F$5,$C$6:$C$7,$D$6:$F$7,$I$3)</f>
        <v>0</v>
      </c>
      <c r="M28" s="16">
        <f>_xll.acq_interpolation2d(M$4,$K15,$D$5:$F$5,$C$6:$C$7,$D$6:$F$7,$I$3)</f>
        <v>0.1</v>
      </c>
      <c r="N28" s="16">
        <f>_xll.acq_interpolation2d(N$4,$K15,$D$5:$F$5,$C$6:$C$7,$D$6:$F$7,$I$3)</f>
        <v>0.19999999999999998</v>
      </c>
      <c r="O28" s="16">
        <f>_xll.acq_interpolation2d(O$4,$K15,$D$5:$F$5,$C$6:$C$7,$D$6:$F$7,$I$3)</f>
        <v>0.30000000000000004</v>
      </c>
      <c r="P28" s="16">
        <f>_xll.acq_interpolation2d(P$4,$K15,$D$5:$F$5,$C$6:$C$7,$D$6:$F$7,$I$3)</f>
        <v>0.4</v>
      </c>
      <c r="Q28" s="16">
        <f>_xll.acq_interpolation2d(Q$4,$K15,$D$5:$F$5,$C$6:$C$7,$D$6:$F$7,$I$3)</f>
        <v>0.5</v>
      </c>
      <c r="R28" s="16">
        <f>_xll.acq_interpolation2d(R$4,$K15,$D$5:$F$5,$C$6:$C$7,$D$6:$F$7,$I$3)</f>
        <v>0.6160000000000001</v>
      </c>
      <c r="S28" s="16">
        <f>_xll.acq_interpolation2d(S$4,$K15,$D$5:$F$5,$C$6:$C$7,$D$6:$F$7,$I$3)</f>
        <v>0.748</v>
      </c>
      <c r="T28" s="16">
        <f>_xll.acq_interpolation2d(T$4,$K15,$D$5:$F$5,$C$6:$C$7,$D$6:$F$7,$I$3)</f>
        <v>0.87200000000000011</v>
      </c>
      <c r="U28" s="16">
        <f>_xll.acq_interpolation2d(U$4,$K15,$D$5:$F$5,$C$6:$C$7,$D$6:$F$7,$I$3)</f>
        <v>0.96399999999999997</v>
      </c>
      <c r="V28" s="16">
        <f>_xll.acq_interpolation2d(V$4,$K15,$D$5:$F$5,$C$6:$C$7,$D$6:$F$7,$I$3)</f>
        <v>1</v>
      </c>
    </row>
  </sheetData>
  <mergeCells count="2">
    <mergeCell ref="B6:B7"/>
    <mergeCell ref="D4:F4"/>
  </mergeCells>
  <dataValidations count="1">
    <dataValidation type="list" allowBlank="1" showInputMessage="1" showErrorMessage="1" sqref="I3">
      <formula1>$H$7:$H$10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2"/>
  <sheetViews>
    <sheetView workbookViewId="0">
      <selection activeCell="C5" sqref="C5"/>
    </sheetView>
  </sheetViews>
  <sheetFormatPr defaultRowHeight="14.6" x14ac:dyDescent="0.4"/>
  <cols>
    <col min="2" max="2" width="19.84375" customWidth="1"/>
    <col min="3" max="3" width="11.69140625" bestFit="1" customWidth="1"/>
    <col min="6" max="7" width="10.84375" bestFit="1" customWidth="1"/>
    <col min="8" max="10" width="10.84375" customWidth="1"/>
  </cols>
  <sheetData>
    <row r="1" spans="2:10" x14ac:dyDescent="0.4">
      <c r="E1" t="s">
        <v>38</v>
      </c>
    </row>
    <row r="2" spans="2:10" ht="15" thickBot="1" x14ac:dyDescent="0.45">
      <c r="F2">
        <v>0</v>
      </c>
      <c r="G2">
        <v>1</v>
      </c>
      <c r="H2">
        <v>2</v>
      </c>
      <c r="I2">
        <v>3</v>
      </c>
      <c r="J2">
        <v>4</v>
      </c>
    </row>
    <row r="3" spans="2:10" x14ac:dyDescent="0.4">
      <c r="B3" s="32" t="s">
        <v>35</v>
      </c>
      <c r="C3" s="4">
        <v>123</v>
      </c>
      <c r="E3">
        <v>0</v>
      </c>
      <c r="F3">
        <f>_xll.acq_vector_element($C$5,5*$E3+F$2)</f>
        <v>0.69646918727084994</v>
      </c>
      <c r="G3">
        <f>_xll.acq_vector_element($C$5,5*$E3+G$2)</f>
        <v>0.71295532141812146</v>
      </c>
      <c r="H3">
        <f>_xll.acq_vector_element($C$5,5*$E3+H$2)</f>
        <v>0.28613933874294162</v>
      </c>
      <c r="I3">
        <f>_xll.acq_vector_element($C$5,5*$E3+I$2)</f>
        <v>0.42847092496231198</v>
      </c>
      <c r="J3">
        <f>_xll.acq_vector_element($C$5,5*$E3+J$2)</f>
        <v>0.22685145493596792</v>
      </c>
    </row>
    <row r="4" spans="2:10" x14ac:dyDescent="0.4">
      <c r="B4" s="33" t="s">
        <v>34</v>
      </c>
      <c r="C4" s="5">
        <v>1000</v>
      </c>
      <c r="E4">
        <v>1</v>
      </c>
      <c r="F4">
        <f>_xll.acq_vector_element($C$5,5*$E4+F$2)</f>
        <v>0.69088485138490796</v>
      </c>
      <c r="G4">
        <f>_xll.acq_vector_element($C$5,5*$E4+G$2)</f>
        <v>0.55131476512178779</v>
      </c>
      <c r="H4">
        <f>_xll.acq_vector_element($C$5,5*$E4+H$2)</f>
        <v>0.71915030875243247</v>
      </c>
      <c r="I4">
        <f>_xll.acq_vector_element($C$5,5*$E4+I$2)</f>
        <v>0.71946897055022418</v>
      </c>
      <c r="J4">
        <f>_xll.acq_vector_element($C$5,5*$E4+J$2)</f>
        <v>0.49111893260851502</v>
      </c>
    </row>
    <row r="5" spans="2:10" x14ac:dyDescent="0.4">
      <c r="B5" s="33" t="s">
        <v>36</v>
      </c>
      <c r="C5" s="34" t="str">
        <f>_xll.acq_random_vector(C3,C4)</f>
        <v>#acqVector:0</v>
      </c>
      <c r="E5">
        <v>2</v>
      </c>
      <c r="F5">
        <f>_xll.acq_vector_element($C$5,5*$E5+F$2)</f>
        <v>0.42310646059922874</v>
      </c>
      <c r="G5">
        <f>_xll.acq_vector_element($C$5,5*$E5+G$2)</f>
        <v>0.78002776042558253</v>
      </c>
      <c r="H5">
        <f>_xll.acq_vector_element($C$5,5*$E5+H$2)</f>
        <v>0.98076420044526458</v>
      </c>
      <c r="I5">
        <f>_xll.acq_vector_element($C$5,5*$E5+I$2)</f>
        <v>0.41092436783947051</v>
      </c>
      <c r="J5">
        <f>_xll.acq_vector_element($C$5,5*$E5+J$2)</f>
        <v>0.68482973426580429</v>
      </c>
    </row>
    <row r="6" spans="2:10" ht="15" thickBot="1" x14ac:dyDescent="0.45">
      <c r="B6" s="35" t="s">
        <v>37</v>
      </c>
      <c r="C6" s="6">
        <v>4294967296</v>
      </c>
      <c r="E6">
        <v>3</v>
      </c>
      <c r="F6">
        <f>_xll.acq_vector_element($C$5,5*$E6+F$2)</f>
        <v>0.57969429739750922</v>
      </c>
      <c r="G6">
        <f>_xll.acq_vector_element($C$5,5*$E6+G$2)</f>
        <v>0.48093190742656589</v>
      </c>
      <c r="H6">
        <f>_xll.acq_vector_element($C$5,5*$E6+H$2)</f>
        <v>0.13995076320134103</v>
      </c>
      <c r="I6">
        <f>_xll.acq_vector_element($C$5,5*$E6+I$2)</f>
        <v>0.39211751730181277</v>
      </c>
      <c r="J6">
        <f>_xll.acq_vector_element($C$5,5*$E6+J$2)</f>
        <v>0.40101755410432816</v>
      </c>
    </row>
    <row r="7" spans="2:10" x14ac:dyDescent="0.4">
      <c r="E7">
        <v>4</v>
      </c>
      <c r="F7">
        <f>_xll.acq_vector_element($C$5,5*$E7+F$2)</f>
        <v>0.34317801473662257</v>
      </c>
      <c r="G7">
        <f>_xll.acq_vector_element($C$5,5*$E7+G$2)</f>
        <v>0.62731700390577316</v>
      </c>
      <c r="H7">
        <f>_xll.acq_vector_element($C$5,5*$E7+H$2)</f>
        <v>0.72904970846138895</v>
      </c>
      <c r="I7">
        <f>_xll.acq_vector_element($C$5,5*$E7+I$2)</f>
        <v>0.32415089593268931</v>
      </c>
      <c r="J7">
        <f>_xll.acq_vector_element($C$5,5*$E7+J$2)</f>
        <v>0.43857224727980793</v>
      </c>
    </row>
    <row r="8" spans="2:10" x14ac:dyDescent="0.4">
      <c r="E8">
        <v>5</v>
      </c>
      <c r="F8">
        <f>_xll.acq_vector_element($C$5,5*$E8+F$2)</f>
        <v>0.24475927976891398</v>
      </c>
      <c r="G8">
        <f>_xll.acq_vector_element($C$5,5*$E8+G$2)</f>
        <v>5.9677898185327649E-2</v>
      </c>
      <c r="H8">
        <f>_xll.acq_vector_element($C$5,5*$E8+H$2)</f>
        <v>0.69475517515093088</v>
      </c>
      <c r="I8">
        <f>_xll.acq_vector_element($C$5,5*$E8+I$2)</f>
        <v>0.39804425090551376</v>
      </c>
      <c r="J8">
        <f>_xll.acq_vector_element($C$5,5*$E8+J$2)</f>
        <v>0.59390239790081978</v>
      </c>
    </row>
    <row r="9" spans="2:10" x14ac:dyDescent="0.4">
      <c r="E9">
        <v>6</v>
      </c>
      <c r="F9">
        <f>_xll.acq_vector_element($C$5,5*$E9+F$2)</f>
        <v>0.737995401956141</v>
      </c>
      <c r="G9">
        <f>_xll.acq_vector_element($C$5,5*$E9+G$2)</f>
        <v>0.63179202028550208</v>
      </c>
      <c r="H9">
        <f>_xll.acq_vector_element($C$5,5*$E9+H$2)</f>
        <v>0.1824917325284332</v>
      </c>
      <c r="I9">
        <f>_xll.acq_vector_element($C$5,5*$E9+I$2)</f>
        <v>0.44025717745535076</v>
      </c>
      <c r="J9">
        <f>_xll.acq_vector_element($C$5,5*$E9+J$2)</f>
        <v>0.17545175598934293</v>
      </c>
    </row>
    <row r="10" spans="2:10" x14ac:dyDescent="0.4">
      <c r="E10">
        <v>7</v>
      </c>
      <c r="F10">
        <f>_xll.acq_vector_element($C$5,5*$E10+F$2)</f>
        <v>8.3726485259830952E-2</v>
      </c>
      <c r="G10">
        <f>_xll.acq_vector_element($C$5,5*$E10+G$2)</f>
        <v>0.53155137016437948</v>
      </c>
      <c r="H10">
        <f>_xll.acq_vector_element($C$5,5*$E10+H$2)</f>
        <v>0.71233017789199948</v>
      </c>
      <c r="I10">
        <f>_xll.acq_vector_element($C$5,5*$E10+I$2)</f>
        <v>0.5318275885656476</v>
      </c>
      <c r="J10">
        <f>_xll.acq_vector_element($C$5,5*$E10+J$2)</f>
        <v>0.42786348960362375</v>
      </c>
    </row>
    <row r="11" spans="2:10" x14ac:dyDescent="0.4">
      <c r="E11">
        <v>8</v>
      </c>
      <c r="F11">
        <f>_xll.acq_vector_element($C$5,5*$E11+F$2)</f>
        <v>0.63440096192061901</v>
      </c>
      <c r="G11">
        <f>_xll.acq_vector_element($C$5,5*$E11+G$2)</f>
        <v>0.29778049816377461</v>
      </c>
      <c r="H11">
        <f>_xll.acq_vector_element($C$5,5*$E11+H$2)</f>
        <v>0.84943179413676262</v>
      </c>
      <c r="I11">
        <f>_xll.acq_vector_element($C$5,5*$E11+I$2)</f>
        <v>0.49208477302454412</v>
      </c>
      <c r="J11">
        <f>_xll.acq_vector_element($C$5,5*$E11+J$2)</f>
        <v>0.7244553214404732</v>
      </c>
    </row>
    <row r="12" spans="2:10" x14ac:dyDescent="0.4">
      <c r="E12">
        <v>9</v>
      </c>
      <c r="F12">
        <f>_xll.acq_vector_element($C$5,5*$E12+F$2)</f>
        <v>0.74029638688080013</v>
      </c>
      <c r="G12">
        <f>_xll.acq_vector_element($C$5,5*$E12+G$2)</f>
        <v>0.61102351453155279</v>
      </c>
      <c r="H12">
        <f>_xll.acq_vector_element($C$5,5*$E12+H$2)</f>
        <v>0.35772891994565725</v>
      </c>
      <c r="I12">
        <f>_xll.acq_vector_element($C$5,5*$E12+I$2)</f>
        <v>0.72244338411837816</v>
      </c>
      <c r="J12">
        <f>_xll.acq_vector_element($C$5,5*$E12+J$2)</f>
        <v>0.41720994701609015</v>
      </c>
    </row>
    <row r="13" spans="2:10" x14ac:dyDescent="0.4">
      <c r="E13">
        <v>10</v>
      </c>
      <c r="F13">
        <f>_xll.acq_vector_element($C$5,5*$E13+F$2)</f>
        <v>0.322958909207955</v>
      </c>
      <c r="G13">
        <f>_xll.acq_vector_element($C$5,5*$E13+G$2)</f>
        <v>0.65472130966372788</v>
      </c>
      <c r="H13">
        <f>_xll.acq_vector_element($C$5,5*$E13+H$2)</f>
        <v>0.36178865795955062</v>
      </c>
      <c r="I13">
        <f>_xll.acq_vector_element($C$5,5*$E13+I$2)</f>
        <v>0.37380143208429217</v>
      </c>
      <c r="J13">
        <f>_xll.acq_vector_element($C$5,5*$E13+J$2)</f>
        <v>0.22826323541812599</v>
      </c>
    </row>
    <row r="14" spans="2:10" x14ac:dyDescent="0.4">
      <c r="E14">
        <v>11</v>
      </c>
      <c r="F14">
        <f>_xll.acq_vector_element($C$5,5*$E14+F$2)</f>
        <v>0.23451287345960736</v>
      </c>
      <c r="G14">
        <f>_xll.acq_vector_element($C$5,5*$E14+G$2)</f>
        <v>0.29371403926052153</v>
      </c>
      <c r="H14">
        <f>_xll.acq_vector_element($C$5,5*$E14+H$2)</f>
        <v>0.98799528460949659</v>
      </c>
      <c r="I14">
        <f>_xll.acq_vector_element($C$5,5*$E14+I$2)</f>
        <v>0.63097612001001835</v>
      </c>
      <c r="J14">
        <f>_xll.acq_vector_element($C$5,5*$E14+J$2)</f>
        <v>0.76599595020525157</v>
      </c>
    </row>
    <row r="15" spans="2:10" x14ac:dyDescent="0.4">
      <c r="E15">
        <v>12</v>
      </c>
      <c r="F15">
        <f>_xll.acq_vector_element($C$5,5*$E15+F$2)</f>
        <v>9.2104936484247446E-2</v>
      </c>
      <c r="G15">
        <f>_xll.acq_vector_element($C$5,5*$E15+G$2)</f>
        <v>0.77700443682260811</v>
      </c>
      <c r="H15">
        <f>_xll.acq_vector_element($C$5,5*$E15+H$2)</f>
        <v>0.43370117247104645</v>
      </c>
      <c r="I15">
        <f>_xll.acq_vector_element($C$5,5*$E15+I$2)</f>
        <v>2.7981954393908381E-2</v>
      </c>
      <c r="J15">
        <f>_xll.acq_vector_element($C$5,5*$E15+J$2)</f>
        <v>0.43086276249960065</v>
      </c>
    </row>
    <row r="16" spans="2:10" x14ac:dyDescent="0.4">
      <c r="E16">
        <v>13</v>
      </c>
      <c r="F16">
        <f>_xll.acq_vector_element($C$5,5*$E16+F$2)</f>
        <v>0.17390651861205697</v>
      </c>
      <c r="G16">
        <f>_xll.acq_vector_element($C$5,5*$E16+G$2)</f>
        <v>0.49368509883061051</v>
      </c>
      <c r="H16">
        <f>_xll.acq_vector_element($C$5,5*$E16+H$2)</f>
        <v>0.15408224379643798</v>
      </c>
      <c r="I16">
        <f>_xll.acq_vector_element($C$5,5*$E16+I$2)</f>
        <v>0.42583029274828732</v>
      </c>
      <c r="J16">
        <f>_xll.acq_vector_element($C$5,5*$E16+J$2)</f>
        <v>7.7086482662707567E-2</v>
      </c>
    </row>
    <row r="17" spans="5:10" x14ac:dyDescent="0.4">
      <c r="E17">
        <v>14</v>
      </c>
      <c r="F17">
        <f>_xll.acq_vector_element($C$5,5*$E17+F$2)</f>
        <v>0.31226121727377176</v>
      </c>
      <c r="G17">
        <f>_xll.acq_vector_element($C$5,5*$E17+G$2)</f>
        <v>0.88986569992266595</v>
      </c>
      <c r="H17">
        <f>_xll.acq_vector_element($C$5,5*$E17+H$2)</f>
        <v>0.42635130393318832</v>
      </c>
      <c r="I17">
        <f>_xll.acq_vector_element($C$5,5*$E17+I$2)</f>
        <v>0.75037870439700782</v>
      </c>
      <c r="J17">
        <f>_xll.acq_vector_element($C$5,5*$E17+J$2)</f>
        <v>0.89338916470296681</v>
      </c>
    </row>
    <row r="18" spans="5:10" x14ac:dyDescent="0.4">
      <c r="E18">
        <v>15</v>
      </c>
      <c r="F18">
        <f>_xll.acq_vector_element($C$5,5*$E18+F$2)</f>
        <v>0.69340323936194181</v>
      </c>
      <c r="G18">
        <f>_xll.acq_vector_element($C$5,5*$E18+G$2)</f>
        <v>0.94416002137586474</v>
      </c>
      <c r="H18">
        <f>_xll.acq_vector_element($C$5,5*$E18+H$2)</f>
        <v>0.51176337618380785</v>
      </c>
      <c r="I18">
        <f>_xll.acq_vector_element($C$5,5*$E18+I$2)</f>
        <v>0.50183667382225394</v>
      </c>
      <c r="J18">
        <f>_xll.acq_vector_element($C$5,5*$E18+J$2)</f>
        <v>0.46426805411465466</v>
      </c>
    </row>
    <row r="19" spans="5:10" x14ac:dyDescent="0.4">
      <c r="E19">
        <v>16</v>
      </c>
      <c r="F19">
        <f>_xll.acq_vector_element($C$5,5*$E19+F$2)</f>
        <v>0.62395295198075473</v>
      </c>
      <c r="G19">
        <f>_xll.acq_vector_element($C$5,5*$E19+G$2)</f>
        <v>0.56843069801107049</v>
      </c>
      <c r="H19">
        <f>_xll.acq_vector_element($C$5,5*$E19+H$2)</f>
        <v>0.11561839655041695</v>
      </c>
      <c r="I19">
        <f>_xll.acq_vector_element($C$5,5*$E19+I$2)</f>
        <v>0.30254945298656821</v>
      </c>
      <c r="J19">
        <f>_xll.acq_vector_element($C$5,5*$E19+J$2)</f>
        <v>0.3172854813747108</v>
      </c>
    </row>
    <row r="20" spans="5:10" x14ac:dyDescent="0.4">
      <c r="E20">
        <v>17</v>
      </c>
      <c r="F20">
        <f>_xll.acq_vector_element($C$5,5*$E20+F$2)</f>
        <v>0.49730879045091569</v>
      </c>
      <c r="G20">
        <f>_xll.acq_vector_element($C$5,5*$E20+G$2)</f>
        <v>0.41482621151953936</v>
      </c>
      <c r="H20">
        <f>_xll.acq_vector_element($C$5,5*$E20+H$2)</f>
        <v>0.6832629085984081</v>
      </c>
      <c r="I20">
        <f>_xll.acq_vector_element($C$5,5*$E20+I$2)</f>
        <v>0.86630915361456573</v>
      </c>
      <c r="J20">
        <f>_xll.acq_vector_element($C$5,5*$E20+J$2)</f>
        <v>0.91669867699965835</v>
      </c>
    </row>
    <row r="21" spans="5:10" x14ac:dyDescent="0.4">
      <c r="E21">
        <v>18</v>
      </c>
      <c r="F21">
        <f>_xll.acq_vector_element($C$5,5*$E21+F$2)</f>
        <v>0.2504553662147373</v>
      </c>
      <c r="G21">
        <f>_xll.acq_vector_element($C$5,5*$E21+G$2)</f>
        <v>0.10892894887365401</v>
      </c>
      <c r="H21">
        <f>_xll.acq_vector_element($C$5,5*$E21+H$2)</f>
        <v>0.48303426313214004</v>
      </c>
      <c r="I21">
        <f>_xll.acq_vector_element($C$5,5*$E21+I$2)</f>
        <v>0.49549178639426827</v>
      </c>
      <c r="J21">
        <f>_xll.acq_vector_element($C$5,5*$E21+J$2)</f>
        <v>0.98555978504009545</v>
      </c>
    </row>
    <row r="22" spans="5:10" x14ac:dyDescent="0.4">
      <c r="E22">
        <v>19</v>
      </c>
      <c r="F22">
        <f>_xll.acq_vector_element($C$5,5*$E22+F$2)</f>
        <v>0.23283593147061765</v>
      </c>
      <c r="G22">
        <f>_xll.acq_vector_element($C$5,5*$E22+G$2)</f>
        <v>0.51948512182570994</v>
      </c>
      <c r="H22">
        <f>_xll.acq_vector_element($C$5,5*$E22+H$2)</f>
        <v>0.43686066241934896</v>
      </c>
      <c r="I22">
        <f>_xll.acq_vector_element($C$5,5*$E22+I$2)</f>
        <v>0.61289452482014894</v>
      </c>
      <c r="J22">
        <f>_xll.acq_vector_element($C$5,5*$E22+J$2)</f>
        <v>0.75154299847781658</v>
      </c>
    </row>
    <row r="23" spans="5:10" x14ac:dyDescent="0.4">
      <c r="E23">
        <v>20</v>
      </c>
      <c r="F23">
        <f>_xll.acq_vector_element($C$5,5*$E23+F$2)</f>
        <v>0.12062866636551917</v>
      </c>
      <c r="G23">
        <f>_xll.acq_vector_element($C$5,5*$E23+G$2)</f>
        <v>0.48089212458580732</v>
      </c>
      <c r="H23">
        <f>_xll.acq_vector_element($C$5,5*$E23+H$2)</f>
        <v>0.82634079875424504</v>
      </c>
      <c r="I23">
        <f>_xll.acq_vector_element($C$5,5*$E23+I$2)</f>
        <v>0.79772840836085379</v>
      </c>
      <c r="J23">
        <f>_xll.acq_vector_element($C$5,5*$E23+J$2)</f>
        <v>0.60306012653745711</v>
      </c>
    </row>
    <row r="24" spans="5:10" x14ac:dyDescent="0.4">
      <c r="E24">
        <v>21</v>
      </c>
      <c r="F24">
        <f>_xll.acq_vector_element($C$5,5*$E24+F$2)</f>
        <v>0.28270293469540775</v>
      </c>
      <c r="G24">
        <f>_xll.acq_vector_element($C$5,5*$E24+G$2)</f>
        <v>0.54506800603121519</v>
      </c>
      <c r="H24">
        <f>_xll.acq_vector_element($C$5,5*$E24+H$2)</f>
        <v>0.43341824156232178</v>
      </c>
      <c r="I24">
        <f>_xll.acq_vector_element($C$5,5*$E24+I$2)</f>
        <v>0.34276383579708636</v>
      </c>
      <c r="J24">
        <f>_xll.acq_vector_element($C$5,5*$E24+J$2)</f>
        <v>9.7573511302471161E-3</v>
      </c>
    </row>
    <row r="25" spans="5:10" x14ac:dyDescent="0.4">
      <c r="E25">
        <v>22</v>
      </c>
      <c r="F25">
        <f>_xll.acq_vector_element($C$5,5*$E25+F$2)</f>
        <v>0.30412079207599163</v>
      </c>
      <c r="G25">
        <f>_xll.acq_vector_element($C$5,5*$E25+G$2)</f>
        <v>0.34079598519019783</v>
      </c>
      <c r="H25">
        <f>_xll.acq_vector_element($C$5,5*$E25+H$2)</f>
        <v>0.41702220984734595</v>
      </c>
      <c r="I25">
        <f>_xll.acq_vector_element($C$5,5*$E25+I$2)</f>
        <v>0.68927200650796294</v>
      </c>
      <c r="J25">
        <f>_xll.acq_vector_element($C$5,5*$E25+J$2)</f>
        <v>0.68130076001398265</v>
      </c>
    </row>
    <row r="26" spans="5:10" x14ac:dyDescent="0.4">
      <c r="E26">
        <v>23</v>
      </c>
      <c r="F26">
        <f>_xll.acq_vector_element($C$5,5*$E26+F$2)</f>
        <v>0.86936928401701152</v>
      </c>
      <c r="G26">
        <f>_xll.acq_vector_element($C$5,5*$E26+G$2)</f>
        <v>0.87545684236101806</v>
      </c>
      <c r="H26">
        <f>_xll.acq_vector_element($C$5,5*$E26+H$2)</f>
        <v>0.26780382287688553</v>
      </c>
      <c r="I26">
        <f>_xll.acq_vector_element($C$5,5*$E26+I$2)</f>
        <v>0.51042233989574015</v>
      </c>
      <c r="J26">
        <f>_xll.acq_vector_element($C$5,5*$E26+J$2)</f>
        <v>0.45674791350029409</v>
      </c>
    </row>
    <row r="27" spans="5:10" x14ac:dyDescent="0.4">
      <c r="E27">
        <v>24</v>
      </c>
      <c r="F27">
        <f>_xll.acq_vector_element($C$5,5*$E27+F$2)</f>
        <v>0.66931378305889666</v>
      </c>
      <c r="G27">
        <f>_xll.acq_vector_element($C$5,5*$E27+G$2)</f>
        <v>0.26828130381181836</v>
      </c>
      <c r="H27">
        <f>_xll.acq_vector_element($C$5,5*$E27+H$2)</f>
        <v>0.58593654702417552</v>
      </c>
      <c r="I27">
        <f>_xll.acq_vector_element($C$5,5*$E27+I$2)</f>
        <v>0.8370527948718518</v>
      </c>
      <c r="J27">
        <f>_xll.acq_vector_element($C$5,5*$E27+J$2)</f>
        <v>0.62490350077860057</v>
      </c>
    </row>
    <row r="28" spans="5:10" x14ac:dyDescent="0.4">
      <c r="E28">
        <v>25</v>
      </c>
      <c r="F28">
        <f>_xll.acq_vector_element($C$5,5*$E28+F$2)</f>
        <v>0.2705146640073508</v>
      </c>
      <c r="G28">
        <f>_xll.acq_vector_element($C$5,5*$E28+G$2)</f>
        <v>0.67468905262649059</v>
      </c>
      <c r="H28">
        <f>_xll.acq_vector_element($C$5,5*$E28+H$2)</f>
        <v>0.53006201190873981</v>
      </c>
      <c r="I28">
        <f>_xll.acq_vector_element($C$5,5*$E28+I$2)</f>
        <v>0.84234243771061301</v>
      </c>
      <c r="J28">
        <f>_xll.acq_vector_element($C$5,5*$E28+J$2)</f>
        <v>0.17537266225554049</v>
      </c>
    </row>
    <row r="29" spans="5:10" x14ac:dyDescent="0.4">
      <c r="E29">
        <v>26</v>
      </c>
      <c r="F29">
        <f>_xll.acq_vector_element($C$5,5*$E29+F$2)</f>
        <v>8.3194991340860724E-2</v>
      </c>
      <c r="G29">
        <f>_xll.acq_vector_element($C$5,5*$E29+G$2)</f>
        <v>0.31496644346043468</v>
      </c>
      <c r="H29">
        <f>_xll.acq_vector_element($C$5,5*$E29+H$2)</f>
        <v>0.76368283620104194</v>
      </c>
      <c r="I29">
        <f>_xll.acq_vector_element($C$5,5*$E29+I$2)</f>
        <v>0.89110909844748676</v>
      </c>
      <c r="J29">
        <f>_xll.acq_vector_element($C$5,5*$E29+J$2)</f>
        <v>0.2436663790140301</v>
      </c>
    </row>
    <row r="30" spans="5:10" x14ac:dyDescent="0.4">
      <c r="E30">
        <v>27</v>
      </c>
      <c r="F30">
        <f>_xll.acq_vector_element($C$5,5*$E30+F$2)</f>
        <v>0.1803362830542028</v>
      </c>
      <c r="G30">
        <f>_xll.acq_vector_element($C$5,5*$E30+G$2)</f>
        <v>0.19422295968979597</v>
      </c>
      <c r="H30">
        <f>_xll.acq_vector_element($C$5,5*$E30+H$2)</f>
        <v>0.49431620305404067</v>
      </c>
      <c r="I30">
        <f>_xll.acq_vector_element($C$5,5*$E30+I$2)</f>
        <v>0.57245696219615638</v>
      </c>
      <c r="J30">
        <f>_xll.acq_vector_element($C$5,5*$E30+J$2)</f>
        <v>0.2122981040738523</v>
      </c>
    </row>
    <row r="31" spans="5:10" x14ac:dyDescent="0.4">
      <c r="E31">
        <v>28</v>
      </c>
      <c r="F31">
        <f>_xll.acq_vector_element($C$5,5*$E31+F$2)</f>
        <v>9.5712516689673066E-2</v>
      </c>
      <c r="G31">
        <f>_xll.acq_vector_element($C$5,5*$E31+G$2)</f>
        <v>0.52087686886079609</v>
      </c>
      <c r="H31">
        <f>_xll.acq_vector_element($C$5,5*$E31+H$2)</f>
        <v>0.8853268283419311</v>
      </c>
      <c r="I31">
        <f>_xll.acq_vector_element($C$5,5*$E31+I$2)</f>
        <v>0.16009994084015489</v>
      </c>
      <c r="J31">
        <f>_xll.acq_vector_element($C$5,5*$E31+J$2)</f>
        <v>0.62724896590225399</v>
      </c>
    </row>
    <row r="32" spans="5:10" x14ac:dyDescent="0.4">
      <c r="E32">
        <v>29</v>
      </c>
      <c r="F32">
        <f>_xll.acq_vector_element($C$5,5*$E32+F$2)</f>
        <v>0.91905680019408464</v>
      </c>
      <c r="G32">
        <f>_xll.acq_vector_element($C$5,5*$E32+G$2)</f>
        <v>0.7234163514804095</v>
      </c>
      <c r="H32">
        <f>_xll.acq_vector_element($C$5,5*$E32+H$2)</f>
        <v>0.9942899199668318</v>
      </c>
      <c r="I32">
        <f>_xll.acq_vector_element($C$5,5*$E32+I$2)</f>
        <v>1.6129206633195281E-2</v>
      </c>
      <c r="J32">
        <f>_xll.acq_vector_element($C$5,5*$E32+J$2)</f>
        <v>0.4770475581753999</v>
      </c>
    </row>
    <row r="33" spans="5:10" x14ac:dyDescent="0.4">
      <c r="E33">
        <v>30</v>
      </c>
      <c r="F33">
        <f>_xll.acq_vector_element($C$5,5*$E33+F$2)</f>
        <v>0.59443188086152077</v>
      </c>
      <c r="G33">
        <f>_xll.acq_vector_element($C$5,5*$E33+G$2)</f>
        <v>0.30988350627012551</v>
      </c>
      <c r="H33">
        <f>_xll.acq_vector_element($C$5,5*$E33+H$2)</f>
        <v>0.55678519047796726</v>
      </c>
      <c r="I33">
        <f>_xll.acq_vector_element($C$5,5*$E33+I$2)</f>
        <v>0.50720431958325207</v>
      </c>
      <c r="J33">
        <f>_xll.acq_vector_element($C$5,5*$E33+J$2)</f>
        <v>0.15895964717492461</v>
      </c>
    </row>
    <row r="34" spans="5:10" x14ac:dyDescent="0.4">
      <c r="E34">
        <v>31</v>
      </c>
      <c r="F34">
        <f>_xll.acq_vector_element($C$5,5*$E34+F$2)</f>
        <v>0.28079320071265101</v>
      </c>
      <c r="G34">
        <f>_xll.acq_vector_element($C$5,5*$E34+G$2)</f>
        <v>0.15307051292620599</v>
      </c>
      <c r="H34">
        <f>_xll.acq_vector_element($C$5,5*$E34+H$2)</f>
        <v>0.76383669557981193</v>
      </c>
      <c r="I34">
        <f>_xll.acq_vector_element($C$5,5*$E34+I$2)</f>
        <v>0.69552952982485294</v>
      </c>
      <c r="J34">
        <f>_xll.acq_vector_element($C$5,5*$E34+J$2)</f>
        <v>0.1085422991309315</v>
      </c>
    </row>
    <row r="35" spans="5:10" x14ac:dyDescent="0.4">
      <c r="E35">
        <v>32</v>
      </c>
      <c r="F35">
        <f>_xll.acq_vector_element($C$5,5*$E35+F$2)</f>
        <v>0.31876642559655011</v>
      </c>
      <c r="G35">
        <f>_xll.acq_vector_element($C$5,5*$E35+G$2)</f>
        <v>0.51165471621789038</v>
      </c>
      <c r="H35">
        <f>_xll.acq_vector_element($C$5,5*$E35+H$2)</f>
        <v>0.69197028875350952</v>
      </c>
      <c r="I35">
        <f>_xll.acq_vector_element($C$5,5*$E35+I$2)</f>
        <v>0.90976939420215786</v>
      </c>
      <c r="J35">
        <f>_xll.acq_vector_element($C$5,5*$E35+J$2)</f>
        <v>0.55438325484283268</v>
      </c>
    </row>
    <row r="36" spans="5:10" x14ac:dyDescent="0.4">
      <c r="E36">
        <v>33</v>
      </c>
      <c r="F36">
        <f>_xll.acq_vector_element($C$5,5*$E36+F$2)</f>
        <v>0.21837601088918746</v>
      </c>
      <c r="G36">
        <f>_xll.acq_vector_element($C$5,5*$E36+G$2)</f>
        <v>0.38895057584159076</v>
      </c>
      <c r="H36">
        <f>_xll.acq_vector_element($C$5,5*$E36+H$2)</f>
        <v>0.36310406122356653</v>
      </c>
      <c r="I36">
        <f>_xll.acq_vector_element($C$5,5*$E36+I$2)</f>
        <v>0.92513249022886157</v>
      </c>
      <c r="J36">
        <f>_xll.acq_vector_element($C$5,5*$E36+J$2)</f>
        <v>0.85497281118296087</v>
      </c>
    </row>
    <row r="37" spans="5:10" x14ac:dyDescent="0.4">
      <c r="E37">
        <v>34</v>
      </c>
      <c r="F37">
        <f>_xll.acq_vector_element($C$5,5*$E37+F$2)</f>
        <v>0.84166999836452305</v>
      </c>
      <c r="G37">
        <f>_xll.acq_vector_element($C$5,5*$E37+G$2)</f>
        <v>0.71139180054888129</v>
      </c>
      <c r="H37">
        <f>_xll.acq_vector_element($C$5,5*$E37+H$2)</f>
        <v>0.35739757027477026</v>
      </c>
      <c r="I37">
        <f>_xll.acq_vector_element($C$5,5*$E37+I$2)</f>
        <v>0.39294441067613661</v>
      </c>
      <c r="J37">
        <f>_xll.acq_vector_element($C$5,5*$E37+J$2)</f>
        <v>4.359146673232317E-2</v>
      </c>
    </row>
    <row r="38" spans="5:10" x14ac:dyDescent="0.4">
      <c r="E38">
        <v>35</v>
      </c>
      <c r="F38">
        <f>_xll.acq_vector_element($C$5,5*$E38+F$2)</f>
        <v>0.2313014860264957</v>
      </c>
      <c r="G38">
        <f>_xll.acq_vector_element($C$5,5*$E38+G$2)</f>
        <v>0.30476807337254286</v>
      </c>
      <c r="H38">
        <f>_xll.acq_vector_element($C$5,5*$E38+H$2)</f>
        <v>0.38017471204511821</v>
      </c>
      <c r="I38">
        <f>_xll.acq_vector_element($C$5,5*$E38+I$2)</f>
        <v>0.3981856806203723</v>
      </c>
      <c r="J38">
        <f>_xll.acq_vector_element($C$5,5*$E38+J$2)</f>
        <v>0.54916210169903934</v>
      </c>
    </row>
    <row r="39" spans="5:10" x14ac:dyDescent="0.4">
      <c r="E39">
        <v>36</v>
      </c>
      <c r="F39">
        <f>_xll.acq_vector_element($C$5,5*$E39+F$2)</f>
        <v>0.70495882793329656</v>
      </c>
      <c r="G39">
        <f>_xll.acq_vector_element($C$5,5*$E39+G$2)</f>
        <v>0.55671905865892768</v>
      </c>
      <c r="H39">
        <f>_xll.acq_vector_element($C$5,5*$E39+H$2)</f>
        <v>0.99535848759114742</v>
      </c>
      <c r="I39">
        <f>_xll.acq_vector_element($C$5,5*$E39+I$2)</f>
        <v>4.134641494601965E-3</v>
      </c>
      <c r="J39">
        <f>_xll.acq_vector_element($C$5,5*$E39+J$2)</f>
        <v>0.35591486399061978</v>
      </c>
    </row>
    <row r="40" spans="5:10" x14ac:dyDescent="0.4">
      <c r="E40">
        <v>37</v>
      </c>
      <c r="F40">
        <f>_xll.acq_vector_element($C$5,5*$E40+F$2)</f>
        <v>0.63802251871675253</v>
      </c>
      <c r="G40">
        <f>_xll.acq_vector_element($C$5,5*$E40+G$2)</f>
        <v>0.76254781614989042</v>
      </c>
      <c r="H40">
        <f>_xll.acq_vector_element($C$5,5*$E40+H$2)</f>
        <v>5.7648017769679427E-2</v>
      </c>
      <c r="I40">
        <f>_xll.acq_vector_element($C$5,5*$E40+I$2)</f>
        <v>0.59317692089825869</v>
      </c>
      <c r="J40">
        <f>_xll.acq_vector_element($C$5,5*$E40+J$2)</f>
        <v>4.3026902712881565E-2</v>
      </c>
    </row>
    <row r="41" spans="5:10" x14ac:dyDescent="0.4">
      <c r="E41">
        <v>38</v>
      </c>
      <c r="F41">
        <f>_xll.acq_vector_element($C$5,5*$E41+F$2)</f>
        <v>0.69170179753564298</v>
      </c>
      <c r="G41">
        <f>_xll.acq_vector_element($C$5,5*$E41+G$2)</f>
        <v>0.87505113705992699</v>
      </c>
      <c r="H41">
        <f>_xll.acq_vector_element($C$5,5*$E41+H$2)</f>
        <v>0.15112745016813278</v>
      </c>
      <c r="I41">
        <f>_xll.acq_vector_element($C$5,5*$E41+I$2)</f>
        <v>0.29258760646916926</v>
      </c>
      <c r="J41">
        <f>_xll.acq_vector_element($C$5,5*$E41+J$2)</f>
        <v>0.39887628890573978</v>
      </c>
    </row>
    <row r="42" spans="5:10" x14ac:dyDescent="0.4">
      <c r="E42">
        <v>39</v>
      </c>
      <c r="F42">
        <f>_xll.acq_vector_element($C$5,5*$E42+F$2)</f>
        <v>0.76276766322553158</v>
      </c>
      <c r="G42">
        <f>_xll.acq_vector_element($C$5,5*$E42+G$2)</f>
        <v>0.24085589963942766</v>
      </c>
      <c r="H42">
        <f>_xll.acq_vector_element($C$5,5*$E42+H$2)</f>
        <v>0.3678652630187571</v>
      </c>
      <c r="I42">
        <f>_xll.acq_vector_element($C$5,5*$E42+I$2)</f>
        <v>0.34345601475797594</v>
      </c>
      <c r="J42">
        <f>_xll.acq_vector_element($C$5,5*$E42+J$2)</f>
        <v>0.87350226799026132</v>
      </c>
    </row>
    <row r="43" spans="5:10" x14ac:dyDescent="0.4">
      <c r="E43">
        <v>40</v>
      </c>
      <c r="F43">
        <f>_xll.acq_vector_element($C$5,5*$E43+F$2)</f>
        <v>0.51312815700657666</v>
      </c>
      <c r="G43">
        <f>_xll.acq_vector_element($C$5,5*$E43+G$2)</f>
        <v>2.9423731612041593E-2</v>
      </c>
      <c r="H43">
        <f>_xll.acq_vector_element($C$5,5*$E43+H$2)</f>
        <v>0.66662454791367054</v>
      </c>
      <c r="I43">
        <f>_xll.acq_vector_element($C$5,5*$E43+I$2)</f>
        <v>0.55204372433945537</v>
      </c>
      <c r="J43">
        <f>_xll.acq_vector_element($C$5,5*$E43+J$2)</f>
        <v>0.10590848466381431</v>
      </c>
    </row>
    <row r="44" spans="5:10" x14ac:dyDescent="0.4">
      <c r="E44">
        <v>41</v>
      </c>
      <c r="F44">
        <f>_xll.acq_vector_element($C$5,5*$E44+F$2)</f>
        <v>0.24024750315584242</v>
      </c>
      <c r="G44">
        <f>_xll.acq_vector_element($C$5,5*$E44+G$2)</f>
        <v>0.13089495105668902</v>
      </c>
      <c r="H44">
        <f>_xll.acq_vector_element($C$5,5*$E44+H$2)</f>
        <v>0.8848050101660192</v>
      </c>
      <c r="I44">
        <f>_xll.acq_vector_element($C$5,5*$E44+I$2)</f>
        <v>0.32198060490190983</v>
      </c>
      <c r="J44">
        <f>_xll.acq_vector_element($C$5,5*$E44+J$2)</f>
        <v>0.46023842482827604</v>
      </c>
    </row>
    <row r="45" spans="5:10" x14ac:dyDescent="0.4">
      <c r="E45">
        <v>42</v>
      </c>
      <c r="F45">
        <f>_xll.acq_vector_element($C$5,5*$E45+F$2)</f>
        <v>0.66156433755531907</v>
      </c>
      <c r="G45">
        <f>_xll.acq_vector_element($C$5,5*$E45+G$2)</f>
        <v>0.19317032676190138</v>
      </c>
      <c r="H45">
        <f>_xll.acq_vector_element($C$5,5*$E45+H$2)</f>
        <v>0.84650622587651014</v>
      </c>
      <c r="I45">
        <f>_xll.acq_vector_element($C$5,5*$E45+I$2)</f>
        <v>0.29369250521995127</v>
      </c>
      <c r="J45">
        <f>_xll.acq_vector_element($C$5,5*$E45+J$2)</f>
        <v>0.55325734103098512</v>
      </c>
    </row>
    <row r="46" spans="5:10" x14ac:dyDescent="0.4">
      <c r="E46">
        <v>43</v>
      </c>
      <c r="F46">
        <f>_xll.acq_vector_element($C$5,5*$E46+F$2)</f>
        <v>0.81792750838212669</v>
      </c>
      <c r="G46">
        <f>_xll.acq_vector_element($C$5,5*$E46+G$2)</f>
        <v>0.85445248731411994</v>
      </c>
      <c r="H46">
        <f>_xll.acq_vector_element($C$5,5*$E46+H$2)</f>
        <v>0.55948737426660955</v>
      </c>
      <c r="I46">
        <f>_xll.acq_vector_element($C$5,5*$E46+I$2)</f>
        <v>0.38483780925162137</v>
      </c>
      <c r="J46">
        <f>_xll.acq_vector_element($C$5,5*$E46+J$2)</f>
        <v>0.67792544793337584</v>
      </c>
    </row>
    <row r="47" spans="5:10" x14ac:dyDescent="0.4">
      <c r="E47">
        <v>44</v>
      </c>
      <c r="F47">
        <f>_xll.acq_vector_element($C$5,5*$E47+F$2)</f>
        <v>0.31678789737634361</v>
      </c>
      <c r="G47">
        <f>_xll.acq_vector_element($C$5,5*$E47+G$2)</f>
        <v>0.80912667536176741</v>
      </c>
      <c r="H47">
        <f>_xll.acq_vector_element($C$5,5*$E47+H$2)</f>
        <v>0.35426467447541654</v>
      </c>
      <c r="I47">
        <f>_xll.acq_vector_element($C$5,5*$E47+I$2)</f>
        <v>0.8685721552465111</v>
      </c>
      <c r="J47">
        <f>_xll.acq_vector_element($C$5,5*$E47+J$2)</f>
        <v>0.17108182935044169</v>
      </c>
    </row>
    <row r="48" spans="5:10" x14ac:dyDescent="0.4">
      <c r="E48">
        <v>45</v>
      </c>
      <c r="F48">
        <f>_xll.acq_vector_element($C$5,5*$E48+F$2)</f>
        <v>0.41799245588481426</v>
      </c>
      <c r="G48">
        <f>_xll.acq_vector_element($C$5,5*$E48+G$2)</f>
        <v>0.82911263941787183</v>
      </c>
      <c r="H48">
        <f>_xll.acq_vector_element($C$5,5*$E48+H$2)</f>
        <v>5.8938160305842757E-2</v>
      </c>
      <c r="I48">
        <f>_xll.acq_vector_element($C$5,5*$E48+I$2)</f>
        <v>0.33867084258235991</v>
      </c>
      <c r="J48">
        <f>_xll.acq_vector_element($C$5,5*$E48+J$2)</f>
        <v>0.47845900128595531</v>
      </c>
    </row>
    <row r="49" spans="5:10" x14ac:dyDescent="0.4">
      <c r="E49">
        <v>46</v>
      </c>
      <c r="F49">
        <f>_xll.acq_vector_element($C$5,5*$E49+F$2)</f>
        <v>0.55237007536925375</v>
      </c>
      <c r="G49">
        <f>_xll.acq_vector_element($C$5,5*$E49+G$2)</f>
        <v>0.52115943096578121</v>
      </c>
      <c r="H49">
        <f>_xll.acq_vector_element($C$5,5*$E49+H$2)</f>
        <v>0.57855146704241633</v>
      </c>
      <c r="I49">
        <f>_xll.acq_vector_element($C$5,5*$E49+I$2)</f>
        <v>0.58063202141784132</v>
      </c>
      <c r="J49">
        <f>_xll.acq_vector_element($C$5,5*$E49+J$2)</f>
        <v>0.52153305825777352</v>
      </c>
    </row>
    <row r="50" spans="5:10" x14ac:dyDescent="0.4">
      <c r="E50">
        <v>47</v>
      </c>
      <c r="F50">
        <f>_xll.acq_vector_element($C$5,5*$E50+F$2)</f>
        <v>0.30919899814762175</v>
      </c>
      <c r="G50">
        <f>_xll.acq_vector_element($C$5,5*$E50+G$2)</f>
        <v>2.6880619116127491E-3</v>
      </c>
      <c r="H50">
        <f>_xll.acq_vector_element($C$5,5*$E50+H$2)</f>
        <v>0.91988261905498803</v>
      </c>
      <c r="I50">
        <f>_xll.acq_vector_element($C$5,5*$E50+I$2)</f>
        <v>0.988345414865762</v>
      </c>
      <c r="J50">
        <f>_xll.acq_vector_element($C$5,5*$E50+J$2)</f>
        <v>0.65534750046208501</v>
      </c>
    </row>
    <row r="51" spans="5:10" x14ac:dyDescent="0.4">
      <c r="E51">
        <v>48</v>
      </c>
      <c r="F51">
        <f>_xll.acq_vector_element($C$5,5*$E51+F$2)</f>
        <v>0.90534157631918788</v>
      </c>
      <c r="G51">
        <f>_xll.acq_vector_element($C$5,5*$E51+G$2)</f>
        <v>0.3492413864005357</v>
      </c>
      <c r="H51">
        <f>_xll.acq_vector_element($C$5,5*$E51+H$2)</f>
        <v>0.20763586298562586</v>
      </c>
      <c r="I51">
        <f>_xll.acq_vector_element($C$5,5*$E51+I$2)</f>
        <v>0.54109404305927455</v>
      </c>
      <c r="J51">
        <f>_xll.acq_vector_element($C$5,5*$E51+J$2)</f>
        <v>0.29248941363766789</v>
      </c>
    </row>
    <row r="52" spans="5:10" x14ac:dyDescent="0.4">
      <c r="E52">
        <v>49</v>
      </c>
      <c r="F52">
        <f>_xll.acq_vector_element($C$5,5*$E52+F$2)</f>
        <v>0.44905339810065925</v>
      </c>
      <c r="G52">
        <f>_xll.acq_vector_element($C$5,5*$E52+G$2)</f>
        <v>0.52001015422865748</v>
      </c>
      <c r="H52">
        <f>_xll.acq_vector_element($C$5,5*$E52+H$2)</f>
        <v>0.28232095902785659</v>
      </c>
      <c r="I52">
        <f>_xll.acq_vector_element($C$5,5*$E52+I$2)</f>
        <v>0.90191137581132352</v>
      </c>
      <c r="J52">
        <f>_xll.acq_vector_element($C$5,5*$E52+J$2)</f>
        <v>0.29587651998735964</v>
      </c>
    </row>
    <row r="53" spans="5:10" x14ac:dyDescent="0.4">
      <c r="E53">
        <v>50</v>
      </c>
      <c r="F53">
        <f>_xll.acq_vector_element($C$5,5*$E53+F$2)</f>
        <v>0.98363088467158377</v>
      </c>
      <c r="G53">
        <f>_xll.acq_vector_element($C$5,5*$E53+G$2)</f>
        <v>0.56348098767921329</v>
      </c>
      <c r="H53">
        <f>_xll.acq_vector_element($C$5,5*$E53+H$2)</f>
        <v>0.25754205952398479</v>
      </c>
      <c r="I53">
        <f>_xll.acq_vector_element($C$5,5*$E53+I$2)</f>
        <v>0.7151912774425</v>
      </c>
      <c r="J53">
        <f>_xll.acq_vector_element($C$5,5*$E53+J$2)</f>
        <v>0.56435904512181878</v>
      </c>
    </row>
    <row r="54" spans="5:10" x14ac:dyDescent="0.4">
      <c r="E54">
        <v>51</v>
      </c>
      <c r="F54">
        <f>_xll.acq_vector_element($C$5,5*$E54+F$2)</f>
        <v>0.51761867757886648</v>
      </c>
      <c r="G54">
        <f>_xll.acq_vector_element($C$5,5*$E54+G$2)</f>
        <v>0.8069686871021986</v>
      </c>
      <c r="H54">
        <f>_xll.acq_vector_element($C$5,5*$E54+H$2)</f>
        <v>0.35204182821325958</v>
      </c>
      <c r="I54">
        <f>_xll.acq_vector_element($C$5,5*$E54+I$2)</f>
        <v>0.39437005156651139</v>
      </c>
      <c r="J54">
        <f>_xll.acq_vector_element($C$5,5*$E54+J$2)</f>
        <v>0.63277885387651622</v>
      </c>
    </row>
    <row r="55" spans="5:10" x14ac:dyDescent="0.4">
      <c r="E55">
        <v>52</v>
      </c>
      <c r="F55">
        <f>_xll.acq_vector_element($C$5,5*$E55+F$2)</f>
        <v>0.73107303236611187</v>
      </c>
      <c r="G55">
        <f>_xll.acq_vector_element($C$5,5*$E55+G$2)</f>
        <v>0.87311902502551675</v>
      </c>
      <c r="H55">
        <f>_xll.acq_vector_element($C$5,5*$E55+H$2)</f>
        <v>0.16106901923194528</v>
      </c>
      <c r="I55">
        <f>_xll.acq_vector_element($C$5,5*$E55+I$2)</f>
        <v>0.16788844647817314</v>
      </c>
      <c r="J55">
        <f>_xll.acq_vector_element($C$5,5*$E55+J$2)</f>
        <v>0.6006985658314079</v>
      </c>
    </row>
    <row r="56" spans="5:10" x14ac:dyDescent="0.4">
      <c r="E56">
        <v>53</v>
      </c>
      <c r="F56">
        <f>_xll.acq_vector_element($C$5,5*$E56+F$2)</f>
        <v>0.9874783216509968</v>
      </c>
      <c r="G56">
        <f>_xll.acq_vector_element($C$5,5*$E56+G$2)</f>
        <v>0.86586446198634803</v>
      </c>
      <c r="H56">
        <f>_xll.acq_vector_element($C$5,5*$E56+H$2)</f>
        <v>0.34941492811776698</v>
      </c>
      <c r="I56">
        <f>_xll.acq_vector_element($C$5,5*$E56+I$2)</f>
        <v>0.98352160630747676</v>
      </c>
      <c r="J56">
        <f>_xll.acq_vector_element($C$5,5*$E56+J$2)</f>
        <v>0.82620513322763145</v>
      </c>
    </row>
    <row r="57" spans="5:10" x14ac:dyDescent="0.4">
      <c r="E57">
        <v>54</v>
      </c>
      <c r="F57">
        <f>_xll.acq_vector_element($C$5,5*$E57+F$2)</f>
        <v>7.9365790588781238E-2</v>
      </c>
      <c r="G57">
        <f>_xll.acq_vector_element($C$5,5*$E57+G$2)</f>
        <v>6.546153943054378E-2</v>
      </c>
      <c r="H57">
        <f>_xll.acq_vector_element($C$5,5*$E57+H$2)</f>
        <v>0.42834727792069316</v>
      </c>
      <c r="I57">
        <f>_xll.acq_vector_element($C$5,5*$E57+I$2)</f>
        <v>5.3532917518168688E-3</v>
      </c>
      <c r="J57">
        <f>_xll.acq_vector_element($C$5,5*$E57+J$2)</f>
        <v>0.20454285922460258</v>
      </c>
    </row>
    <row r="58" spans="5:10" x14ac:dyDescent="0.4">
      <c r="E58">
        <v>55</v>
      </c>
      <c r="F58">
        <f>_xll.acq_vector_element($C$5,5*$E58+F$2)</f>
        <v>0.88694464927539229</v>
      </c>
      <c r="G58">
        <f>_xll.acq_vector_element($C$5,5*$E58+G$2)</f>
        <v>0.45063648745417595</v>
      </c>
      <c r="H58">
        <f>_xll.acq_vector_element($C$5,5*$E58+H$2)</f>
        <v>0.91131813637912273</v>
      </c>
      <c r="I58">
        <f>_xll.acq_vector_element($C$5,5*$E58+I$2)</f>
        <v>0.54776357649825513</v>
      </c>
      <c r="J58">
        <f>_xll.acq_vector_element($C$5,5*$E58+J$2)</f>
        <v>0.19940777658484876</v>
      </c>
    </row>
    <row r="59" spans="5:10" x14ac:dyDescent="0.4">
      <c r="E59">
        <v>56</v>
      </c>
      <c r="F59">
        <f>_xll.acq_vector_element($C$5,5*$E59+F$2)</f>
        <v>9.3326711095869541E-2</v>
      </c>
      <c r="G59">
        <f>_xll.acq_vector_element($C$5,5*$E59+G$2)</f>
        <v>2.7551383711397648E-2</v>
      </c>
      <c r="H59">
        <f>_xll.acq_vector_element($C$5,5*$E59+H$2)</f>
        <v>0.29686077055521309</v>
      </c>
      <c r="I59">
        <f>_xll.acq_vector_element($C$5,5*$E59+I$2)</f>
        <v>0.81733491644263268</v>
      </c>
      <c r="J59">
        <f>_xll.acq_vector_element($C$5,5*$E59+J$2)</f>
        <v>0.92758424393832684</v>
      </c>
    </row>
    <row r="60" spans="5:10" x14ac:dyDescent="0.4">
      <c r="E60">
        <v>57</v>
      </c>
      <c r="F60">
        <f>_xll.acq_vector_element($C$5,5*$E60+F$2)</f>
        <v>0.24182762112468481</v>
      </c>
      <c r="G60">
        <f>_xll.acq_vector_element($C$5,5*$E60+G$2)</f>
        <v>0.56900373310782015</v>
      </c>
      <c r="H60">
        <f>_xll.acq_vector_element($C$5,5*$E60+H$2)</f>
        <v>5.6083009112626314E-2</v>
      </c>
      <c r="I60">
        <f>_xll.acq_vector_element($C$5,5*$E60+I$2)</f>
        <v>0.45741199818439782</v>
      </c>
      <c r="J60">
        <f>_xll.acq_vector_element($C$5,5*$E60+J$2)</f>
        <v>6.7560829455032945E-2</v>
      </c>
    </row>
    <row r="61" spans="5:10" x14ac:dyDescent="0.4">
      <c r="E61">
        <v>58</v>
      </c>
      <c r="F61">
        <f>_xll.acq_vector_element($C$5,5*$E61+F$2)</f>
        <v>0.75352598843164742</v>
      </c>
      <c r="G61">
        <f>_xll.acq_vector_element($C$5,5*$E61+G$2)</f>
        <v>0.47387185599654913</v>
      </c>
      <c r="H61">
        <f>_xll.acq_vector_element($C$5,5*$E61+H$2)</f>
        <v>0.74186215014196932</v>
      </c>
      <c r="I61">
        <f>_xll.acq_vector_element($C$5,5*$E61+I$2)</f>
        <v>0.50942926458083093</v>
      </c>
      <c r="J61">
        <f>_xll.acq_vector_element($C$5,5*$E61+J$2)</f>
        <v>4.8579036025330424E-2</v>
      </c>
    </row>
    <row r="62" spans="5:10" x14ac:dyDescent="0.4">
      <c r="E62">
        <v>59</v>
      </c>
      <c r="F62">
        <f>_xll.acq_vector_element($C$5,5*$E62+F$2)</f>
        <v>0.41679514106363058</v>
      </c>
      <c r="G62">
        <f>_xll.acq_vector_element($C$5,5*$E62+G$2)</f>
        <v>0.70869739400222898</v>
      </c>
      <c r="H62">
        <f>_xll.acq_vector_element($C$5,5*$E62+H$2)</f>
        <v>0.25584292644634843</v>
      </c>
      <c r="I62">
        <f>_xll.acq_vector_element($C$5,5*$E62+I$2)</f>
        <v>0.83924334589391947</v>
      </c>
      <c r="J62">
        <f>_xll.acq_vector_element($C$5,5*$E62+J$2)</f>
        <v>0.38151210616342723</v>
      </c>
    </row>
    <row r="63" spans="5:10" x14ac:dyDescent="0.4">
      <c r="E63">
        <v>60</v>
      </c>
      <c r="F63">
        <f>_xll.acq_vector_element($C$5,5*$E63+F$2)</f>
        <v>0.1659378819167614</v>
      </c>
      <c r="G63">
        <f>_xll.acq_vector_element($C$5,5*$E63+G$2)</f>
        <v>0.80738443206064403</v>
      </c>
      <c r="H63">
        <f>_xll.acq_vector_element($C$5,5*$E63+H$2)</f>
        <v>0.78099793731234968</v>
      </c>
      <c r="I63">
        <f>_xll.acq_vector_element($C$5,5*$E63+I$2)</f>
        <v>0.81103914114646614</v>
      </c>
      <c r="J63">
        <f>_xll.acq_vector_element($C$5,5*$E63+J$2)</f>
        <v>0.28653661697171628</v>
      </c>
    </row>
    <row r="64" spans="5:10" x14ac:dyDescent="0.4">
      <c r="E64">
        <v>61</v>
      </c>
      <c r="F64">
        <f>_xll.acq_vector_element($C$5,5*$E64+F$2)</f>
        <v>0.68618685798719525</v>
      </c>
      <c r="G64">
        <f>_xll.acq_vector_element($C$5,5*$E64+G$2)</f>
        <v>0.30646974709816277</v>
      </c>
      <c r="H64">
        <f>_xll.acq_vector_element($C$5,5*$E64+H$2)</f>
        <v>0.99261362501420081</v>
      </c>
      <c r="I64">
        <f>_xll.acq_vector_element($C$5,5*$E64+I$2)</f>
        <v>0.66526146768592298</v>
      </c>
      <c r="J64">
        <f>_xll.acq_vector_element($C$5,5*$E64+J$2)</f>
        <v>0.40518518281169236</v>
      </c>
    </row>
    <row r="65" spans="5:10" x14ac:dyDescent="0.4">
      <c r="E65">
        <v>62</v>
      </c>
      <c r="F65">
        <f>_xll.acq_vector_element($C$5,5*$E65+F$2)</f>
        <v>0.11139217601157725</v>
      </c>
      <c r="G65">
        <f>_xll.acq_vector_element($C$5,5*$E65+G$2)</f>
        <v>0.19017371931113303</v>
      </c>
      <c r="H65">
        <f>_xll.acq_vector_element($C$5,5*$E65+H$2)</f>
        <v>0.66487245121970773</v>
      </c>
      <c r="I65">
        <f>_xll.acq_vector_element($C$5,5*$E65+I$2)</f>
        <v>0.48817448364570737</v>
      </c>
      <c r="J65">
        <f>_xll.acq_vector_element($C$5,5*$E65+J$2)</f>
        <v>0.8878567919600755</v>
      </c>
    </row>
    <row r="66" spans="5:10" x14ac:dyDescent="0.4">
      <c r="E66">
        <v>63</v>
      </c>
      <c r="F66">
        <f>_xll.acq_vector_element($C$5,5*$E66+F$2)</f>
        <v>0.50236964458599687</v>
      </c>
      <c r="G66">
        <f>_xll.acq_vector_element($C$5,5*$E66+G$2)</f>
        <v>0.69631126709282398</v>
      </c>
      <c r="H66">
        <f>_xll.acq_vector_element($C$5,5*$E66+H$2)</f>
        <v>0.40335482102818787</v>
      </c>
      <c r="I66">
        <f>_xll.acq_vector_element($C$5,5*$E66+I$2)</f>
        <v>0.44032787531614304</v>
      </c>
      <c r="J66">
        <f>_xll.acq_vector_element($C$5,5*$E66+J$2)</f>
        <v>0.18109542713500559</v>
      </c>
    </row>
    <row r="67" spans="5:10" x14ac:dyDescent="0.4">
      <c r="E67">
        <v>64</v>
      </c>
      <c r="F67">
        <f>_xll.acq_vector_element($C$5,5*$E67+F$2)</f>
        <v>0.43821438471786678</v>
      </c>
      <c r="G67">
        <f>_xll.acq_vector_element($C$5,5*$E67+G$2)</f>
        <v>4.8029795987531543E-2</v>
      </c>
      <c r="H67">
        <f>_xll.acq_vector_element($C$5,5*$E67+H$2)</f>
        <v>0.7650960951577872</v>
      </c>
      <c r="I67">
        <f>_xll.acq_vector_element($C$5,5*$E67+I$2)</f>
        <v>0.60469134175218642</v>
      </c>
      <c r="J67">
        <f>_xll.acq_vector_element($C$5,5*$E67+J$2)</f>
        <v>0.56564200087450445</v>
      </c>
    </row>
    <row r="68" spans="5:10" x14ac:dyDescent="0.4">
      <c r="E68">
        <v>65</v>
      </c>
      <c r="F68">
        <f>_xll.acq_vector_element($C$5,5*$E68+F$2)</f>
        <v>0.26591120800003409</v>
      </c>
      <c r="G68">
        <f>_xll.acq_vector_element($C$5,5*$E68+G$2)</f>
        <v>8.4904157323762774E-2</v>
      </c>
      <c r="H68">
        <f>_xll.acq_vector_element($C$5,5*$E68+H$2)</f>
        <v>0.88134699338115752</v>
      </c>
      <c r="I68">
        <f>_xll.acq_vector_element($C$5,5*$E68+I$2)</f>
        <v>0.58267108513973653</v>
      </c>
      <c r="J68">
        <f>_xll.acq_vector_element($C$5,5*$E68+J$2)</f>
        <v>0.5840461147017777</v>
      </c>
    </row>
    <row r="69" spans="5:10" x14ac:dyDescent="0.4">
      <c r="E69">
        <v>66</v>
      </c>
      <c r="F69">
        <f>_xll.acq_vector_element($C$5,5*$E69+F$2)</f>
        <v>0.81484370585530996</v>
      </c>
      <c r="G69">
        <f>_xll.acq_vector_element($C$5,5*$E69+G$2)</f>
        <v>0.47746048262342811</v>
      </c>
      <c r="H69">
        <f>_xll.acq_vector_element($C$5,5*$E69+H$2)</f>
        <v>0.33706638333387673</v>
      </c>
      <c r="I69">
        <f>_xll.acq_vector_element($C$5,5*$E69+I$2)</f>
        <v>0.17151501984335482</v>
      </c>
      <c r="J69">
        <f>_xll.acq_vector_element($C$5,5*$E69+J$2)</f>
        <v>0.9275765810161829</v>
      </c>
    </row>
    <row r="70" spans="5:10" x14ac:dyDescent="0.4">
      <c r="E70">
        <v>67</v>
      </c>
      <c r="F70">
        <f>_xll.acq_vector_element($C$5,5*$E70+F$2)</f>
        <v>5.6619996437802911E-2</v>
      </c>
      <c r="G70">
        <f>_xll.acq_vector_element($C$5,5*$E70+G$2)</f>
        <v>0.75071700010448694</v>
      </c>
      <c r="H70">
        <f>_xll.acq_vector_element($C$5,5*$E70+H$2)</f>
        <v>0.15703523019328713</v>
      </c>
      <c r="I70">
        <f>_xll.acq_vector_element($C$5,5*$E70+I$2)</f>
        <v>0.57406382798217237</v>
      </c>
      <c r="J70">
        <f>_xll.acq_vector_element($C$5,5*$E70+J$2)</f>
        <v>0.33861749805510044</v>
      </c>
    </row>
    <row r="71" spans="5:10" x14ac:dyDescent="0.4">
      <c r="E71">
        <v>68</v>
      </c>
      <c r="F71">
        <f>_xll.acq_vector_element($C$5,5*$E71+F$2)</f>
        <v>0.75164399039931595</v>
      </c>
      <c r="G71">
        <f>_xll.acq_vector_element($C$5,5*$E71+G$2)</f>
        <v>0.44064297364093363</v>
      </c>
      <c r="H71">
        <f>_xll.acq_vector_element($C$5,5*$E71+H$2)</f>
        <v>7.9148959834128618E-2</v>
      </c>
      <c r="I71">
        <f>_xll.acq_vector_element($C$5,5*$E71+I$2)</f>
        <v>0.68384311441332102</v>
      </c>
      <c r="J71">
        <f>_xll.acq_vector_element($C$5,5*$E71+J$2)</f>
        <v>0.85938907694071531</v>
      </c>
    </row>
    <row r="72" spans="5:10" x14ac:dyDescent="0.4">
      <c r="E72">
        <v>69</v>
      </c>
      <c r="F72">
        <f>_xll.acq_vector_element($C$5,5*$E72+F$2)</f>
        <v>0.20587172266095877</v>
      </c>
      <c r="G72">
        <f>_xll.acq_vector_element($C$5,5*$E72+G$2)</f>
        <v>0.82150410930626094</v>
      </c>
      <c r="H72">
        <f>_xll.acq_vector_element($C$5,5*$E72+H$2)</f>
        <v>0.61643369938246906</v>
      </c>
      <c r="I72">
        <f>_xll.acq_vector_element($C$5,5*$E72+I$2)</f>
        <v>0.90987165668047965</v>
      </c>
      <c r="J72">
        <f>_xll.acq_vector_element($C$5,5*$E72+J$2)</f>
        <v>0.92447161092422903</v>
      </c>
    </row>
    <row r="73" spans="5:10" x14ac:dyDescent="0.4">
      <c r="E73">
        <v>70</v>
      </c>
      <c r="F73">
        <f>_xll.acq_vector_element($C$5,5*$E73+F$2)</f>
        <v>0.12863120413385332</v>
      </c>
      <c r="G73">
        <f>_xll.acq_vector_element($C$5,5*$E73+G$2)</f>
        <v>7.9628254286944866E-2</v>
      </c>
      <c r="H73">
        <f>_xll.acq_vector_element($C$5,5*$E73+H$2)</f>
        <v>8.1780090229585767E-2</v>
      </c>
      <c r="I73">
        <f>_xll.acq_vector_element($C$5,5*$E73+I$2)</f>
        <v>0.48539682663977146</v>
      </c>
      <c r="J73">
        <f>_xll.acq_vector_element($C$5,5*$E73+J$2)</f>
        <v>0.13841557246632874</v>
      </c>
    </row>
    <row r="74" spans="5:10" x14ac:dyDescent="0.4">
      <c r="E74">
        <v>71</v>
      </c>
      <c r="F74">
        <f>_xll.acq_vector_element($C$5,5*$E74+F$2)</f>
        <v>0.69856363325379789</v>
      </c>
      <c r="G74">
        <f>_xll.acq_vector_element($C$5,5*$E74+G$2)</f>
        <v>0.3993787148501724</v>
      </c>
      <c r="H74">
        <f>_xll.acq_vector_element($C$5,5*$E74+H$2)</f>
        <v>8.1568482797592878E-2</v>
      </c>
      <c r="I74">
        <f>_xll.acq_vector_element($C$5,5*$E74+I$2)</f>
        <v>0.42430685786530375</v>
      </c>
      <c r="J74">
        <f>_xll.acq_vector_element($C$5,5*$E74+J$2)</f>
        <v>0.869102364173159</v>
      </c>
    </row>
    <row r="75" spans="5:10" x14ac:dyDescent="0.4">
      <c r="E75">
        <v>72</v>
      </c>
      <c r="F75">
        <f>_xll.acq_vector_element($C$5,5*$E75+F$2)</f>
        <v>0.56221838248893619</v>
      </c>
      <c r="G75">
        <f>_xll.acq_vector_element($C$5,5*$E75+G$2)</f>
        <v>0.43310568388551474</v>
      </c>
      <c r="H75">
        <f>_xll.acq_vector_element($C$5,5*$E75+H$2)</f>
        <v>0.12224355083890259</v>
      </c>
      <c r="I75">
        <f>_xll.acq_vector_element($C$5,5*$E75+I$2)</f>
        <v>0.49433006718754768</v>
      </c>
      <c r="J75">
        <f>_xll.acq_vector_element($C$5,5*$E75+J$2)</f>
        <v>0.20139950141310692</v>
      </c>
    </row>
    <row r="76" spans="5:10" x14ac:dyDescent="0.4">
      <c r="E76">
        <v>73</v>
      </c>
      <c r="F76">
        <f>_xll.acq_vector_element($C$5,5*$E76+F$2)</f>
        <v>0.49574046907946467</v>
      </c>
      <c r="G76">
        <f>_xll.acq_vector_element($C$5,5*$E76+G$2)</f>
        <v>0.81164435110986233</v>
      </c>
      <c r="H76">
        <f>_xll.acq_vector_element($C$5,5*$E76+H$2)</f>
        <v>0.37072208477184176</v>
      </c>
      <c r="I76">
        <f>_xll.acq_vector_element($C$5,5*$E76+I$2)</f>
        <v>0.46798757067881525</v>
      </c>
      <c r="J76">
        <f>_xll.acq_vector_element($C$5,5*$E76+J$2)</f>
        <v>0.92212865897454321</v>
      </c>
    </row>
    <row r="77" spans="5:10" x14ac:dyDescent="0.4">
      <c r="E77">
        <v>74</v>
      </c>
      <c r="F77">
        <f>_xll.acq_vector_element($C$5,5*$E77+F$2)</f>
        <v>0.80793820694088936</v>
      </c>
      <c r="G77">
        <f>_xll.acq_vector_element($C$5,5*$E77+G$2)</f>
        <v>0.84127822495065629</v>
      </c>
      <c r="H77">
        <f>_xll.acq_vector_element($C$5,5*$E77+H$2)</f>
        <v>7.4263769201934338E-3</v>
      </c>
      <c r="I77">
        <f>_xll.acq_vector_element($C$5,5*$E77+I$2)</f>
        <v>0.65552591858431697</v>
      </c>
      <c r="J77">
        <f>_xll.acq_vector_element($C$5,5*$E77+J$2)</f>
        <v>0.55159272719174623</v>
      </c>
    </row>
    <row r="78" spans="5:10" x14ac:dyDescent="0.4">
      <c r="E78">
        <v>75</v>
      </c>
      <c r="F78">
        <f>_xll.acq_vector_element($C$5,5*$E78+F$2)</f>
        <v>0.46268504369072616</v>
      </c>
      <c r="G78">
        <f>_xll.acq_vector_element($C$5,5*$E78+G$2)</f>
        <v>0.93193214735947549</v>
      </c>
      <c r="H78">
        <f>_xll.acq_vector_element($C$5,5*$E78+H$2)</f>
        <v>0.56501131365075707</v>
      </c>
      <c r="I78">
        <f>_xll.acq_vector_element($C$5,5*$E78+I$2)</f>
        <v>0.58217546087689698</v>
      </c>
      <c r="J78">
        <f>_xll.acq_vector_element($C$5,5*$E78+J$2)</f>
        <v>0.4239155063405633</v>
      </c>
    </row>
    <row r="79" spans="5:10" x14ac:dyDescent="0.4">
      <c r="E79">
        <v>76</v>
      </c>
      <c r="F79">
        <f>_xll.acq_vector_element($C$5,5*$E79+F$2)</f>
        <v>0.20609573018737137</v>
      </c>
      <c r="G79">
        <f>_xll.acq_vector_element($C$5,5*$E79+G$2)</f>
        <v>0.28821194916963577</v>
      </c>
      <c r="H79">
        <f>_xll.acq_vector_element($C$5,5*$E79+H$2)</f>
        <v>0.71775756194256246</v>
      </c>
      <c r="I79">
        <f>_xll.acq_vector_element($C$5,5*$E79+I$2)</f>
        <v>0.26398071669973433</v>
      </c>
      <c r="J79">
        <f>_xll.acq_vector_element($C$5,5*$E79+J$2)</f>
        <v>0.37898584501817822</v>
      </c>
    </row>
    <row r="80" spans="5:10" x14ac:dyDescent="0.4">
      <c r="E80">
        <v>77</v>
      </c>
      <c r="F80">
        <f>_xll.acq_vector_element($C$5,5*$E80+F$2)</f>
        <v>0.69073822582140565</v>
      </c>
      <c r="G80">
        <f>_xll.acq_vector_element($C$5,5*$E80+G$2)</f>
        <v>0.66838394524529576</v>
      </c>
      <c r="H80">
        <f>_xll.acq_vector_element($C$5,5*$E80+H$2)</f>
        <v>0.83283653273247182</v>
      </c>
      <c r="I80">
        <f>_xll.acq_vector_element($C$5,5*$E80+I$2)</f>
        <v>2.9319724533706903E-2</v>
      </c>
      <c r="J80">
        <f>_xll.acq_vector_element($C$5,5*$E80+J$2)</f>
        <v>0.59239157452248037</v>
      </c>
    </row>
    <row r="81" spans="5:10" x14ac:dyDescent="0.4">
      <c r="E81">
        <v>78</v>
      </c>
      <c r="F81">
        <f>_xll.acq_vector_element($C$5,5*$E81+F$2)</f>
        <v>0.63590035657398403</v>
      </c>
      <c r="G81">
        <f>_xll.acq_vector_element($C$5,5*$E81+G$2)</f>
        <v>0.46652258792892098</v>
      </c>
      <c r="H81">
        <f>_xll.acq_vector_element($C$5,5*$E81+H$2)</f>
        <v>3.2197931315749884E-2</v>
      </c>
      <c r="I81">
        <f>_xll.acq_vector_element($C$5,5*$E81+I$2)</f>
        <v>0.67365998052991927</v>
      </c>
      <c r="J81">
        <f>_xll.acq_vector_element($C$5,5*$E81+J$2)</f>
        <v>0.7447806540876627</v>
      </c>
    </row>
    <row r="82" spans="5:10" x14ac:dyDescent="0.4">
      <c r="E82">
        <v>79</v>
      </c>
      <c r="F82">
        <f>_xll.acq_vector_element($C$5,5*$E82+F$2)</f>
        <v>0.39147935528308153</v>
      </c>
      <c r="G82">
        <f>_xll.acq_vector_element($C$5,5*$E82+G$2)</f>
        <v>0.47291300096549094</v>
      </c>
      <c r="H82">
        <f>_xll.acq_vector_element($C$5,5*$E82+H$2)</f>
        <v>0.70210437034256756</v>
      </c>
      <c r="I82">
        <f>_xll.acq_vector_element($C$5,5*$E82+I$2)</f>
        <v>0.12175435340031981</v>
      </c>
      <c r="J82">
        <f>_xll.acq_vector_element($C$5,5*$E82+J$2)</f>
        <v>0.96569764567539096</v>
      </c>
    </row>
    <row r="83" spans="5:10" x14ac:dyDescent="0.4">
      <c r="E83">
        <v>80</v>
      </c>
      <c r="F83">
        <f>_xll.acq_vector_element($C$5,5*$E83+F$2)</f>
        <v>0.54263593000359833</v>
      </c>
      <c r="G83">
        <f>_xll.acq_vector_element($C$5,5*$E83+G$2)</f>
        <v>9.0509882429614663E-2</v>
      </c>
      <c r="H83">
        <f>_xll.acq_vector_element($C$5,5*$E83+H$2)</f>
        <v>6.6774445120245218E-2</v>
      </c>
      <c r="I83">
        <f>_xll.acq_vector_element($C$5,5*$E83+I$2)</f>
        <v>5.8125134324654937E-2</v>
      </c>
      <c r="J83">
        <f>_xll.acq_vector_element($C$5,5*$E83+J$2)</f>
        <v>0.6533648669719696</v>
      </c>
    </row>
    <row r="84" spans="5:10" x14ac:dyDescent="0.4">
      <c r="E84">
        <v>81</v>
      </c>
      <c r="F84">
        <f>_xll.acq_vector_element($C$5,5*$E84+F$2)</f>
        <v>0.58801741222850978</v>
      </c>
      <c r="G84">
        <f>_xll.acq_vector_element($C$5,5*$E84+G$2)</f>
        <v>0.99608632572926581</v>
      </c>
      <c r="H84">
        <f>_xll.acq_vector_element($C$5,5*$E84+H$2)</f>
        <v>0.75117375398986042</v>
      </c>
      <c r="I84">
        <f>_xll.acq_vector_element($C$5,5*$E84+I$2)</f>
        <v>0.7693973402492702</v>
      </c>
      <c r="J84">
        <f>_xll.acq_vector_element($C$5,5*$E84+J$2)</f>
        <v>0.51131738885305822</v>
      </c>
    </row>
    <row r="85" spans="5:10" x14ac:dyDescent="0.4">
      <c r="E85">
        <v>82</v>
      </c>
      <c r="F85">
        <f>_xll.acq_vector_element($C$5,5*$E85+F$2)</f>
        <v>0.57377410843037069</v>
      </c>
      <c r="G85">
        <f>_xll.acq_vector_element($C$5,5*$E85+G$2)</f>
        <v>0.92050119279883802</v>
      </c>
      <c r="H85">
        <f>_xll.acq_vector_element($C$5,5*$E85+H$2)</f>
        <v>0.1026352618355304</v>
      </c>
      <c r="I85">
        <f>_xll.acq_vector_element($C$5,5*$E85+I$2)</f>
        <v>0.30396409775130451</v>
      </c>
      <c r="J85">
        <f>_xll.acq_vector_element($C$5,5*$E85+J$2)</f>
        <v>0.69983407622203231</v>
      </c>
    </row>
    <row r="86" spans="5:10" x14ac:dyDescent="0.4">
      <c r="E86">
        <v>83</v>
      </c>
      <c r="F86">
        <f>_xll.acq_vector_element($C$5,5*$E86+F$2)</f>
        <v>0.49300273088738322</v>
      </c>
      <c r="G86">
        <f>_xll.acq_vector_element($C$5,5*$E86+G$2)</f>
        <v>0.6611678667832166</v>
      </c>
      <c r="H86">
        <f>_xll.acq_vector_element($C$5,5*$E86+H$2)</f>
        <v>0.97936034644953907</v>
      </c>
      <c r="I86">
        <f>_xll.acq_vector_element($C$5,5*$E86+I$2)</f>
        <v>4.9097129376605153E-2</v>
      </c>
      <c r="J86">
        <f>_xll.acq_vector_element($C$5,5*$E86+J$2)</f>
        <v>0.32350826286710799</v>
      </c>
    </row>
    <row r="87" spans="5:10" x14ac:dyDescent="0.4">
      <c r="E87">
        <v>84</v>
      </c>
      <c r="F87">
        <f>_xll.acq_vector_element($C$5,5*$E87+F$2)</f>
        <v>0.79229930159635842</v>
      </c>
      <c r="G87">
        <f>_xll.acq_vector_element($C$5,5*$E87+G$2)</f>
        <v>0.18956717313267291</v>
      </c>
      <c r="H87">
        <f>_xll.acq_vector_element($C$5,5*$E87+H$2)</f>
        <v>0.5187165925744921</v>
      </c>
      <c r="I87">
        <f>_xll.acq_vector_element($C$5,5*$E87+I$2)</f>
        <v>0.30522910575382411</v>
      </c>
      <c r="J87">
        <f>_xll.acq_vector_element($C$5,5*$E87+J$2)</f>
        <v>0.42586769466288388</v>
      </c>
    </row>
    <row r="88" spans="5:10" x14ac:dyDescent="0.4">
      <c r="E88">
        <v>85</v>
      </c>
      <c r="F88">
        <f>_xll.acq_vector_element($C$5,5*$E88+F$2)</f>
        <v>0.34411192522384226</v>
      </c>
      <c r="G88">
        <f>_xll.acq_vector_element($C$5,5*$E88+G$2)</f>
        <v>0.78818716877140105</v>
      </c>
      <c r="H88">
        <f>_xll.acq_vector_element($C$5,5*$E88+H$2)</f>
        <v>0.67953029018826783</v>
      </c>
      <c r="I88">
        <f>_xll.acq_vector_element($C$5,5*$E88+I$2)</f>
        <v>0.41156922955997288</v>
      </c>
      <c r="J88">
        <f>_xll.acq_vector_element($C$5,5*$E88+J$2)</f>
        <v>5.38149937056005E-2</v>
      </c>
    </row>
    <row r="89" spans="5:10" x14ac:dyDescent="0.4">
      <c r="E89">
        <v>86</v>
      </c>
      <c r="F89">
        <f>_xll.acq_vector_element($C$5,5*$E89+F$2)</f>
        <v>0.48102627554908395</v>
      </c>
      <c r="G89">
        <f>_xll.acq_vector_element($C$5,5*$E89+G$2)</f>
        <v>0.80660376627929509</v>
      </c>
      <c r="H89">
        <f>_xll.acq_vector_element($C$5,5*$E89+H$2)</f>
        <v>0.18162884213961661</v>
      </c>
      <c r="I89">
        <f>_xll.acq_vector_element($C$5,5*$E89+I$2)</f>
        <v>0.60295019042678177</v>
      </c>
      <c r="J89">
        <f>_xll.acq_vector_element($C$5,5*$E89+J$2)</f>
        <v>0.32131889835000038</v>
      </c>
    </row>
    <row r="90" spans="5:10" x14ac:dyDescent="0.4">
      <c r="E90">
        <v>87</v>
      </c>
      <c r="F90">
        <f>_xll.acq_vector_element($C$5,5*$E90+F$2)</f>
        <v>0.65521318418905139</v>
      </c>
      <c r="G90">
        <f>_xll.acq_vector_element($C$5,5*$E90+G$2)</f>
        <v>0.84553299634717405</v>
      </c>
      <c r="H90">
        <f>_xll.acq_vector_element($C$5,5*$E90+H$2)</f>
        <v>0.74765979126095772</v>
      </c>
      <c r="I90">
        <f>_xll.acq_vector_element($C$5,5*$E90+I$2)</f>
        <v>0.18690375192090869</v>
      </c>
      <c r="J90">
        <f>_xll.acq_vector_element($C$5,5*$E90+J$2)</f>
        <v>0.5356261758133769</v>
      </c>
    </row>
    <row r="91" spans="5:10" x14ac:dyDescent="0.4">
      <c r="E91">
        <v>88</v>
      </c>
      <c r="F91">
        <f>_xll.acq_vector_element($C$5,5*$E91+F$2)</f>
        <v>0.41729106614366174</v>
      </c>
      <c r="G91">
        <f>_xll.acq_vector_element($C$5,5*$E91+G$2)</f>
        <v>0.10915647889487445</v>
      </c>
      <c r="H91">
        <f>_xll.acq_vector_element($C$5,5*$E91+H$2)</f>
        <v>0.9890345074236393</v>
      </c>
      <c r="I91">
        <f>_xll.acq_vector_element($C$5,5*$E91+I$2)</f>
        <v>0.49619629140943289</v>
      </c>
      <c r="J91">
        <f>_xll.acq_vector_element($C$5,5*$E91+J$2)</f>
        <v>0.23659981181845069</v>
      </c>
    </row>
    <row r="92" spans="5:10" x14ac:dyDescent="0.4">
      <c r="E92">
        <v>89</v>
      </c>
      <c r="F92">
        <f>_xll.acq_vector_element($C$5,5*$E92+F$2)</f>
        <v>0.17234262125566602</v>
      </c>
      <c r="G92">
        <f>_xll.acq_vector_element($C$5,5*$E92+G$2)</f>
        <v>0.91683232947252691</v>
      </c>
      <c r="H92">
        <f>_xll.acq_vector_element($C$5,5*$E92+H$2)</f>
        <v>0.68398919189348817</v>
      </c>
      <c r="I92">
        <f>_xll.acq_vector_element($C$5,5*$E92+I$2)</f>
        <v>0.91839746502228081</v>
      </c>
      <c r="J92">
        <f>_xll.acq_vector_element($C$5,5*$E92+J$2)</f>
        <v>0.52982521383091807</v>
      </c>
    </row>
    <row r="93" spans="5:10" x14ac:dyDescent="0.4">
      <c r="E93">
        <v>90</v>
      </c>
      <c r="F93">
        <f>_xll.acq_vector_element($C$5,5*$E93+F$2)</f>
        <v>9.1296341503039002E-2</v>
      </c>
      <c r="G93">
        <f>_xll.acq_vector_element($C$5,5*$E93+G$2)</f>
        <v>0.62522426247596741</v>
      </c>
      <c r="H93">
        <f>_xll.acq_vector_element($C$5,5*$E93+H$2)</f>
        <v>0.46365272253751755</v>
      </c>
      <c r="I93">
        <f>_xll.acq_vector_element($C$5,5*$E93+I$2)</f>
        <v>0.31514301942661405</v>
      </c>
      <c r="J93">
        <f>_xll.acq_vector_element($C$5,5*$E93+J$2)</f>
        <v>0.50221633305773139</v>
      </c>
    </row>
    <row r="94" spans="5:10" x14ac:dyDescent="0.4">
      <c r="E94">
        <v>91</v>
      </c>
      <c r="F94">
        <f>_xll.acq_vector_element($C$5,5*$E94+F$2)</f>
        <v>0.49151063826866448</v>
      </c>
      <c r="G94">
        <f>_xll.acq_vector_element($C$5,5*$E94+G$2)</f>
        <v>0.31366894743405282</v>
      </c>
      <c r="H94">
        <f>_xll.acq_vector_element($C$5,5*$E94+H$2)</f>
        <v>0.82014204515144229</v>
      </c>
      <c r="I94">
        <f>_xll.acq_vector_element($C$5,5*$E94+I$2)</f>
        <v>4.733954300172627E-2</v>
      </c>
      <c r="J94">
        <f>_xll.acq_vector_element($C$5,5*$E94+J$2)</f>
        <v>0.1326204570941627</v>
      </c>
    </row>
    <row r="95" spans="5:10" x14ac:dyDescent="0.4">
      <c r="E95">
        <v>92</v>
      </c>
      <c r="F95">
        <f>_xll.acq_vector_element($C$5,5*$E95+F$2)</f>
        <v>0.24168564309366047</v>
      </c>
      <c r="G95">
        <f>_xll.acq_vector_element($C$5,5*$E95+G$2)</f>
        <v>0.12130948808044195</v>
      </c>
      <c r="H95">
        <f>_xll.acq_vector_element($C$5,5*$E95+H$2)</f>
        <v>9.5529640326276422E-2</v>
      </c>
      <c r="I95">
        <f>_xll.acq_vector_element($C$5,5*$E95+I$2)</f>
        <v>0.44621493318118155</v>
      </c>
      <c r="J95">
        <f>_xll.acq_vector_element($C$5,5*$E95+J$2)</f>
        <v>0.23824990657158196</v>
      </c>
    </row>
    <row r="96" spans="5:10" x14ac:dyDescent="0.4">
      <c r="E96">
        <v>93</v>
      </c>
      <c r="F96">
        <f>_xll.acq_vector_element($C$5,5*$E96+F$2)</f>
        <v>4.0934137534350157E-2</v>
      </c>
      <c r="G96">
        <f>_xll.acq_vector_element($C$5,5*$E96+G$2)</f>
        <v>0.80779108847491443</v>
      </c>
      <c r="H96">
        <f>_xll.acq_vector_element($C$5,5*$E96+H$2)</f>
        <v>0.30051670828834176</v>
      </c>
      <c r="I96">
        <f>_xll.acq_vector_element($C$5,5*$E96+I$2)</f>
        <v>0.89497828623279929</v>
      </c>
      <c r="J96">
        <f>_xll.acq_vector_element($C$5,5*$E96+J$2)</f>
        <v>0.40939041320234537</v>
      </c>
    </row>
    <row r="97" spans="5:10" x14ac:dyDescent="0.4">
      <c r="E97">
        <v>94</v>
      </c>
      <c r="F97">
        <f>_xll.acq_vector_element($C$5,5*$E97+F$2)</f>
        <v>4.3222895357757807E-2</v>
      </c>
      <c r="G97">
        <f>_xll.acq_vector_element($C$5,5*$E97+G$2)</f>
        <v>0.37251939042471349</v>
      </c>
      <c r="H97">
        <f>_xll.acq_vector_element($C$5,5*$E97+H$2)</f>
        <v>0.30194683675654233</v>
      </c>
      <c r="I97">
        <f>_xll.acq_vector_element($C$5,5*$E97+I$2)</f>
        <v>0.33997016795910895</v>
      </c>
      <c r="J97">
        <f>_xll.acq_vector_element($C$5,5*$E97+J$2)</f>
        <v>0.98058219579979777</v>
      </c>
    </row>
    <row r="98" spans="5:10" x14ac:dyDescent="0.4">
      <c r="E98">
        <v>95</v>
      </c>
      <c r="F98">
        <f>_xll.acq_vector_element($C$5,5*$E98+F$2)</f>
        <v>0.81257008155807853</v>
      </c>
      <c r="G98">
        <f>_xll.acq_vector_element($C$5,5*$E98+G$2)</f>
        <v>0.53950481861829758</v>
      </c>
      <c r="H98">
        <f>_xll.acq_vector_element($C$5,5*$E98+H$2)</f>
        <v>0.52820552582852542</v>
      </c>
      <c r="I98">
        <f>_xll.acq_vector_element($C$5,5*$E98+I$2)</f>
        <v>0.62630935781635344</v>
      </c>
      <c r="J98">
        <f>_xll.acq_vector_element($C$5,5*$E98+J$2)</f>
        <v>0.55382710765115917</v>
      </c>
    </row>
    <row r="99" spans="5:10" x14ac:dyDescent="0.4">
      <c r="E99">
        <v>96</v>
      </c>
      <c r="F99">
        <f>_xll.acq_vector_element($C$5,5*$E99+F$2)</f>
        <v>5.5454075336456299E-3</v>
      </c>
      <c r="G99">
        <f>_xll.acq_vector_element($C$5,5*$E99+G$2)</f>
        <v>0.11720683611929417</v>
      </c>
      <c r="H99">
        <f>_xll.acq_vector_element($C$5,5*$E99+H$2)</f>
        <v>0.48490944458171725</v>
      </c>
      <c r="I99">
        <f>_xll.acq_vector_element($C$5,5*$E99+I$2)</f>
        <v>0.78460481716319919</v>
      </c>
      <c r="J99">
        <f>_xll.acq_vector_element($C$5,5*$E99+J$2)</f>
        <v>0.98832853441126645</v>
      </c>
    </row>
    <row r="100" spans="5:10" x14ac:dyDescent="0.4">
      <c r="E100">
        <v>97</v>
      </c>
      <c r="F100">
        <f>_xll.acq_vector_element($C$5,5*$E100+F$2)</f>
        <v>0.43458618922159076</v>
      </c>
      <c r="G100">
        <f>_xll.acq_vector_element($C$5,5*$E100+G$2)</f>
        <v>0.37518552807159722</v>
      </c>
      <c r="H100">
        <f>_xll.acq_vector_element($C$5,5*$E100+H$2)</f>
        <v>7.722273119725287E-2</v>
      </c>
      <c r="I100">
        <f>_xll.acq_vector_element($C$5,5*$E100+I$2)</f>
        <v>9.7038161940872669E-2</v>
      </c>
      <c r="J100">
        <f>_xll.acq_vector_element($C$5,5*$E100+J$2)</f>
        <v>0.18181153084151447</v>
      </c>
    </row>
    <row r="101" spans="5:10" x14ac:dyDescent="0.4">
      <c r="E101">
        <v>98</v>
      </c>
      <c r="F101">
        <f>_xll.acq_vector_element($C$5,5*$E101+F$2)</f>
        <v>0.46190875815227628</v>
      </c>
      <c r="G101">
        <f>_xll.acq_vector_element($C$5,5*$E101+G$2)</f>
        <v>0.52101086871698499</v>
      </c>
      <c r="H101">
        <f>_xll.acq_vector_element($C$5,5*$E101+H$2)</f>
        <v>0.96300446544773877</v>
      </c>
      <c r="I101">
        <f>_xll.acq_vector_element($C$5,5*$E101+I$2)</f>
        <v>0.47933416813611984</v>
      </c>
      <c r="J101">
        <f>_xll.acq_vector_element($C$5,5*$E101+J$2)</f>
        <v>0.34183061448857188</v>
      </c>
    </row>
    <row r="102" spans="5:10" x14ac:dyDescent="0.4">
      <c r="E102">
        <v>99</v>
      </c>
      <c r="F102">
        <f>_xll.acq_vector_element($C$5,5*$E102+F$2)</f>
        <v>0.31354248570278287</v>
      </c>
      <c r="G102">
        <f>_xll.acq_vector_element($C$5,5*$E102+G$2)</f>
        <v>0.79892273875884712</v>
      </c>
      <c r="H102">
        <f>_xll.acq_vector_element($C$5,5*$E102+H$2)</f>
        <v>9.9669209215790033E-2</v>
      </c>
      <c r="I102">
        <f>_xll.acq_vector_element($C$5,5*$E102+I$2)</f>
        <v>0.7988463300280273</v>
      </c>
      <c r="J102">
        <f>_xll.acq_vector_element($C$5,5*$E102+J$2)</f>
        <v>0.59655266581103206</v>
      </c>
    </row>
    <row r="103" spans="5:10" x14ac:dyDescent="0.4">
      <c r="E103">
        <v>100</v>
      </c>
      <c r="F103">
        <f>_xll.acq_vector_element($C$5,5*$E103+F$2)</f>
        <v>0.20824829488992691</v>
      </c>
      <c r="G103">
        <f>_xll.acq_vector_element($C$5,5*$E103+G$2)</f>
        <v>0.2481698882766068</v>
      </c>
      <c r="H103">
        <f>_xll.acq_vector_element($C$5,5*$E103+H$2)</f>
        <v>0.44336770265363157</v>
      </c>
      <c r="I103">
        <f>_xll.acq_vector_element($C$5,5*$E103+I$2)</f>
        <v>0.60434016422368586</v>
      </c>
      <c r="J103">
        <f>_xll.acq_vector_element($C$5,5*$E103+J$2)</f>
        <v>0.71560127288103104</v>
      </c>
    </row>
    <row r="104" spans="5:10" x14ac:dyDescent="0.4">
      <c r="E104">
        <v>101</v>
      </c>
      <c r="F104">
        <f>_xll.acq_vector_element($C$5,5*$E104+F$2)</f>
        <v>0.30511365039274096</v>
      </c>
      <c r="G104">
        <f>_xll.acq_vector_element($C$5,5*$E104+G$2)</f>
        <v>0.41051977942697704</v>
      </c>
      <c r="H104">
        <f>_xll.acq_vector_element($C$5,5*$E104+H$2)</f>
        <v>0.89730494446121156</v>
      </c>
      <c r="I104">
        <f>_xll.acq_vector_element($C$5,5*$E104+I$2)</f>
        <v>0.19100695312954485</v>
      </c>
      <c r="J104">
        <f>_xll.acq_vector_element($C$5,5*$E104+J$2)</f>
        <v>0.58201532694511116</v>
      </c>
    </row>
    <row r="105" spans="5:10" x14ac:dyDescent="0.4">
      <c r="E105">
        <v>102</v>
      </c>
      <c r="F105">
        <f>_xll.acq_vector_element($C$5,5*$E105+F$2)</f>
        <v>0.96749430685304105</v>
      </c>
      <c r="G105">
        <f>_xll.acq_vector_element($C$5,5*$E105+G$2)</f>
        <v>0.71249242476187646</v>
      </c>
      <c r="H105">
        <f>_xll.acq_vector_element($C$5,5*$E105+H$2)</f>
        <v>0.65075036510825157</v>
      </c>
      <c r="I105">
        <f>_xll.acq_vector_element($C$5,5*$E105+I$2)</f>
        <v>0.68361547077074647</v>
      </c>
      <c r="J105">
        <f>_xll.acq_vector_element($C$5,5*$E105+J$2)</f>
        <v>0.86545985075645149</v>
      </c>
    </row>
    <row r="106" spans="5:10" x14ac:dyDescent="0.4">
      <c r="E106">
        <v>103</v>
      </c>
      <c r="F106">
        <f>_xll.acq_vector_element($C$5,5*$E106+F$2)</f>
        <v>0.9466208997182548</v>
      </c>
      <c r="G106">
        <f>_xll.acq_vector_element($C$5,5*$E106+G$2)</f>
        <v>2.5242354488000274E-2</v>
      </c>
      <c r="H106">
        <f>_xll.acq_vector_element($C$5,5*$E106+H$2)</f>
        <v>0.91323125851340592</v>
      </c>
      <c r="I106">
        <f>_xll.acq_vector_element($C$5,5*$E106+I$2)</f>
        <v>0.26690582139417529</v>
      </c>
      <c r="J106">
        <f>_xll.acq_vector_element($C$5,5*$E106+J$2)</f>
        <v>5.1254912046715617E-2</v>
      </c>
    </row>
    <row r="107" spans="5:10" x14ac:dyDescent="0.4">
      <c r="E107">
        <v>104</v>
      </c>
      <c r="F107">
        <f>_xll.acq_vector_element($C$5,5*$E107+F$2)</f>
        <v>0.50207110214978456</v>
      </c>
      <c r="G107">
        <f>_xll.acq_vector_element($C$5,5*$E107+G$2)</f>
        <v>0.38031548983417451</v>
      </c>
      <c r="H107">
        <f>_xll.acq_vector_element($C$5,5*$E107+H$2)</f>
        <v>6.7448632325977087E-2</v>
      </c>
      <c r="I107">
        <f>_xll.acq_vector_element($C$5,5*$E107+I$2)</f>
        <v>0.56385653465986252</v>
      </c>
      <c r="J107">
        <f>_xll.acq_vector_element($C$5,5*$E107+J$2)</f>
        <v>0.99303326173685491</v>
      </c>
    </row>
    <row r="108" spans="5:10" x14ac:dyDescent="0.4">
      <c r="E108">
        <v>105</v>
      </c>
      <c r="F108">
        <f>_xll.acq_vector_element($C$5,5*$E108+F$2)</f>
        <v>0.13257374172098935</v>
      </c>
      <c r="G108">
        <f>_xll.acq_vector_element($C$5,5*$E108+G$2)</f>
        <v>0.23646239866502583</v>
      </c>
      <c r="H108">
        <f>_xll.acq_vector_element($C$5,5*$E108+H$2)</f>
        <v>0.57513528876006603</v>
      </c>
      <c r="I108">
        <f>_xll.acq_vector_element($C$5,5*$E108+I$2)</f>
        <v>0.37429218553006649</v>
      </c>
      <c r="J108">
        <f>_xll.acq_vector_element($C$5,5*$E108+J$2)</f>
        <v>0.32256775326095521</v>
      </c>
    </row>
    <row r="109" spans="5:10" x14ac:dyDescent="0.4">
      <c r="E109">
        <v>106</v>
      </c>
      <c r="F109">
        <f>_xll.acq_vector_element($C$5,5*$E109+F$2)</f>
        <v>0.21401191386394203</v>
      </c>
      <c r="G109">
        <f>_xll.acq_vector_element($C$5,5*$E109+G$2)</f>
        <v>0.98392756306566298</v>
      </c>
      <c r="H109">
        <f>_xll.acq_vector_element($C$5,5*$E109+H$2)</f>
        <v>0.10544586554169655</v>
      </c>
      <c r="I109">
        <f>_xll.acq_vector_element($C$5,5*$E109+I$2)</f>
        <v>0.57566582271829247</v>
      </c>
      <c r="J109">
        <f>_xll.acq_vector_element($C$5,5*$E109+J$2)</f>
        <v>0.23247978114522994</v>
      </c>
    </row>
    <row r="110" spans="5:10" x14ac:dyDescent="0.4">
      <c r="E110">
        <v>107</v>
      </c>
      <c r="F110">
        <f>_xll.acq_vector_element($C$5,5*$E110+F$2)</f>
        <v>0.62972763343714178</v>
      </c>
      <c r="G110">
        <f>_xll.acq_vector_element($C$5,5*$E110+G$2)</f>
        <v>0.30061013367958367</v>
      </c>
      <c r="H110">
        <f>_xll.acq_vector_element($C$5,5*$E110+H$2)</f>
        <v>0.40101227606646717</v>
      </c>
      <c r="I110">
        <f>_xll.acq_vector_element($C$5,5*$E110+I$2)</f>
        <v>0.63444226956926286</v>
      </c>
      <c r="J110">
        <f>_xll.acq_vector_element($C$5,5*$E110+J$2)</f>
        <v>0.74463006481528282</v>
      </c>
    </row>
    <row r="111" spans="5:10" x14ac:dyDescent="0.4">
      <c r="E111">
        <v>108</v>
      </c>
      <c r="F111">
        <f>_xll.acq_vector_element($C$5,5*$E111+F$2)</f>
        <v>0.28123478568159044</v>
      </c>
      <c r="G111">
        <f>_xll.acq_vector_element($C$5,5*$E111+G$2)</f>
        <v>0.40118592325598001</v>
      </c>
      <c r="H111">
        <f>_xll.acq_vector_element($C$5,5*$E111+H$2)</f>
        <v>0.36227676086127758</v>
      </c>
      <c r="I111">
        <f>_xll.acq_vector_element($C$5,5*$E111+I$2)</f>
        <v>0.76547512877732515</v>
      </c>
      <c r="J111">
        <f>_xll.acq_vector_element($C$5,5*$E111+J$2)</f>
        <v>5.9428422246128321E-3</v>
      </c>
    </row>
    <row r="112" spans="5:10" x14ac:dyDescent="0.4">
      <c r="E112">
        <v>109</v>
      </c>
      <c r="F112">
        <f>_xll.acq_vector_element($C$5,5*$E112+F$2)</f>
        <v>0.98243123991414905</v>
      </c>
      <c r="G112">
        <f>_xll.acq_vector_element($C$5,5*$E112+G$2)</f>
        <v>0.36571912909857929</v>
      </c>
      <c r="H112">
        <f>_xll.acq_vector_element($C$5,5*$E112+H$2)</f>
        <v>0.16811676439829171</v>
      </c>
      <c r="I112">
        <f>_xll.acq_vector_element($C$5,5*$E112+I$2)</f>
        <v>0.53388598212040961</v>
      </c>
      <c r="J112">
        <f>_xll.acq_vector_element($C$5,5*$E112+J$2)</f>
        <v>0.47459468571469188</v>
      </c>
    </row>
    <row r="113" spans="5:10" x14ac:dyDescent="0.4">
      <c r="E113">
        <v>110</v>
      </c>
      <c r="F113">
        <f>_xll.acq_vector_element($C$5,5*$E113+F$2)</f>
        <v>0.16201583854854107</v>
      </c>
      <c r="G113">
        <f>_xll.acq_vector_element($C$5,5*$E113+G$2)</f>
        <v>0.54894047975540161</v>
      </c>
      <c r="H113">
        <f>_xll.acq_vector_element($C$5,5*$E113+H$2)</f>
        <v>0.59743311093188822</v>
      </c>
      <c r="I113">
        <f>_xll.acq_vector_element($C$5,5*$E113+I$2)</f>
        <v>0.43610734399408102</v>
      </c>
      <c r="J113">
        <f>_xll.acq_vector_element($C$5,5*$E113+J$2)</f>
        <v>0.29315246664918959</v>
      </c>
    </row>
    <row r="114" spans="5:10" x14ac:dyDescent="0.4">
      <c r="E114">
        <v>111</v>
      </c>
      <c r="F114">
        <f>_xll.acq_vector_element($C$5,5*$E114+F$2)</f>
        <v>0.29673129809089005</v>
      </c>
      <c r="G114">
        <f>_xll.acq_vector_element($C$5,5*$E114+G$2)</f>
        <v>0.63205049838870764</v>
      </c>
      <c r="H114">
        <f>_xll.acq_vector_element($C$5,5*$E114+H$2)</f>
        <v>0.39356374624185264</v>
      </c>
      <c r="I114">
        <f>_xll.acq_vector_element($C$5,5*$E114+I$2)</f>
        <v>2.6196605525910854E-2</v>
      </c>
      <c r="J114">
        <f>_xll.acq_vector_element($C$5,5*$E114+J$2)</f>
        <v>0.8380811233073473</v>
      </c>
    </row>
    <row r="115" spans="5:10" x14ac:dyDescent="0.4">
      <c r="E115">
        <v>112</v>
      </c>
      <c r="F115">
        <f>_xll.acq_vector_element($C$5,5*$E115+F$2)</f>
        <v>0.8875934574753046</v>
      </c>
      <c r="G115">
        <f>_xll.acq_vector_element($C$5,5*$E115+G$2)</f>
        <v>0.65164256561547518</v>
      </c>
      <c r="H115">
        <f>_xll.acq_vector_element($C$5,5*$E115+H$2)</f>
        <v>1.6118628438562155E-2</v>
      </c>
      <c r="I115">
        <f>_xll.acq_vector_element($C$5,5*$E115+I$2)</f>
        <v>0.95389693789184093</v>
      </c>
      <c r="J115">
        <f>_xll.acq_vector_element($C$5,5*$E115+J$2)</f>
        <v>0.12695803469978273</v>
      </c>
    </row>
    <row r="116" spans="5:10" x14ac:dyDescent="0.4">
      <c r="E116">
        <v>113</v>
      </c>
      <c r="F116">
        <f>_xll.acq_vector_element($C$5,5*$E116+F$2)</f>
        <v>0.47700022882781923</v>
      </c>
      <c r="G116">
        <f>_xll.acq_vector_element($C$5,5*$E116+G$2)</f>
        <v>0.77716245828196406</v>
      </c>
      <c r="H116">
        <f>_xll.acq_vector_element($C$5,5*$E116+H$2)</f>
        <v>0.87889354932121933</v>
      </c>
      <c r="I116">
        <f>_xll.acq_vector_element($C$5,5*$E116+I$2)</f>
        <v>4.5895227929577231E-2</v>
      </c>
      <c r="J116">
        <f>_xll.acq_vector_element($C$5,5*$E116+J$2)</f>
        <v>0.79220778332091868</v>
      </c>
    </row>
    <row r="117" spans="5:10" x14ac:dyDescent="0.4">
      <c r="E117">
        <v>114</v>
      </c>
      <c r="F117">
        <f>_xll.acq_vector_element($C$5,5*$E117+F$2)</f>
        <v>0.71099869511090219</v>
      </c>
      <c r="G117">
        <f>_xll.acq_vector_element($C$5,5*$E117+G$2)</f>
        <v>0.2653575234580785</v>
      </c>
      <c r="H117">
        <f>_xll.acq_vector_element($C$5,5*$E117+H$2)</f>
        <v>0.9710461376234889</v>
      </c>
      <c r="I117">
        <f>_xll.acq_vector_element($C$5,5*$E117+I$2)</f>
        <v>0.76243826793506742</v>
      </c>
      <c r="J117">
        <f>_xll.acq_vector_element($C$5,5*$E117+J$2)</f>
        <v>0.8716829342301935</v>
      </c>
    </row>
    <row r="118" spans="5:10" x14ac:dyDescent="0.4">
      <c r="E118">
        <v>115</v>
      </c>
      <c r="F118">
        <f>_xll.acq_vector_element($C$5,5*$E118+F$2)</f>
        <v>0.82273638993501663</v>
      </c>
      <c r="G118">
        <f>_xll.acq_vector_element($C$5,5*$E118+G$2)</f>
        <v>0.71016164869070053</v>
      </c>
      <c r="H118">
        <f>_xll.acq_vector_element($C$5,5*$E118+H$2)</f>
        <v>0.35299236536957324</v>
      </c>
      <c r="I118">
        <f>_xll.acq_vector_element($C$5,5*$E118+I$2)</f>
        <v>0.95850973785854876</v>
      </c>
      <c r="J118">
        <f>_xll.acq_vector_element($C$5,5*$E118+J$2)</f>
        <v>0.97423197608441114</v>
      </c>
    </row>
    <row r="119" spans="5:10" x14ac:dyDescent="0.4">
      <c r="E119">
        <v>116</v>
      </c>
      <c r="F119">
        <f>_xll.acq_vector_element($C$5,5*$E119+F$2)</f>
        <v>0.42981333518400788</v>
      </c>
      <c r="G119">
        <f>_xll.acq_vector_element($C$5,5*$E119+G$2)</f>
        <v>0.67523335036821663</v>
      </c>
      <c r="H119">
        <f>_xll.acq_vector_element($C$5,5*$E119+H$2)</f>
        <v>0.87287890980951488</v>
      </c>
      <c r="I119">
        <f>_xll.acq_vector_element($C$5,5*$E119+I$2)</f>
        <v>0.69937964645214379</v>
      </c>
      <c r="J119">
        <f>_xll.acq_vector_element($C$5,5*$E119+J$2)</f>
        <v>0.35595767176710069</v>
      </c>
    </row>
    <row r="120" spans="5:10" x14ac:dyDescent="0.4">
      <c r="E120">
        <v>117</v>
      </c>
      <c r="F120">
        <f>_xll.acq_vector_element($C$5,5*$E120+F$2)</f>
        <v>0.45959691819734871</v>
      </c>
      <c r="G120">
        <f>_xll.acq_vector_element($C$5,5*$E120+G$2)</f>
        <v>0.92976365657523274</v>
      </c>
      <c r="H120">
        <f>_xll.acq_vector_element($C$5,5*$E120+H$2)</f>
        <v>6.9734916556626558E-2</v>
      </c>
      <c r="I120">
        <f>_xll.acq_vector_element($C$5,5*$E120+I$2)</f>
        <v>0.1487776548601687</v>
      </c>
      <c r="J120">
        <f>_xll.acq_vector_element($C$5,5*$E120+J$2)</f>
        <v>0.99798017158173025</v>
      </c>
    </row>
    <row r="121" spans="5:10" x14ac:dyDescent="0.4">
      <c r="E121">
        <v>118</v>
      </c>
      <c r="F121">
        <f>_xll.acq_vector_element($C$5,5*$E121+F$2)</f>
        <v>0.94002901460044086</v>
      </c>
      <c r="G121">
        <f>_xll.acq_vector_element($C$5,5*$E121+G$2)</f>
        <v>0.63775095739401877</v>
      </c>
      <c r="H121">
        <f>_xll.acq_vector_element($C$5,5*$E121+H$2)</f>
        <v>0.83271620119921863</v>
      </c>
      <c r="I121">
        <f>_xll.acq_vector_element($C$5,5*$E121+I$2)</f>
        <v>6.8152583437040448E-2</v>
      </c>
      <c r="J121">
        <f>_xll.acq_vector_element($C$5,5*$E121+J$2)</f>
        <v>0.84605483920313418</v>
      </c>
    </row>
    <row r="122" spans="5:10" x14ac:dyDescent="0.4">
      <c r="E122">
        <v>119</v>
      </c>
      <c r="F122">
        <f>_xll.acq_vector_element($C$5,5*$E122+F$2)</f>
        <v>0.14613704080693424</v>
      </c>
      <c r="G122">
        <f>_xll.acq_vector_element($C$5,5*$E122+G$2)</f>
        <v>0.12392300879582763</v>
      </c>
      <c r="H122">
        <f>_xll.acq_vector_element($C$5,5*$E122+H$2)</f>
        <v>0.83891327260062099</v>
      </c>
      <c r="I122">
        <f>_xll.acq_vector_element($C$5,5*$E122+I$2)</f>
        <v>0.59648689674213529</v>
      </c>
      <c r="J122">
        <f>_xll.acq_vector_element($C$5,5*$E122+J$2)</f>
        <v>0.27719491417519748</v>
      </c>
    </row>
    <row r="123" spans="5:10" x14ac:dyDescent="0.4">
      <c r="E123">
        <v>120</v>
      </c>
      <c r="F123">
        <f>_xll.acq_vector_element($C$5,5*$E123+F$2)</f>
        <v>1.6392480814829469E-2</v>
      </c>
      <c r="G123">
        <f>_xll.acq_vector_element($C$5,5*$E123+G$2)</f>
        <v>0.5394509716425091</v>
      </c>
      <c r="H123">
        <f>_xll.acq_vector_element($C$5,5*$E123+H$2)</f>
        <v>0.72118437220342457</v>
      </c>
      <c r="I123">
        <f>_xll.acq_vector_element($C$5,5*$E123+I$2)</f>
        <v>8.0432774499058723E-2</v>
      </c>
      <c r="J123">
        <f>_xll.acq_vector_element($C$5,5*$E123+J$2)</f>
        <v>7.7375136315822601E-3</v>
      </c>
    </row>
    <row r="124" spans="5:10" x14ac:dyDescent="0.4">
      <c r="E124">
        <v>121</v>
      </c>
      <c r="F124">
        <f>_xll.acq_vector_element($C$5,5*$E124+F$2)</f>
        <v>0.56634673895314336</v>
      </c>
      <c r="G124">
        <f>_xll.acq_vector_element($C$5,5*$E124+G$2)</f>
        <v>8.4822275443002582E-2</v>
      </c>
      <c r="H124">
        <f>_xll.acq_vector_element($C$5,5*$E124+H$2)</f>
        <v>0.3624849112238735</v>
      </c>
      <c r="I124">
        <f>_xll.acq_vector_element($C$5,5*$E124+I$2)</f>
        <v>0.22549841413274407</v>
      </c>
      <c r="J124">
        <f>_xll.acq_vector_element($C$5,5*$E124+J$2)</f>
        <v>0.31821363628841937</v>
      </c>
    </row>
    <row r="125" spans="5:10" x14ac:dyDescent="0.4">
      <c r="E125">
        <v>122</v>
      </c>
      <c r="F125">
        <f>_xll.acq_vector_element($C$5,5*$E125+F$2)</f>
        <v>0.87512453529052436</v>
      </c>
      <c r="G125">
        <f>_xll.acq_vector_element($C$5,5*$E125+G$2)</f>
        <v>0.65352326119318604</v>
      </c>
      <c r="H125">
        <f>_xll.acq_vector_element($C$5,5*$E125+H$2)</f>
        <v>0.36357631953433156</v>
      </c>
      <c r="I125">
        <f>_xll.acq_vector_element($C$5,5*$E125+I$2)</f>
        <v>0.35490299924276769</v>
      </c>
      <c r="J125">
        <f>_xll.acq_vector_element($C$5,5*$E125+J$2)</f>
        <v>0.53995993197895586</v>
      </c>
    </row>
    <row r="126" spans="5:10" x14ac:dyDescent="0.4">
      <c r="E126">
        <v>123</v>
      </c>
      <c r="F126">
        <f>_xll.acq_vector_element($C$5,5*$E126+F$2)</f>
        <v>0.71525680623017251</v>
      </c>
      <c r="G126">
        <f>_xll.acq_vector_element($C$5,5*$E126+G$2)</f>
        <v>0.56810321076773107</v>
      </c>
      <c r="H126">
        <f>_xll.acq_vector_element($C$5,5*$E126+H$2)</f>
        <v>0.62828149297274649</v>
      </c>
      <c r="I126">
        <f>_xll.acq_vector_element($C$5,5*$E126+I$2)</f>
        <v>0.22546335915103555</v>
      </c>
      <c r="J126">
        <f>_xll.acq_vector_element($C$5,5*$E126+J$2)</f>
        <v>0.96751133073121309</v>
      </c>
    </row>
    <row r="127" spans="5:10" x14ac:dyDescent="0.4">
      <c r="E127">
        <v>124</v>
      </c>
      <c r="F127">
        <f>_xll.acq_vector_element($C$5,5*$E127+F$2)</f>
        <v>0.57214676891453564</v>
      </c>
      <c r="G127">
        <f>_xll.acq_vector_element($C$5,5*$E127+G$2)</f>
        <v>0.28141752164810896</v>
      </c>
      <c r="H127">
        <f>_xll.acq_vector_element($C$5,5*$E127+H$2)</f>
        <v>0.66095179924741387</v>
      </c>
      <c r="I127">
        <f>_xll.acq_vector_element($C$5,5*$E127+I$2)</f>
        <v>0.24639504728838801</v>
      </c>
      <c r="J127">
        <f>_xll.acq_vector_element($C$5,5*$E127+J$2)</f>
        <v>0.29824539902620018</v>
      </c>
    </row>
    <row r="128" spans="5:10" x14ac:dyDescent="0.4">
      <c r="E128">
        <v>125</v>
      </c>
      <c r="F128">
        <f>_xll.acq_vector_element($C$5,5*$E128+F$2)</f>
        <v>7.7518358128145337E-2</v>
      </c>
      <c r="G128">
        <f>_xll.acq_vector_element($C$5,5*$E128+G$2)</f>
        <v>0.41862685396336019</v>
      </c>
      <c r="H128">
        <f>_xll.acq_vector_element($C$5,5*$E128+H$2)</f>
        <v>0.8920754911378026</v>
      </c>
      <c r="I128">
        <f>_xll.acq_vector_element($C$5,5*$E128+I$2)</f>
        <v>0.45308892778120935</v>
      </c>
      <c r="J128">
        <f>_xll.acq_vector_element($C$5,5*$E128+J$2)</f>
        <v>3.4545013448223472E-2</v>
      </c>
    </row>
    <row r="129" spans="5:10" x14ac:dyDescent="0.4">
      <c r="E129">
        <v>126</v>
      </c>
      <c r="F129">
        <f>_xll.acq_vector_element($C$5,5*$E129+F$2)</f>
        <v>0.93235066486522555</v>
      </c>
      <c r="G129">
        <f>_xll.acq_vector_element($C$5,5*$E129+G$2)</f>
        <v>0.49147516675293446</v>
      </c>
      <c r="H129">
        <f>_xll.acq_vector_element($C$5,5*$E129+H$2)</f>
        <v>0.5874937535263598</v>
      </c>
      <c r="I129">
        <f>_xll.acq_vector_element($C$5,5*$E129+I$2)</f>
        <v>9.0455962345004082E-4</v>
      </c>
      <c r="J129">
        <f>_xll.acq_vector_element($C$5,5*$E129+J$2)</f>
        <v>0.9482523687183857</v>
      </c>
    </row>
    <row r="130" spans="5:10" x14ac:dyDescent="0.4">
      <c r="E130">
        <v>127</v>
      </c>
      <c r="F130">
        <f>_xll.acq_vector_element($C$5,5*$E130+F$2)</f>
        <v>0.88919860171154141</v>
      </c>
      <c r="G130">
        <f>_xll.acq_vector_element($C$5,5*$E130+G$2)</f>
        <v>0.55603475659154356</v>
      </c>
      <c r="H130">
        <f>_xll.acq_vector_element($C$5,5*$E130+H$2)</f>
        <v>0.33939747232943773</v>
      </c>
      <c r="I130">
        <f>_xll.acq_vector_element($C$5,5*$E130+I$2)</f>
        <v>0.50056141684763134</v>
      </c>
      <c r="J130">
        <f>_xll.acq_vector_element($C$5,5*$E130+J$2)</f>
        <v>0.63081819727085531</v>
      </c>
    </row>
    <row r="131" spans="5:10" x14ac:dyDescent="0.4">
      <c r="E131">
        <v>128</v>
      </c>
      <c r="F131">
        <f>_xll.acq_vector_element($C$5,5*$E131+F$2)</f>
        <v>3.5322129260748625E-3</v>
      </c>
      <c r="G131">
        <f>_xll.acq_vector_element($C$5,5*$E131+G$2)</f>
        <v>0.33070654957555234</v>
      </c>
      <c r="H131">
        <f>_xll.acq_vector_element($C$5,5*$E131+H$2)</f>
        <v>0.48088903725147247</v>
      </c>
      <c r="I131">
        <f>_xll.acq_vector_element($C$5,5*$E131+I$2)</f>
        <v>0.88898973469622433</v>
      </c>
      <c r="J131">
        <f>_xll.acq_vector_element($C$5,5*$E131+J$2)</f>
        <v>0.92745499475859106</v>
      </c>
    </row>
    <row r="132" spans="5:10" x14ac:dyDescent="0.4">
      <c r="E132">
        <v>129</v>
      </c>
      <c r="F132">
        <f>_xll.acq_vector_element($C$5,5*$E132+F$2)</f>
        <v>0.72932239016517997</v>
      </c>
      <c r="G132">
        <f>_xll.acq_vector_element($C$5,5*$E132+G$2)</f>
        <v>0.19836569507606328</v>
      </c>
      <c r="H132">
        <f>_xll.acq_vector_element($C$5,5*$E132+H$2)</f>
        <v>9.4320779666304588E-2</v>
      </c>
      <c r="I132">
        <f>_xll.acq_vector_element($C$5,5*$E132+I$2)</f>
        <v>5.2091130521148443E-2</v>
      </c>
      <c r="J132">
        <f>_xll.acq_vector_element($C$5,5*$E132+J$2)</f>
        <v>0.70670120767317712</v>
      </c>
    </row>
    <row r="133" spans="5:10" x14ac:dyDescent="0.4">
      <c r="E133">
        <v>130</v>
      </c>
      <c r="F133">
        <f>_xll.acq_vector_element($C$5,5*$E133+F$2)</f>
        <v>0.40677888924255967</v>
      </c>
      <c r="G133">
        <f>_xll.acq_vector_element($C$5,5*$E133+G$2)</f>
        <v>0.88041666708886623</v>
      </c>
      <c r="H133">
        <f>_xll.acq_vector_element($C$5,5*$E133+H$2)</f>
        <v>0.37239647656679153</v>
      </c>
      <c r="I133">
        <f>_xll.acq_vector_element($C$5,5*$E133+I$2)</f>
        <v>0.54053781880065799</v>
      </c>
      <c r="J133">
        <f>_xll.acq_vector_element($C$5,5*$E133+J$2)</f>
        <v>0.85715305712074041</v>
      </c>
    </row>
    <row r="134" spans="5:10" x14ac:dyDescent="0.4">
      <c r="E134">
        <v>131</v>
      </c>
      <c r="F134">
        <f>_xll.acq_vector_element($C$5,5*$E134+F$2)</f>
        <v>0.97573084873147309</v>
      </c>
      <c r="G134">
        <f>_xll.acq_vector_element($C$5,5*$E134+G$2)</f>
        <v>2.6611116481944919E-2</v>
      </c>
      <c r="H134">
        <f>_xll.acq_vector_element($C$5,5*$E134+H$2)</f>
        <v>0.47000322910025716</v>
      </c>
      <c r="I134">
        <f>_xll.acq_vector_element($C$5,5*$E134+I$2)</f>
        <v>0.92014923295937479</v>
      </c>
      <c r="J134">
        <f>_xll.acq_vector_element($C$5,5*$E134+J$2)</f>
        <v>3.9203633554279804E-2</v>
      </c>
    </row>
    <row r="135" spans="5:10" x14ac:dyDescent="0.4">
      <c r="E135">
        <v>132</v>
      </c>
      <c r="F135">
        <f>_xll.acq_vector_element($C$5,5*$E135+F$2)</f>
        <v>0.68090299959294498</v>
      </c>
      <c r="G135">
        <f>_xll.acq_vector_element($C$5,5*$E135+G$2)</f>
        <v>0.51348934764973819</v>
      </c>
      <c r="H135">
        <f>_xll.acq_vector_element($C$5,5*$E135+H$2)</f>
        <v>0.90422599227167666</v>
      </c>
      <c r="I135">
        <f>_xll.acq_vector_element($C$5,5*$E135+I$2)</f>
        <v>0.52184079377911985</v>
      </c>
      <c r="J135">
        <f>_xll.acq_vector_element($C$5,5*$E135+J$2)</f>
        <v>0.60752907046116889</v>
      </c>
    </row>
    <row r="136" spans="5:10" x14ac:dyDescent="0.4">
      <c r="E136">
        <v>133</v>
      </c>
      <c r="F136">
        <f>_xll.acq_vector_element($C$5,5*$E136+F$2)</f>
        <v>0.57949723489582539</v>
      </c>
      <c r="G136">
        <f>_xll.acq_vector_element($C$5,5*$E136+G$2)</f>
        <v>0.81195330619812012</v>
      </c>
      <c r="H136">
        <f>_xll.acq_vector_element($C$5,5*$E136+H$2)</f>
        <v>0.83725076192058623</v>
      </c>
      <c r="I136">
        <f>_xll.acq_vector_element($C$5,5*$E136+I$2)</f>
        <v>0.33554387791082263</v>
      </c>
      <c r="J136">
        <f>_xll.acq_vector_element($C$5,5*$E136+J$2)</f>
        <v>0.35076231230050325</v>
      </c>
    </row>
    <row r="137" spans="5:10" x14ac:dyDescent="0.4">
      <c r="E137">
        <v>134</v>
      </c>
      <c r="F137">
        <f>_xll.acq_vector_element($C$5,5*$E137+F$2)</f>
        <v>0.34956622659228742</v>
      </c>
      <c r="G137">
        <f>_xll.acq_vector_element($C$5,5*$E137+G$2)</f>
        <v>0.91138899745419621</v>
      </c>
      <c r="H137">
        <f>_xll.acq_vector_element($C$5,5*$E137+H$2)</f>
        <v>0.3898742338642478</v>
      </c>
      <c r="I137">
        <f>_xll.acq_vector_element($C$5,5*$E137+I$2)</f>
        <v>0.40041210851632059</v>
      </c>
      <c r="J137">
        <f>_xll.acq_vector_element($C$5,5*$E137+J$2)</f>
        <v>0.75479708495549858</v>
      </c>
    </row>
    <row r="138" spans="5:10" x14ac:dyDescent="0.4">
      <c r="E138">
        <v>135</v>
      </c>
      <c r="F138">
        <f>_xll.acq_vector_element($C$5,5*$E138+F$2)</f>
        <v>0.38972964766435325</v>
      </c>
      <c r="G138">
        <f>_xll.acq_vector_element($C$5,5*$E138+G$2)</f>
        <v>0.36929117608815432</v>
      </c>
      <c r="H138">
        <f>_xll.acq_vector_element($C$5,5*$E138+H$2)</f>
        <v>0.40226480923593044</v>
      </c>
      <c r="I138">
        <f>_xll.acq_vector_element($C$5,5*$E138+I$2)</f>
        <v>0.24221981014125049</v>
      </c>
      <c r="J138">
        <f>_xll.acq_vector_element($C$5,5*$E138+J$2)</f>
        <v>0.10399177391082048</v>
      </c>
    </row>
    <row r="139" spans="5:10" x14ac:dyDescent="0.4">
      <c r="E139">
        <v>136</v>
      </c>
      <c r="F139">
        <f>_xll.acq_vector_element($C$5,5*$E139+F$2)</f>
        <v>0.93766835913993418</v>
      </c>
      <c r="G139">
        <f>_xll.acq_vector_element($C$5,5*$E139+G$2)</f>
        <v>0.4659271533600986</v>
      </c>
      <c r="H139">
        <f>_xll.acq_vector_element($C$5,5*$E139+H$2)</f>
        <v>0.90801108023151755</v>
      </c>
      <c r="I139">
        <f>_xll.acq_vector_element($C$5,5*$E139+I$2)</f>
        <v>0.64807115541771054</v>
      </c>
      <c r="J139">
        <f>_xll.acq_vector_element($C$5,5*$E139+J$2)</f>
        <v>0.34879731549881399</v>
      </c>
    </row>
    <row r="140" spans="5:10" x14ac:dyDescent="0.4">
      <c r="E140">
        <v>137</v>
      </c>
      <c r="F140">
        <f>_xll.acq_vector_element($C$5,5*$E140+F$2)</f>
        <v>0.29769380181096494</v>
      </c>
      <c r="G140">
        <f>_xll.acq_vector_element($C$5,5*$E140+G$2)</f>
        <v>0.63463806710205972</v>
      </c>
      <c r="H140">
        <f>_xll.acq_vector_element($C$5,5*$E140+H$2)</f>
        <v>0.89233948453329504</v>
      </c>
      <c r="I140">
        <f>_xll.acq_vector_element($C$5,5*$E140+I$2)</f>
        <v>0.27384221274405718</v>
      </c>
      <c r="J140">
        <f>_xll.acq_vector_element($C$5,5*$E140+J$2)</f>
        <v>0.47857095976360142</v>
      </c>
    </row>
    <row r="141" spans="5:10" x14ac:dyDescent="0.4">
      <c r="E141">
        <v>138</v>
      </c>
      <c r="F141">
        <f>_xll.acq_vector_element($C$5,5*$E141+F$2)</f>
        <v>0.20611512893810868</v>
      </c>
      <c r="G141">
        <f>_xll.acq_vector_element($C$5,5*$E141+G$2)</f>
        <v>0.28236280544660985</v>
      </c>
      <c r="H141">
        <f>_xll.acq_vector_element($C$5,5*$E141+H$2)</f>
        <v>0.33633953146636486</v>
      </c>
      <c r="I141">
        <f>_xll.acq_vector_element($C$5,5*$E141+I$2)</f>
        <v>0.41853987518697977</v>
      </c>
      <c r="J141">
        <f>_xll.acq_vector_element($C$5,5*$E141+J$2)</f>
        <v>0.32709989324212074</v>
      </c>
    </row>
    <row r="142" spans="5:10" x14ac:dyDescent="0.4">
      <c r="E142">
        <v>139</v>
      </c>
      <c r="F142">
        <f>_xll.acq_vector_element($C$5,5*$E142+F$2)</f>
        <v>0.41589655145071447</v>
      </c>
      <c r="G142">
        <f>_xll.acq_vector_element($C$5,5*$E142+G$2)</f>
        <v>0.88227609870955348</v>
      </c>
      <c r="H142">
        <f>_xll.acq_vector_element($C$5,5*$E142+H$2)</f>
        <v>0.77130792546086013</v>
      </c>
      <c r="I142">
        <f>_xll.acq_vector_element($C$5,5*$E142+I$2)</f>
        <v>0.82230381644330919</v>
      </c>
      <c r="J142">
        <f>_xll.acq_vector_element($C$5,5*$E142+J$2)</f>
        <v>0.73795137484557927</v>
      </c>
    </row>
    <row r="143" spans="5:10" x14ac:dyDescent="0.4">
      <c r="E143">
        <v>140</v>
      </c>
      <c r="F143">
        <f>_xll.acq_vector_element($C$5,5*$E143+F$2)</f>
        <v>0.70962322736158967</v>
      </c>
      <c r="G143">
        <f>_xll.acq_vector_element($C$5,5*$E143+G$2)</f>
        <v>0.47322684014216065</v>
      </c>
      <c r="H143">
        <f>_xll.acq_vector_element($C$5,5*$E143+H$2)</f>
        <v>0.95934522501192987</v>
      </c>
      <c r="I143">
        <f>_xll.acq_vector_element($C$5,5*$E143+I$2)</f>
        <v>0.50189736252650619</v>
      </c>
      <c r="J143">
        <f>_xll.acq_vector_element($C$5,5*$E143+J$2)</f>
        <v>0.42254334758035839</v>
      </c>
    </row>
    <row r="144" spans="5:10" x14ac:dyDescent="0.4">
      <c r="E144">
        <v>141</v>
      </c>
      <c r="F144">
        <f>_xll.acq_vector_element($C$5,5*$E144+F$2)</f>
        <v>0.83566530514508486</v>
      </c>
      <c r="G144">
        <f>_xll.acq_vector_element($C$5,5*$E144+G$2)</f>
        <v>0.24503303715027869</v>
      </c>
      <c r="H144">
        <f>_xll.acq_vector_element($C$5,5*$E144+H$2)</f>
        <v>0.71987927728332579</v>
      </c>
      <c r="I144">
        <f>_xll.acq_vector_element($C$5,5*$E144+I$2)</f>
        <v>0.11739844013936818</v>
      </c>
      <c r="J144">
        <f>_xll.acq_vector_element($C$5,5*$E144+J$2)</f>
        <v>0.51059239520691335</v>
      </c>
    </row>
    <row r="145" spans="5:10" x14ac:dyDescent="0.4">
      <c r="E145">
        <v>142</v>
      </c>
      <c r="F145">
        <f>_xll.acq_vector_element($C$5,5*$E145+F$2)</f>
        <v>0.30105335311964154</v>
      </c>
      <c r="G145">
        <f>_xll.acq_vector_element($C$5,5*$E145+G$2)</f>
        <v>0.74453522241674364</v>
      </c>
      <c r="H145">
        <f>_xll.acq_vector_element($C$5,5*$E145+H$2)</f>
        <v>0.1452637342736125</v>
      </c>
      <c r="I145">
        <f>_xll.acq_vector_element($C$5,5*$E145+I$2)</f>
        <v>0.33431073511019349</v>
      </c>
      <c r="J145">
        <f>_xll.acq_vector_element($C$5,5*$E145+J$2)</f>
        <v>9.2186099383980036E-2</v>
      </c>
    </row>
    <row r="146" spans="5:10" x14ac:dyDescent="0.4">
      <c r="E146">
        <v>143</v>
      </c>
      <c r="F146">
        <f>_xll.acq_vector_element($C$5,5*$E146+F$2)</f>
        <v>0.54196940525434911</v>
      </c>
      <c r="G146">
        <f>_xll.acq_vector_element($C$5,5*$E146+G$2)</f>
        <v>0.60293219424784184</v>
      </c>
      <c r="H146">
        <f>_xll.acq_vector_element($C$5,5*$E146+H$2)</f>
        <v>0.58005232573486865</v>
      </c>
      <c r="I146">
        <f>_xll.acq_vector_element($C$5,5*$E146+I$2)</f>
        <v>0.36418745573610067</v>
      </c>
      <c r="J146">
        <f>_xll.acq_vector_element($C$5,5*$E146+J$2)</f>
        <v>7.2424470679834485E-2</v>
      </c>
    </row>
    <row r="147" spans="5:10" x14ac:dyDescent="0.4">
      <c r="E147">
        <v>144</v>
      </c>
      <c r="F147">
        <f>_xll.acq_vector_element($C$5,5*$E147+F$2)</f>
        <v>0.56457034102641046</v>
      </c>
      <c r="G147">
        <f>_xll.acq_vector_element($C$5,5*$E147+G$2)</f>
        <v>0.67943602288141847</v>
      </c>
      <c r="H147">
        <f>_xll.acq_vector_element($C$5,5*$E147+H$2)</f>
        <v>0.1913357200101018</v>
      </c>
      <c r="I147">
        <f>_xll.acq_vector_element($C$5,5*$E147+I$2)</f>
        <v>0.72035564039833844</v>
      </c>
      <c r="J147">
        <f>_xll.acq_vector_element($C$5,5*$E147+J$2)</f>
        <v>0.67690585646778345</v>
      </c>
    </row>
    <row r="148" spans="5:10" x14ac:dyDescent="0.4">
      <c r="E148">
        <v>145</v>
      </c>
      <c r="F148">
        <f>_xll.acq_vector_element($C$5,5*$E148+F$2)</f>
        <v>0.55248040799051523</v>
      </c>
      <c r="G148">
        <f>_xll.acq_vector_element($C$5,5*$E148+G$2)</f>
        <v>0.21550544514320791</v>
      </c>
      <c r="H148">
        <f>_xll.acq_vector_element($C$5,5*$E148+H$2)</f>
        <v>0.50496285571716726</v>
      </c>
      <c r="I148">
        <f>_xll.acq_vector_element($C$5,5*$E148+I$2)</f>
        <v>0.2780235952232033</v>
      </c>
      <c r="J148">
        <f>_xll.acq_vector_element($C$5,5*$E148+J$2)</f>
        <v>8.2719548372551799E-2</v>
      </c>
    </row>
    <row r="149" spans="5:10" x14ac:dyDescent="0.4">
      <c r="E149">
        <v>146</v>
      </c>
      <c r="F149">
        <f>_xll.acq_vector_element($C$5,5*$E149+F$2)</f>
        <v>0.74176041991449893</v>
      </c>
      <c r="G149">
        <f>_xll.acq_vector_element($C$5,5*$E149+G$2)</f>
        <v>0.58060625521466136</v>
      </c>
      <c r="H149">
        <f>_xll.acq_vector_element($C$5,5*$E149+H$2)</f>
        <v>0.55973789561539888</v>
      </c>
      <c r="I149">
        <f>_xll.acq_vector_element($C$5,5*$E149+I$2)</f>
        <v>0.62893433147110045</v>
      </c>
      <c r="J149">
        <f>_xll.acq_vector_element($C$5,5*$E149+J$2)</f>
        <v>0.33483641338534653</v>
      </c>
    </row>
    <row r="150" spans="5:10" x14ac:dyDescent="0.4">
      <c r="E150">
        <v>147</v>
      </c>
      <c r="F150">
        <f>_xll.acq_vector_element($C$5,5*$E150+F$2)</f>
        <v>0.58668129635043442</v>
      </c>
      <c r="G150">
        <f>_xll.acq_vector_element($C$5,5*$E150+G$2)</f>
        <v>0.54298877902328968</v>
      </c>
      <c r="H150">
        <f>_xll.acq_vector_element($C$5,5*$E150+H$2)</f>
        <v>0.72270194278098643</v>
      </c>
      <c r="I150">
        <f>_xll.acq_vector_element($C$5,5*$E150+I$2)</f>
        <v>0.69398470502346754</v>
      </c>
      <c r="J150">
        <f>_xll.acq_vector_element($C$5,5*$E150+J$2)</f>
        <v>8.4388432325795293E-2</v>
      </c>
    </row>
    <row r="151" spans="5:10" x14ac:dyDescent="0.4">
      <c r="E151">
        <v>148</v>
      </c>
      <c r="F151">
        <f>_xll.acq_vector_element($C$5,5*$E151+F$2)</f>
        <v>0.91213211813010275</v>
      </c>
      <c r="G151">
        <f>_xll.acq_vector_element($C$5,5*$E151+G$2)</f>
        <v>0.98054736852645874</v>
      </c>
      <c r="H151">
        <f>_xll.acq_vector_element($C$5,5*$E151+H$2)</f>
        <v>0.58071321761235595</v>
      </c>
      <c r="I151">
        <f>_xll.acq_vector_element($C$5,5*$E151+I$2)</f>
        <v>0.12138278037309647</v>
      </c>
      <c r="J151">
        <f>_xll.acq_vector_element($C$5,5*$E151+J$2)</f>
        <v>0.2326863813214004</v>
      </c>
    </row>
    <row r="152" spans="5:10" x14ac:dyDescent="0.4">
      <c r="E152">
        <v>149</v>
      </c>
      <c r="F152">
        <f>_xll.acq_vector_element($C$5,5*$E152+F$2)</f>
        <v>0.11154963774606586</v>
      </c>
      <c r="G152">
        <f>_xll.acq_vector_element($C$5,5*$E152+G$2)</f>
        <v>0.74669763282872736</v>
      </c>
      <c r="H152">
        <f>_xll.acq_vector_element($C$5,5*$E152+H$2)</f>
        <v>0.50580424536019564</v>
      </c>
      <c r="I152">
        <f>_xll.acq_vector_element($C$5,5*$E152+I$2)</f>
        <v>0.77776901936158538</v>
      </c>
      <c r="J152">
        <f>_xll.acq_vector_element($C$5,5*$E152+J$2)</f>
        <v>0.44498496106825769</v>
      </c>
    </row>
    <row r="153" spans="5:10" x14ac:dyDescent="0.4">
      <c r="E153">
        <v>150</v>
      </c>
      <c r="F153">
        <f>_xll.acq_vector_element($C$5,5*$E153+F$2)</f>
        <v>0.20040132012218237</v>
      </c>
      <c r="G153">
        <f>_xll.acq_vector_element($C$5,5*$E153+G$2)</f>
        <v>0.18249983200803399</v>
      </c>
      <c r="H153">
        <f>_xll.acq_vector_element($C$5,5*$E153+H$2)</f>
        <v>0.82057421747595072</v>
      </c>
      <c r="I153">
        <f>_xll.acq_vector_element($C$5,5*$E153+I$2)</f>
        <v>0.42053876770660281</v>
      </c>
      <c r="J153">
        <f>_xll.acq_vector_element($C$5,5*$E153+J$2)</f>
        <v>0.46493484941311181</v>
      </c>
    </row>
    <row r="154" spans="5:10" x14ac:dyDescent="0.4">
      <c r="E154">
        <v>151</v>
      </c>
      <c r="F154">
        <f>_xll.acq_vector_element($C$5,5*$E154+F$2)</f>
        <v>0.86890785093419254</v>
      </c>
      <c r="G154">
        <f>_xll.acq_vector_element($C$5,5*$E154+G$2)</f>
        <v>0.77976666367612779</v>
      </c>
      <c r="H154">
        <f>_xll.acq_vector_element($C$5,5*$E154+H$2)</f>
        <v>0.7557219595182687</v>
      </c>
      <c r="I154">
        <f>_xll.acq_vector_element($C$5,5*$E154+I$2)</f>
        <v>0.23747821990400553</v>
      </c>
      <c r="J154">
        <f>_xll.acq_vector_element($C$5,5*$E154+J$2)</f>
        <v>0.13630924699828029</v>
      </c>
    </row>
    <row r="155" spans="5:10" x14ac:dyDescent="0.4">
      <c r="E155">
        <v>152</v>
      </c>
      <c r="F155">
        <f>_xll.acq_vector_element($C$5,5*$E155+F$2)</f>
        <v>0.33258026978000998</v>
      </c>
      <c r="G155">
        <f>_xll.acq_vector_element($C$5,5*$E155+G$2)</f>
        <v>0.17913373070769012</v>
      </c>
      <c r="H155">
        <f>_xll.acq_vector_element($C$5,5*$E155+H$2)</f>
        <v>0.95369712146930397</v>
      </c>
      <c r="I155">
        <f>_xll.acq_vector_element($C$5,5*$E155+I$2)</f>
        <v>0.55147060798481107</v>
      </c>
      <c r="J155">
        <f>_xll.acq_vector_element($C$5,5*$E155+J$2)</f>
        <v>0.65781507384963334</v>
      </c>
    </row>
    <row r="156" spans="5:10" x14ac:dyDescent="0.4">
      <c r="E156">
        <v>153</v>
      </c>
      <c r="F156">
        <f>_xll.acq_vector_element($C$5,5*$E156+F$2)</f>
        <v>0.56232064636424184</v>
      </c>
      <c r="G156">
        <f>_xll.acq_vector_element($C$5,5*$E156+G$2)</f>
        <v>0.77287783194333315</v>
      </c>
      <c r="H156">
        <f>_xll.acq_vector_element($C$5,5*$E156+H$2)</f>
        <v>0.43148605478927493</v>
      </c>
      <c r="I156">
        <f>_xll.acq_vector_element($C$5,5*$E156+I$2)</f>
        <v>0.68837434705346823</v>
      </c>
      <c r="J156">
        <f>_xll.acq_vector_element($C$5,5*$E156+J$2)</f>
        <v>0.36056504095904529</v>
      </c>
    </row>
    <row r="157" spans="5:10" x14ac:dyDescent="0.4">
      <c r="E157">
        <v>154</v>
      </c>
      <c r="F157">
        <f>_xll.acq_vector_element($C$5,5*$E157+F$2)</f>
        <v>0.20430411444976926</v>
      </c>
      <c r="G157">
        <f>_xll.acq_vector_element($C$5,5*$E157+G$2)</f>
        <v>0.51866089412942529</v>
      </c>
      <c r="H157">
        <f>_xll.acq_vector_element($C$5,5*$E157+H$2)</f>
        <v>0.47068875003606081</v>
      </c>
      <c r="I157">
        <f>_xll.acq_vector_element($C$5,5*$E157+I$2)</f>
        <v>0.41165849007666111</v>
      </c>
      <c r="J157">
        <f>_xll.acq_vector_element($C$5,5*$E157+J$2)</f>
        <v>0.80896387249231339</v>
      </c>
    </row>
    <row r="158" spans="5:10" x14ac:dyDescent="0.4">
      <c r="E158">
        <v>155</v>
      </c>
      <c r="F158">
        <f>_xll.acq_vector_element($C$5,5*$E158+F$2)</f>
        <v>2.9456994729116559E-2</v>
      </c>
      <c r="G158">
        <f>_xll.acq_vector_element($C$5,5*$E158+G$2)</f>
        <v>0.67503512999974191</v>
      </c>
      <c r="H158">
        <f>_xll.acq_vector_element($C$5,5*$E158+H$2)</f>
        <v>5.3967559244483709E-2</v>
      </c>
      <c r="I158">
        <f>_xll.acq_vector_element($C$5,5*$E158+I$2)</f>
        <v>6.0278866440057755E-3</v>
      </c>
      <c r="J158">
        <f>_xll.acq_vector_element($C$5,5*$E158+J$2)</f>
        <v>0.11702945688739419</v>
      </c>
    </row>
    <row r="159" spans="5:10" x14ac:dyDescent="0.4">
      <c r="E159">
        <v>156</v>
      </c>
      <c r="F159">
        <f>_xll.acq_vector_element($C$5,5*$E159+F$2)</f>
        <v>8.7407739832997322E-2</v>
      </c>
      <c r="G159">
        <f>_xll.acq_vector_element($C$5,5*$E159+G$2)</f>
        <v>0.62847058079205453</v>
      </c>
      <c r="H159">
        <f>_xll.acq_vector_element($C$5,5*$E159+H$2)</f>
        <v>0.34679471817798913</v>
      </c>
      <c r="I159">
        <f>_xll.acq_vector_element($C$5,5*$E159+I$2)</f>
        <v>0.42945962166413665</v>
      </c>
      <c r="J159">
        <f>_xll.acq_vector_element($C$5,5*$E159+J$2)</f>
        <v>0.9443655435461551</v>
      </c>
    </row>
    <row r="160" spans="5:10" x14ac:dyDescent="0.4">
      <c r="E160">
        <v>157</v>
      </c>
      <c r="F160">
        <f>_xll.acq_vector_element($C$5,5*$E160+F$2)</f>
        <v>0.12910116231068969</v>
      </c>
      <c r="G160">
        <f>_xll.acq_vector_element($C$5,5*$E160+G$2)</f>
        <v>0.49119047820568085</v>
      </c>
      <c r="H160">
        <f>_xll.acq_vector_element($C$5,5*$E160+H$2)</f>
        <v>0.37163582909852266</v>
      </c>
      <c r="I160">
        <f>_xll.acq_vector_element($C$5,5*$E160+I$2)</f>
        <v>0.27017626888118684</v>
      </c>
      <c r="J160">
        <f>_xll.acq_vector_element($C$5,5*$E160+J$2)</f>
        <v>0.77401980292052031</v>
      </c>
    </row>
    <row r="161" spans="5:10" x14ac:dyDescent="0.4">
      <c r="E161">
        <v>158</v>
      </c>
      <c r="F161">
        <f>_xll.acq_vector_element($C$5,5*$E161+F$2)</f>
        <v>0.3604237197432667</v>
      </c>
      <c r="G161">
        <f>_xll.acq_vector_element($C$5,5*$E161+G$2)</f>
        <v>0.7423863485455513</v>
      </c>
      <c r="H161">
        <f>_xll.acq_vector_element($C$5,5*$E161+H$2)</f>
        <v>0.210652633337304</v>
      </c>
      <c r="I161">
        <f>_xll.acq_vector_element($C$5,5*$E161+I$2)</f>
        <v>6.7536564543843269E-2</v>
      </c>
      <c r="J161">
        <f>_xll.acq_vector_element($C$5,5*$E161+J$2)</f>
        <v>0.42120005562901497</v>
      </c>
    </row>
    <row r="162" spans="5:10" x14ac:dyDescent="0.4">
      <c r="E162">
        <v>159</v>
      </c>
      <c r="F162">
        <f>_xll.acq_vector_element($C$5,5*$E162+F$2)</f>
        <v>0.70682920631952584</v>
      </c>
      <c r="G162">
        <f>_xll.acq_vector_element($C$5,5*$E162+G$2)</f>
        <v>0.21803544019348919</v>
      </c>
      <c r="H162">
        <f>_xll.acq_vector_element($C$5,5*$E162+H$2)</f>
        <v>0.31981182238087058</v>
      </c>
      <c r="I162">
        <f>_xll.acq_vector_element($C$5,5*$E162+I$2)</f>
        <v>0.84575250721536577</v>
      </c>
      <c r="J162">
        <f>_xll.acq_vector_element($C$5,5*$E162+J$2)</f>
        <v>0.98050236841663718</v>
      </c>
    </row>
    <row r="163" spans="5:10" x14ac:dyDescent="0.4">
      <c r="E163">
        <v>160</v>
      </c>
      <c r="F163">
        <f>_xll.acq_vector_element($C$5,5*$E163+F$2)</f>
        <v>0.4562706034630537</v>
      </c>
      <c r="G163">
        <f>_xll.acq_vector_element($C$5,5*$E163+G$2)</f>
        <v>0.15655755810439587</v>
      </c>
      <c r="H163">
        <f>_xll.acq_vector_element($C$5,5*$E163+H$2)</f>
        <v>0.27980201784521341</v>
      </c>
      <c r="I163">
        <f>_xll.acq_vector_element($C$5,5*$E163+I$2)</f>
        <v>0.20426319632679224</v>
      </c>
      <c r="J163">
        <f>_xll.acq_vector_element($C$5,5*$E163+J$2)</f>
        <v>0.93289164453744888</v>
      </c>
    </row>
    <row r="164" spans="5:10" x14ac:dyDescent="0.4">
      <c r="E164">
        <v>161</v>
      </c>
      <c r="F164">
        <f>_xll.acq_vector_element($C$5,5*$E164+F$2)</f>
        <v>0.48372509726323187</v>
      </c>
      <c r="G164">
        <f>_xll.acq_vector_element($C$5,5*$E164+G$2)</f>
        <v>0.31435135216452181</v>
      </c>
      <c r="H164">
        <f>_xll.acq_vector_element($C$5,5*$E164+H$2)</f>
        <v>0.47783534601330757</v>
      </c>
      <c r="I164">
        <f>_xll.acq_vector_element($C$5,5*$E164+I$2)</f>
        <v>0.90971466316841543</v>
      </c>
      <c r="J164">
        <f>_xll.acq_vector_element($C$5,5*$E164+J$2)</f>
        <v>6.7744678584858775E-2</v>
      </c>
    </row>
    <row r="165" spans="5:10" x14ac:dyDescent="0.4">
      <c r="E165">
        <v>162</v>
      </c>
      <c r="F165">
        <f>_xll.acq_vector_element($C$5,5*$E165+F$2)</f>
        <v>4.341809032484889E-2</v>
      </c>
      <c r="G165">
        <f>_xll.acq_vector_element($C$5,5*$E165+G$2)</f>
        <v>0.52412791107781231</v>
      </c>
      <c r="H165">
        <f>_xll.acq_vector_element($C$5,5*$E165+H$2)</f>
        <v>0.70711505901999772</v>
      </c>
      <c r="I165">
        <f>_xll.acq_vector_element($C$5,5*$E165+I$2)</f>
        <v>0.82371056545525789</v>
      </c>
      <c r="J165">
        <f>_xll.acq_vector_element($C$5,5*$E165+J$2)</f>
        <v>0.48388904263265431</v>
      </c>
    </row>
    <row r="166" spans="5:10" x14ac:dyDescent="0.4">
      <c r="E166">
        <v>163</v>
      </c>
      <c r="F166">
        <f>_xll.acq_vector_element($C$5,5*$E166+F$2)</f>
        <v>0.42333086906000972</v>
      </c>
      <c r="G166">
        <f>_xll.acq_vector_element($C$5,5*$E166+G$2)</f>
        <v>0.44422106235288084</v>
      </c>
      <c r="H166">
        <f>_xll.acq_vector_element($C$5,5*$E166+H$2)</f>
        <v>0.58119017607532442</v>
      </c>
      <c r="I166">
        <f>_xll.acq_vector_element($C$5,5*$E166+I$2)</f>
        <v>3.6323345964774489E-2</v>
      </c>
      <c r="J166">
        <f>_xll.acq_vector_element($C$5,5*$E166+J$2)</f>
        <v>0.75228461297228932</v>
      </c>
    </row>
    <row r="167" spans="5:10" x14ac:dyDescent="0.4">
      <c r="E167">
        <v>164</v>
      </c>
      <c r="F167">
        <f>_xll.acq_vector_element($C$5,5*$E167+F$2)</f>
        <v>4.0683188242837787E-2</v>
      </c>
      <c r="G167">
        <f>_xll.acq_vector_element($C$5,5*$E167+G$2)</f>
        <v>0.39554438693448901</v>
      </c>
      <c r="H167">
        <f>_xll.acq_vector_element($C$5,5*$E167+H$2)</f>
        <v>0.33275361475534737</v>
      </c>
      <c r="I167">
        <f>_xll.acq_vector_element($C$5,5*$E167+I$2)</f>
        <v>0.46583576244302094</v>
      </c>
      <c r="J167">
        <f>_xll.acq_vector_element($C$5,5*$E167+J$2)</f>
        <v>0.94711953867226839</v>
      </c>
    </row>
    <row r="168" spans="5:10" x14ac:dyDescent="0.4">
      <c r="E168">
        <v>165</v>
      </c>
      <c r="F168">
        <f>_xll.acq_vector_element($C$5,5*$E168+F$2)</f>
        <v>0.79078102903440595</v>
      </c>
      <c r="G168">
        <f>_xll.acq_vector_element($C$5,5*$E168+G$2)</f>
        <v>0.6176599741447717</v>
      </c>
      <c r="H168">
        <f>_xll.acq_vector_element($C$5,5*$E168+H$2)</f>
        <v>0.80486584221944213</v>
      </c>
      <c r="I168">
        <f>_xll.acq_vector_element($C$5,5*$E168+I$2)</f>
        <v>0.3688748471904546</v>
      </c>
      <c r="J168">
        <f>_xll.acq_vector_element($C$5,5*$E168+J$2)</f>
        <v>0.1667737162206322</v>
      </c>
    </row>
    <row r="169" spans="5:10" x14ac:dyDescent="0.4">
      <c r="E169">
        <v>166</v>
      </c>
      <c r="F169">
        <f>_xll.acq_vector_element($C$5,5*$E169+F$2)</f>
        <v>0.61197704006917775</v>
      </c>
      <c r="G169">
        <f>_xll.acq_vector_element($C$5,5*$E169+G$2)</f>
        <v>0.77011669217608869</v>
      </c>
      <c r="H169">
        <f>_xll.acq_vector_element($C$5,5*$E169+H$2)</f>
        <v>0.20613153954036534</v>
      </c>
      <c r="I169">
        <f>_xll.acq_vector_element($C$5,5*$E169+I$2)</f>
        <v>0.46935279876925051</v>
      </c>
      <c r="J169">
        <f>_xll.acq_vector_element($C$5,5*$E169+J$2)</f>
        <v>0.16506643686443567</v>
      </c>
    </row>
    <row r="170" spans="5:10" x14ac:dyDescent="0.4">
      <c r="E170">
        <v>167</v>
      </c>
      <c r="F170">
        <f>_xll.acq_vector_element($C$5,5*$E170+F$2)</f>
        <v>0.92542108846828341</v>
      </c>
      <c r="G170">
        <f>_xll.acq_vector_element($C$5,5*$E170+G$2)</f>
        <v>0.36181726958602667</v>
      </c>
      <c r="H170">
        <f>_xll.acq_vector_element($C$5,5*$E170+H$2)</f>
        <v>0.33079165080562234</v>
      </c>
      <c r="I170">
        <f>_xll.acq_vector_element($C$5,5*$E170+I$2)</f>
        <v>0.86335335136391222</v>
      </c>
      <c r="J170">
        <f>_xll.acq_vector_element($C$5,5*$E170+J$2)</f>
        <v>0.30494204838760197</v>
      </c>
    </row>
    <row r="171" spans="5:10" x14ac:dyDescent="0.4">
      <c r="E171">
        <v>168</v>
      </c>
      <c r="F171">
        <f>_xll.acq_vector_element($C$5,5*$E171+F$2)</f>
        <v>0.50940172513946891</v>
      </c>
      <c r="G171">
        <f>_xll.acq_vector_element($C$5,5*$E171+G$2)</f>
        <v>0.48422250268049538</v>
      </c>
      <c r="H171">
        <f>_xll.acq_vector_element($C$5,5*$E171+H$2)</f>
        <v>0.29690151079557836</v>
      </c>
      <c r="I171">
        <f>_xll.acq_vector_element($C$5,5*$E171+I$2)</f>
        <v>0.92490668292157352</v>
      </c>
      <c r="J171">
        <f>_xll.acq_vector_element($C$5,5*$E171+J$2)</f>
        <v>0.95025162980891764</v>
      </c>
    </row>
    <row r="172" spans="5:10" x14ac:dyDescent="0.4">
      <c r="E172">
        <v>169</v>
      </c>
      <c r="F172">
        <f>_xll.acq_vector_element($C$5,5*$E172+F$2)</f>
        <v>0.14508926728740335</v>
      </c>
      <c r="G172">
        <f>_xll.acq_vector_element($C$5,5*$E172+G$2)</f>
        <v>0.81596608855761588</v>
      </c>
      <c r="H172">
        <f>_xll.acq_vector_element($C$5,5*$E172+H$2)</f>
        <v>0.68015705863945186</v>
      </c>
      <c r="I172">
        <f>_xll.acq_vector_element($C$5,5*$E172+I$2)</f>
        <v>0.32297394261695445</v>
      </c>
      <c r="J172">
        <f>_xll.acq_vector_element($C$5,5*$E172+J$2)</f>
        <v>0.80614360491745174</v>
      </c>
    </row>
    <row r="173" spans="5:10" x14ac:dyDescent="0.4">
      <c r="E173">
        <v>170</v>
      </c>
      <c r="F173">
        <f>_xll.acq_vector_element($C$5,5*$E173+F$2)</f>
        <v>0.97209824062883854</v>
      </c>
      <c r="G173">
        <f>_xll.acq_vector_element($C$5,5*$E173+G$2)</f>
        <v>0.86728797922842205</v>
      </c>
      <c r="H173">
        <f>_xll.acq_vector_element($C$5,5*$E173+H$2)</f>
        <v>0.98735110205598176</v>
      </c>
      <c r="I173">
        <f>_xll.acq_vector_element($C$5,5*$E173+I$2)</f>
        <v>8.9100791839882731E-2</v>
      </c>
      <c r="J173">
        <f>_xll.acq_vector_element($C$5,5*$E173+J$2)</f>
        <v>0.40866013150662184</v>
      </c>
    </row>
    <row r="174" spans="5:10" x14ac:dyDescent="0.4">
      <c r="E174">
        <v>171</v>
      </c>
      <c r="F174">
        <f>_xll.acq_vector_element($C$5,5*$E174+F$2)</f>
        <v>0.67553446954116225</v>
      </c>
      <c r="G174">
        <f>_xll.acq_vector_element($C$5,5*$E174+G$2)</f>
        <v>0.65592310368083417</v>
      </c>
      <c r="H174">
        <f>_xll.acq_vector_element($C$5,5*$E174+H$2)</f>
        <v>0.61240133410319686</v>
      </c>
      <c r="I174">
        <f>_xll.acq_vector_element($C$5,5*$E174+I$2)</f>
        <v>0.40565320057794452</v>
      </c>
      <c r="J174">
        <f>_xll.acq_vector_element($C$5,5*$E174+J$2)</f>
        <v>0.65205696178600192</v>
      </c>
    </row>
    <row r="175" spans="5:10" x14ac:dyDescent="0.4">
      <c r="E175">
        <v>172</v>
      </c>
      <c r="F175">
        <f>_xll.acq_vector_element($C$5,5*$E175+F$2)</f>
        <v>0.25734811020083725</v>
      </c>
      <c r="G175">
        <f>_xll.acq_vector_element($C$5,5*$E175+G$2)</f>
        <v>5.7603219291195273E-2</v>
      </c>
      <c r="H175">
        <f>_xll.acq_vector_element($C$5,5*$E175+H$2)</f>
        <v>8.2652677083387971E-2</v>
      </c>
      <c r="I175">
        <f>_xll.acq_vector_element($C$5,5*$E175+I$2)</f>
        <v>0.38582245982252061</v>
      </c>
      <c r="J175">
        <f>_xll.acq_vector_element($C$5,5*$E175+J$2)</f>
        <v>0.26361034088768065</v>
      </c>
    </row>
    <row r="176" spans="5:10" x14ac:dyDescent="0.4">
      <c r="E176">
        <v>173</v>
      </c>
      <c r="F176">
        <f>_xll.acq_vector_element($C$5,5*$E176+F$2)</f>
        <v>0.73322903132066131</v>
      </c>
      <c r="G176">
        <f>_xll.acq_vector_element($C$5,5*$E176+G$2)</f>
        <v>0.27147985389456153</v>
      </c>
      <c r="H176">
        <f>_xll.acq_vector_element($C$5,5*$E176+H$2)</f>
        <v>0.13585084257647395</v>
      </c>
      <c r="I176">
        <f>_xll.acq_vector_element($C$5,5*$E176+I$2)</f>
        <v>0.39863907638937235</v>
      </c>
      <c r="J176">
        <f>_xll.acq_vector_element($C$5,5*$E176+J$2)</f>
        <v>0.56708195642568171</v>
      </c>
    </row>
    <row r="177" spans="5:10" x14ac:dyDescent="0.4">
      <c r="E177">
        <v>174</v>
      </c>
      <c r="F177">
        <f>_xll.acq_vector_element($C$5,5*$E177+F$2)</f>
        <v>0.18488603411242366</v>
      </c>
      <c r="G177">
        <f>_xll.acq_vector_element($C$5,5*$E177+G$2)</f>
        <v>2.315443754196167E-2</v>
      </c>
      <c r="H177">
        <f>_xll.acq_vector_element($C$5,5*$E177+H$2)</f>
        <v>0.95381840923801064</v>
      </c>
      <c r="I177">
        <f>_xll.acq_vector_element($C$5,5*$E177+I$2)</f>
        <v>1.7456704983487725E-2</v>
      </c>
      <c r="J177">
        <f>_xll.acq_vector_element($C$5,5*$E177+J$2)</f>
        <v>0.10287988628260791</v>
      </c>
    </row>
    <row r="178" spans="5:10" x14ac:dyDescent="0.4">
      <c r="E178">
        <v>175</v>
      </c>
      <c r="F178">
        <f>_xll.acq_vector_element($C$5,5*$E178+F$2)</f>
        <v>0.47275939164683223</v>
      </c>
      <c r="G178">
        <f>_xll.acq_vector_element($C$5,5*$E178+G$2)</f>
        <v>0.62520853243768215</v>
      </c>
      <c r="H178">
        <f>_xll.acq_vector_element($C$5,5*$E178+H$2)</f>
        <v>0.84410265204496682</v>
      </c>
      <c r="I178">
        <f>_xll.acq_vector_element($C$5,5*$E178+I$2)</f>
        <v>0.44169738586060703</v>
      </c>
      <c r="J178">
        <f>_xll.acq_vector_element($C$5,5*$E178+J$2)</f>
        <v>0.88709809561260045</v>
      </c>
    </row>
    <row r="179" spans="5:10" x14ac:dyDescent="0.4">
      <c r="E179">
        <v>176</v>
      </c>
      <c r="F179">
        <f>_xll.acq_vector_element($C$5,5*$E179+F$2)</f>
        <v>0.42351805116049945</v>
      </c>
      <c r="G179">
        <f>_xll.acq_vector_element($C$5,5*$E179+G$2)</f>
        <v>0.30063103325664997</v>
      </c>
      <c r="H179">
        <f>_xll.acq_vector_element($C$5,5*$E179+H$2)</f>
        <v>0.37199178128503263</v>
      </c>
      <c r="I179">
        <f>_xll.acq_vector_element($C$5,5*$E179+I$2)</f>
        <v>0.93876599869690835</v>
      </c>
      <c r="J179">
        <f>_xll.acq_vector_element($C$5,5*$E179+J$2)</f>
        <v>0.8683147095143795</v>
      </c>
    </row>
    <row r="180" spans="5:10" x14ac:dyDescent="0.4">
      <c r="E180">
        <v>177</v>
      </c>
      <c r="F180">
        <f>_xll.acq_vector_element($C$5,5*$E180+F$2)</f>
        <v>0.58832417824305594</v>
      </c>
      <c r="G180">
        <f>_xll.acq_vector_element($C$5,5*$E180+G$2)</f>
        <v>0.28047698154114187</v>
      </c>
      <c r="H180">
        <f>_xll.acq_vector_element($C$5,5*$E180+H$2)</f>
        <v>9.8714769352227449E-2</v>
      </c>
      <c r="I180">
        <f>_xll.acq_vector_element($C$5,5*$E180+I$2)</f>
        <v>2.0576157374307513E-2</v>
      </c>
      <c r="J180">
        <f>_xll.acq_vector_element($C$5,5*$E180+J$2)</f>
        <v>9.6342520089820027E-2</v>
      </c>
    </row>
    <row r="181" spans="5:10" x14ac:dyDescent="0.4">
      <c r="E181">
        <v>178</v>
      </c>
      <c r="F181">
        <f>_xll.acq_vector_element($C$5,5*$E181+F$2)</f>
        <v>0.91809701430611312</v>
      </c>
      <c r="G181">
        <f>_xll.acq_vector_element($C$5,5*$E181+G$2)</f>
        <v>0.56561104324646294</v>
      </c>
      <c r="H181">
        <f>_xll.acq_vector_element($C$5,5*$E181+H$2)</f>
        <v>0.86448027193546295</v>
      </c>
      <c r="I181">
        <f>_xll.acq_vector_element($C$5,5*$E181+I$2)</f>
        <v>0.75673868181183934</v>
      </c>
      <c r="J181">
        <f>_xll.acq_vector_element($C$5,5*$E181+J$2)</f>
        <v>0.27690179017372429</v>
      </c>
    </row>
    <row r="182" spans="5:10" x14ac:dyDescent="0.4">
      <c r="E182">
        <v>179</v>
      </c>
      <c r="F182">
        <f>_xll.acq_vector_element($C$5,5*$E182+F$2)</f>
        <v>0.13910753163509071</v>
      </c>
      <c r="G182">
        <f>_xll.acq_vector_element($C$5,5*$E182+G$2)</f>
        <v>0.52348754880949855</v>
      </c>
      <c r="H182">
        <f>_xll.acq_vector_element($C$5,5*$E182+H$2)</f>
        <v>0.372474180534482</v>
      </c>
      <c r="I182">
        <f>_xll.acq_vector_element($C$5,5*$E182+I$2)</f>
        <v>0.10908819315955043</v>
      </c>
      <c r="J182">
        <f>_xll.acq_vector_element($C$5,5*$E182+J$2)</f>
        <v>0.98843246651813388</v>
      </c>
    </row>
    <row r="183" spans="5:10" x14ac:dyDescent="0.4">
      <c r="E183">
        <v>180</v>
      </c>
      <c r="F183">
        <f>_xll.acq_vector_element($C$5,5*$E183+F$2)</f>
        <v>9.3427064130082726E-2</v>
      </c>
      <c r="G183">
        <f>_xll.acq_vector_element($C$5,5*$E183+G$2)</f>
        <v>0.90281136869452894</v>
      </c>
      <c r="H183">
        <f>_xll.acq_vector_element($C$5,5*$E183+H$2)</f>
        <v>0.83746611163951457</v>
      </c>
      <c r="I183">
        <f>_xll.acq_vector_element($C$5,5*$E183+I$2)</f>
        <v>0.35097406967543066</v>
      </c>
      <c r="J183">
        <f>_xll.acq_vector_element($C$5,5*$E183+J$2)</f>
        <v>0.41026571486145258</v>
      </c>
    </row>
    <row r="184" spans="5:10" x14ac:dyDescent="0.4">
      <c r="E184">
        <v>181</v>
      </c>
      <c r="F184">
        <f>_xll.acq_vector_element($C$5,5*$E184+F$2)</f>
        <v>0.48843214195221663</v>
      </c>
      <c r="G184">
        <f>_xll.acq_vector_element($C$5,5*$E184+G$2)</f>
        <v>0.66171654057689011</v>
      </c>
      <c r="H184">
        <f>_xll.acq_vector_element($C$5,5*$E184+H$2)</f>
        <v>0.6059743242803961</v>
      </c>
      <c r="I184">
        <f>_xll.acq_vector_element($C$5,5*$E184+I$2)</f>
        <v>0.94320056401193142</v>
      </c>
      <c r="J184">
        <f>_xll.acq_vector_element($C$5,5*$E184+J$2)</f>
        <v>7.1345916949212551E-3</v>
      </c>
    </row>
    <row r="185" spans="5:10" x14ac:dyDescent="0.4">
      <c r="E185">
        <v>182</v>
      </c>
      <c r="F185">
        <f>_xll.acq_vector_element($C$5,5*$E185+F$2)</f>
        <v>0.24513059295713902</v>
      </c>
      <c r="G185">
        <f>_xll.acq_vector_element($C$5,5*$E185+G$2)</f>
        <v>6.267544231377542E-2</v>
      </c>
      <c r="H185">
        <f>_xll.acq_vector_element($C$5,5*$E185+H$2)</f>
        <v>1.3159831054508686E-2</v>
      </c>
      <c r="I185">
        <f>_xll.acq_vector_element($C$5,5*$E185+I$2)</f>
        <v>0.65672272490337491</v>
      </c>
      <c r="J185">
        <f>_xll.acq_vector_element($C$5,5*$E185+J$2)</f>
        <v>2.414840622805059E-2</v>
      </c>
    </row>
    <row r="186" spans="5:10" x14ac:dyDescent="0.4">
      <c r="E186">
        <v>183</v>
      </c>
      <c r="F186">
        <f>_xll.acq_vector_element($C$5,5*$E186+F$2)</f>
        <v>0.15912000392563641</v>
      </c>
      <c r="G186">
        <f>_xll.acq_vector_element($C$5,5*$E186+G$2)</f>
        <v>0.70938568958081305</v>
      </c>
      <c r="H186">
        <f>_xll.acq_vector_element($C$5,5*$E186+H$2)</f>
        <v>0.91006062855012715</v>
      </c>
      <c r="I186">
        <f>_xll.acq_vector_element($C$5,5*$E186+I$2)</f>
        <v>0.92455188324674964</v>
      </c>
      <c r="J186">
        <f>_xll.acq_vector_element($C$5,5*$E186+J$2)</f>
        <v>0.39509839983657002</v>
      </c>
    </row>
    <row r="187" spans="5:10" x14ac:dyDescent="0.4">
      <c r="E187">
        <v>184</v>
      </c>
      <c r="F187">
        <f>_xll.acq_vector_element($C$5,5*$E187+F$2)</f>
        <v>0.46733027091249824</v>
      </c>
      <c r="G187">
        <f>_xll.acq_vector_element($C$5,5*$E187+G$2)</f>
        <v>0.46940726530738175</v>
      </c>
      <c r="H187">
        <f>_xll.acq_vector_element($C$5,5*$E187+H$2)</f>
        <v>0.37510914634913206</v>
      </c>
      <c r="I187">
        <f>_xll.acq_vector_element($C$5,5*$E187+I$2)</f>
        <v>0.60966448718681931</v>
      </c>
      <c r="J187">
        <f>_xll.acq_vector_element($C$5,5*$E187+J$2)</f>
        <v>0.54286042368039489</v>
      </c>
    </row>
    <row r="188" spans="5:10" x14ac:dyDescent="0.4">
      <c r="E188">
        <v>185</v>
      </c>
      <c r="F188">
        <f>_xll.acq_vector_element($C$5,5*$E188+F$2)</f>
        <v>0.82131634280085564</v>
      </c>
      <c r="G188">
        <f>_xll.acq_vector_element($C$5,5*$E188+G$2)</f>
        <v>0.85891683748923242</v>
      </c>
      <c r="H188">
        <f>_xll.acq_vector_element($C$5,5*$E188+H$2)</f>
        <v>0.48112600739113986</v>
      </c>
      <c r="I188">
        <f>_xll.acq_vector_element($C$5,5*$E188+I$2)</f>
        <v>0.65215387823991477</v>
      </c>
      <c r="J188">
        <f>_xll.acq_vector_element($C$5,5*$E188+J$2)</f>
        <v>0.24688736768439412</v>
      </c>
    </row>
    <row r="189" spans="5:10" x14ac:dyDescent="0.4">
      <c r="E189">
        <v>186</v>
      </c>
      <c r="F189">
        <f>_xll.acq_vector_element($C$5,5*$E189+F$2)</f>
        <v>0.23297989997081459</v>
      </c>
      <c r="G189">
        <f>_xll.acq_vector_element($C$5,5*$E189+G$2)</f>
        <v>0.40234705107286572</v>
      </c>
      <c r="H189">
        <f>_xll.acq_vector_element($C$5,5*$E189+H$2)</f>
        <v>0.7745802050922066</v>
      </c>
      <c r="I189">
        <f>_xll.acq_vector_element($C$5,5*$E189+I$2)</f>
        <v>0.20452672895044088</v>
      </c>
      <c r="J189">
        <f>_xll.acq_vector_element($C$5,5*$E189+J$2)</f>
        <v>0.13461349764838815</v>
      </c>
    </row>
    <row r="190" spans="5:10" x14ac:dyDescent="0.4">
      <c r="E190">
        <v>187</v>
      </c>
      <c r="F190">
        <f>_xll.acq_vector_element($C$5,5*$E190+F$2)</f>
        <v>0.77063506632111967</v>
      </c>
      <c r="G190">
        <f>_xll.acq_vector_element($C$5,5*$E190+G$2)</f>
        <v>0.16555997100658715</v>
      </c>
      <c r="H190">
        <f>_xll.acq_vector_element($C$5,5*$E190+H$2)</f>
        <v>0.11895434674806893</v>
      </c>
      <c r="I190">
        <f>_xll.acq_vector_element($C$5,5*$E190+I$2)</f>
        <v>0.6126822791993618</v>
      </c>
      <c r="J190">
        <f>_xll.acq_vector_element($C$5,5*$E190+J$2)</f>
        <v>0.98447604780085385</v>
      </c>
    </row>
    <row r="191" spans="5:10" x14ac:dyDescent="0.4">
      <c r="E191">
        <v>188</v>
      </c>
      <c r="F191">
        <f>_xll.acq_vector_element($C$5,5*$E191+F$2)</f>
        <v>0.23878341075032949</v>
      </c>
      <c r="G191">
        <f>_xll.acq_vector_element($C$5,5*$E191+G$2)</f>
        <v>0.25656520947813988</v>
      </c>
      <c r="H191">
        <f>_xll.acq_vector_element($C$5,5*$E191+H$2)</f>
        <v>0.70477855135686696</v>
      </c>
      <c r="I191">
        <f>_xll.acq_vector_element($C$5,5*$E191+I$2)</f>
        <v>0.3960432771127671</v>
      </c>
      <c r="J191">
        <f>_xll.acq_vector_element($C$5,5*$E191+J$2)</f>
        <v>0.3495185247156769</v>
      </c>
    </row>
    <row r="192" spans="5:10" x14ac:dyDescent="0.4">
      <c r="E192">
        <v>189</v>
      </c>
      <c r="F192">
        <f>_xll.acq_vector_element($C$5,5*$E192+F$2)</f>
        <v>0.64045419846661389</v>
      </c>
      <c r="G192">
        <f>_xll.acq_vector_element($C$5,5*$E192+G$2)</f>
        <v>0.2774239587597549</v>
      </c>
      <c r="H192">
        <f>_xll.acq_vector_element($C$5,5*$E192+H$2)</f>
        <v>0.60495412419550121</v>
      </c>
      <c r="I192">
        <f>_xll.acq_vector_element($C$5,5*$E192+I$2)</f>
        <v>0.99891840456984937</v>
      </c>
      <c r="J192">
        <f>_xll.acq_vector_element($C$5,5*$E192+J$2)</f>
        <v>0.90705052041448653</v>
      </c>
    </row>
    <row r="193" spans="5:10" x14ac:dyDescent="0.4">
      <c r="E193">
        <v>190</v>
      </c>
      <c r="F193">
        <f>_xll.acq_vector_element($C$5,5*$E193+F$2)</f>
        <v>4.0616120444610715E-2</v>
      </c>
      <c r="G193">
        <f>_xll.acq_vector_element($C$5,5*$E193+G$2)</f>
        <v>0.95840145624242723</v>
      </c>
      <c r="H193">
        <f>_xll.acq_vector_element($C$5,5*$E193+H$2)</f>
        <v>0.6458225236274302</v>
      </c>
      <c r="I193">
        <f>_xll.acq_vector_element($C$5,5*$E193+I$2)</f>
        <v>0.55153805669397116</v>
      </c>
      <c r="J193">
        <f>_xll.acq_vector_element($C$5,5*$E193+J$2)</f>
        <v>3.8699587807059288E-2</v>
      </c>
    </row>
    <row r="194" spans="5:10" x14ac:dyDescent="0.4">
      <c r="E194">
        <v>191</v>
      </c>
      <c r="F194">
        <f>_xll.acq_vector_element($C$5,5*$E194+F$2)</f>
        <v>0.37488629622384906</v>
      </c>
      <c r="G194">
        <f>_xll.acq_vector_element($C$5,5*$E194+G$2)</f>
        <v>0.76021025655791163</v>
      </c>
      <c r="H194">
        <f>_xll.acq_vector_element($C$5,5*$E194+H$2)</f>
        <v>0.62018274934962392</v>
      </c>
      <c r="I194">
        <f>_xll.acq_vector_element($C$5,5*$E194+I$2)</f>
        <v>0.23008995805867016</v>
      </c>
      <c r="J194">
        <f>_xll.acq_vector_element($C$5,5*$E194+J$2)</f>
        <v>0.33103716699406505</v>
      </c>
    </row>
    <row r="195" spans="5:10" x14ac:dyDescent="0.4">
      <c r="E195">
        <v>192</v>
      </c>
      <c r="F195">
        <f>_xll.acq_vector_element($C$5,5*$E195+F$2)</f>
        <v>8.9831867488101125E-2</v>
      </c>
      <c r="G195">
        <f>_xll.acq_vector_element($C$5,5*$E195+G$2)</f>
        <v>0.10045071691274643</v>
      </c>
      <c r="H195">
        <f>_xll.acq_vector_element($C$5,5*$E195+H$2)</f>
        <v>0.6484497154597193</v>
      </c>
      <c r="I195">
        <f>_xll.acq_vector_element($C$5,5*$E195+I$2)</f>
        <v>5.4686944931745529E-2</v>
      </c>
      <c r="J195">
        <f>_xll.acq_vector_element($C$5,5*$E195+J$2)</f>
        <v>0.73260121210478246</v>
      </c>
    </row>
    <row r="196" spans="5:10" x14ac:dyDescent="0.4">
      <c r="E196">
        <v>193</v>
      </c>
      <c r="F196">
        <f>_xll.acq_vector_element($C$5,5*$E196+F$2)</f>
        <v>0.91509116603992879</v>
      </c>
      <c r="G196">
        <f>_xll.acq_vector_element($C$5,5*$E196+G$2)</f>
        <v>0.67809531441889703</v>
      </c>
      <c r="H196">
        <f>_xll.acq_vector_element($C$5,5*$E196+H$2)</f>
        <v>0.53585174051113427</v>
      </c>
      <c r="I196">
        <f>_xll.acq_vector_element($C$5,5*$E196+I$2)</f>
        <v>5.1900948164984584E-2</v>
      </c>
      <c r="J196">
        <f>_xll.acq_vector_element($C$5,5*$E196+J$2)</f>
        <v>0.20540141500532627</v>
      </c>
    </row>
    <row r="197" spans="5:10" x14ac:dyDescent="0.4">
      <c r="E197">
        <v>194</v>
      </c>
      <c r="F197">
        <f>_xll.acq_vector_element($C$5,5*$E197+F$2)</f>
        <v>0.29430694156326354</v>
      </c>
      <c r="G197">
        <f>_xll.acq_vector_element($C$5,5*$E197+G$2)</f>
        <v>0.56689855409786105</v>
      </c>
      <c r="H197">
        <f>_xll.acq_vector_element($C$5,5*$E197+H$2)</f>
        <v>0.45108834025450051</v>
      </c>
      <c r="I197">
        <f>_xll.acq_vector_element($C$5,5*$E197+I$2)</f>
        <v>0.95690902462229133</v>
      </c>
      <c r="J197">
        <f>_xll.acq_vector_element($C$5,5*$E197+J$2)</f>
        <v>0.28710328950546682</v>
      </c>
    </row>
    <row r="198" spans="5:10" x14ac:dyDescent="0.4">
      <c r="E198">
        <v>195</v>
      </c>
      <c r="F198">
        <f>_xll.acq_vector_element($C$5,5*$E198+F$2)</f>
        <v>0.24828189238905907</v>
      </c>
      <c r="G198">
        <f>_xll.acq_vector_element($C$5,5*$E198+G$2)</f>
        <v>0.81051345681771636</v>
      </c>
      <c r="H198">
        <f>_xll.acq_vector_element($C$5,5*$E198+H$2)</f>
        <v>0.61403654236346483</v>
      </c>
      <c r="I198">
        <f>_xll.acq_vector_element($C$5,5*$E198+I$2)</f>
        <v>0.13111510523594916</v>
      </c>
      <c r="J198">
        <f>_xll.acq_vector_element($C$5,5*$E198+J$2)</f>
        <v>0.52007607091218233</v>
      </c>
    </row>
    <row r="199" spans="5:10" x14ac:dyDescent="0.4">
      <c r="E199">
        <v>196</v>
      </c>
      <c r="F199">
        <f>_xll.acq_vector_element($C$5,5*$E199+F$2)</f>
        <v>0.61217936174944043</v>
      </c>
      <c r="G199">
        <f>_xll.acq_vector_element($C$5,5*$E199+G$2)</f>
        <v>5.4601486306637526E-2</v>
      </c>
      <c r="H199">
        <f>_xll.acq_vector_element($C$5,5*$E199+H$2)</f>
        <v>0.9882149463519454</v>
      </c>
      <c r="I199">
        <f>_xll.acq_vector_element($C$5,5*$E199+I$2)</f>
        <v>0.50932490127161145</v>
      </c>
      <c r="J199">
        <f>_xll.acq_vector_element($C$5,5*$E199+J$2)</f>
        <v>0.90255653881467879</v>
      </c>
    </row>
    <row r="200" spans="5:10" x14ac:dyDescent="0.4">
      <c r="E200">
        <v>197</v>
      </c>
      <c r="F200">
        <f>_xll.acq_vector_element($C$5,5*$E200+F$2)</f>
        <v>2.2844895720481873E-3</v>
      </c>
      <c r="G200">
        <f>_xll.acq_vector_element($C$5,5*$E200+G$2)</f>
        <v>0.22215706692077219</v>
      </c>
      <c r="H200">
        <f>_xll.acq_vector_element($C$5,5*$E200+H$2)</f>
        <v>0.18590397643856704</v>
      </c>
      <c r="I200">
        <f>_xll.acq_vector_element($C$5,5*$E200+I$2)</f>
        <v>8.1889098510146141E-5</v>
      </c>
      <c r="J200">
        <f>_xll.acq_vector_element($C$5,5*$E200+J$2)</f>
        <v>0.76945782103575766</v>
      </c>
    </row>
    <row r="201" spans="5:10" x14ac:dyDescent="0.4">
      <c r="E201">
        <v>198</v>
      </c>
      <c r="F201">
        <f>_xll.acq_vector_element($C$5,5*$E201+F$2)</f>
        <v>0.98059733980335295</v>
      </c>
      <c r="G201">
        <f>_xll.acq_vector_element($C$5,5*$E201+G$2)</f>
        <v>0.33439899166114628</v>
      </c>
      <c r="H201">
        <f>_xll.acq_vector_element($C$5,5*$E201+H$2)</f>
        <v>0.88271298515610397</v>
      </c>
      <c r="I201">
        <f>_xll.acq_vector_element($C$5,5*$E201+I$2)</f>
        <v>0.28218079125508666</v>
      </c>
      <c r="J201">
        <f>_xll.acq_vector_element($C$5,5*$E201+J$2)</f>
        <v>0.91947246692143381</v>
      </c>
    </row>
    <row r="202" spans="5:10" x14ac:dyDescent="0.4">
      <c r="E202">
        <v>199</v>
      </c>
      <c r="F202">
        <f>_xll.acq_vector_element($C$5,5*$E202+F$2)</f>
        <v>0.38904867833480239</v>
      </c>
      <c r="G202">
        <f>_xll.acq_vector_element($C$5,5*$E202+G$2)</f>
        <v>0.41550355101935565</v>
      </c>
      <c r="H202">
        <f>_xll.acq_vector_element($C$5,5*$E202+H$2)</f>
        <v>0.56935965572483838</v>
      </c>
      <c r="I202">
        <f>_xll.acq_vector_element($C$5,5*$E202+I$2)</f>
        <v>0.74461546493694186</v>
      </c>
      <c r="J202">
        <f>_xll.acq_vector_element($C$5,5*$E202+J$2)</f>
        <v>0.56434643105603755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B17" sqref="B17:C19"/>
    </sheetView>
  </sheetViews>
  <sheetFormatPr defaultRowHeight="14.6" x14ac:dyDescent="0.4"/>
  <cols>
    <col min="2" max="2" width="21.23046875" bestFit="1" customWidth="1"/>
    <col min="3" max="3" width="30" bestFit="1" customWidth="1"/>
    <col min="4" max="4" width="11.84375" customWidth="1"/>
  </cols>
  <sheetData>
    <row r="2" spans="2:3" ht="15" thickBot="1" x14ac:dyDescent="0.45">
      <c r="B2" s="11" t="s">
        <v>19</v>
      </c>
      <c r="C2" s="11"/>
    </row>
    <row r="3" spans="2:3" x14ac:dyDescent="0.4">
      <c r="B3" t="s">
        <v>21</v>
      </c>
      <c r="C3" s="16">
        <f>_xll.acq_excel_version()</f>
        <v>16</v>
      </c>
    </row>
    <row r="4" spans="2:3" x14ac:dyDescent="0.4">
      <c r="B4" t="s">
        <v>22</v>
      </c>
      <c r="C4" s="16" t="str">
        <f>_xll.acq_version()</f>
        <v>1.0.5939.36004</v>
      </c>
    </row>
    <row r="5" spans="2:3" x14ac:dyDescent="0.4">
      <c r="B5" t="s">
        <v>20</v>
      </c>
      <c r="C5" s="16" t="str">
        <f>_xll.acq_xllpath()</f>
        <v>C:\Dev\ACQ\Distribution\ACQ64.xll</v>
      </c>
    </row>
    <row r="6" spans="2:3" x14ac:dyDescent="0.4">
      <c r="B6" t="s">
        <v>23</v>
      </c>
      <c r="C6" s="16" t="str">
        <f>_xll.acq_exceldna_version()</f>
        <v>0.33.9.1</v>
      </c>
    </row>
    <row r="7" spans="2:3" x14ac:dyDescent="0.4">
      <c r="B7" t="s">
        <v>60</v>
      </c>
      <c r="C7" s="16" t="str">
        <f>_xll.acq_dotnet_version()</f>
        <v>4.0.30319.42000</v>
      </c>
    </row>
    <row r="9" spans="2:3" ht="15" thickBot="1" x14ac:dyDescent="0.45">
      <c r="B9" s="11" t="s">
        <v>45</v>
      </c>
      <c r="C9" s="11"/>
    </row>
    <row r="10" spans="2:3" x14ac:dyDescent="0.4">
      <c r="B10" t="s">
        <v>46</v>
      </c>
      <c r="C10" s="10" t="s">
        <v>44</v>
      </c>
    </row>
    <row r="11" spans="2:3" x14ac:dyDescent="0.4">
      <c r="B11" t="s">
        <v>61</v>
      </c>
      <c r="C11" s="10" t="s">
        <v>62</v>
      </c>
    </row>
    <row r="17" spans="2:3" ht="15" thickBot="1" x14ac:dyDescent="0.45">
      <c r="B17" s="11" t="s">
        <v>18</v>
      </c>
      <c r="C17" s="11"/>
    </row>
    <row r="18" spans="2:3" x14ac:dyDescent="0.4">
      <c r="B18" s="1" t="s">
        <v>14</v>
      </c>
      <c r="C18" s="15">
        <v>20150630</v>
      </c>
    </row>
    <row r="19" spans="2:3" x14ac:dyDescent="0.4">
      <c r="B19" s="1" t="s">
        <v>15</v>
      </c>
      <c r="C19" s="14">
        <f>_xll.acq_convert_todate(C18)</f>
        <v>42185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workbookViewId="0">
      <selection activeCell="E14" sqref="E14"/>
    </sheetView>
  </sheetViews>
  <sheetFormatPr defaultRowHeight="14.6" x14ac:dyDescent="0.4"/>
  <cols>
    <col min="11" max="11" width="9.23046875" customWidth="1"/>
  </cols>
  <sheetData>
    <row r="2" spans="2:16" x14ac:dyDescent="0.4">
      <c r="B2" s="36" t="s">
        <v>39</v>
      </c>
      <c r="C2" s="36"/>
      <c r="D2" s="36"/>
      <c r="F2" s="36" t="s">
        <v>47</v>
      </c>
      <c r="G2" s="36"/>
      <c r="H2" s="36"/>
      <c r="J2" s="36" t="s">
        <v>51</v>
      </c>
      <c r="K2" s="36"/>
      <c r="L2" s="36"/>
      <c r="N2" s="36" t="s">
        <v>58</v>
      </c>
      <c r="O2" s="36"/>
      <c r="P2" s="36"/>
    </row>
    <row r="3" spans="2:16" x14ac:dyDescent="0.4">
      <c r="B3" s="37" t="s">
        <v>42</v>
      </c>
      <c r="C3" s="38" t="s">
        <v>43</v>
      </c>
      <c r="D3" s="39"/>
      <c r="F3" s="37" t="s">
        <v>42</v>
      </c>
      <c r="G3" s="38" t="s">
        <v>43</v>
      </c>
      <c r="H3" s="39"/>
      <c r="J3" s="37" t="s">
        <v>52</v>
      </c>
      <c r="K3" s="38" t="s">
        <v>53</v>
      </c>
      <c r="L3" s="39"/>
      <c r="N3" s="37"/>
      <c r="O3" s="38"/>
      <c r="P3" s="39"/>
    </row>
    <row r="4" spans="2:16" x14ac:dyDescent="0.4">
      <c r="B4" s="40">
        <v>0</v>
      </c>
      <c r="C4" s="41">
        <v>2</v>
      </c>
      <c r="D4" s="42">
        <f>_xll.acq_vector_element($C$8,B4)</f>
        <v>2</v>
      </c>
      <c r="F4" s="40">
        <v>0</v>
      </c>
      <c r="G4" s="41" t="s">
        <v>48</v>
      </c>
      <c r="H4" s="42" t="str">
        <f>_xll.acq_array_element($G$8,F4)</f>
        <v>asd</v>
      </c>
      <c r="J4" s="40" t="s">
        <v>48</v>
      </c>
      <c r="K4" s="41" t="s">
        <v>48</v>
      </c>
      <c r="L4" s="42" t="str">
        <f>_xll.acq_hashtable_element($K$8,J4)</f>
        <v>asd</v>
      </c>
      <c r="N4" s="15">
        <v>1</v>
      </c>
      <c r="O4" s="15">
        <v>2</v>
      </c>
      <c r="P4" s="46"/>
    </row>
    <row r="5" spans="2:16" x14ac:dyDescent="0.4">
      <c r="B5" s="40">
        <v>1</v>
      </c>
      <c r="C5" s="41">
        <v>7</v>
      </c>
      <c r="D5" s="42">
        <f>_xll.acq_vector_element($C$8,B5)</f>
        <v>7</v>
      </c>
      <c r="F5" s="40">
        <v>1</v>
      </c>
      <c r="G5" s="41" t="s">
        <v>49</v>
      </c>
      <c r="H5" s="42" t="str">
        <f>_xll.acq_array_element($G$8,F5)</f>
        <v>dfg</v>
      </c>
      <c r="J5" s="40" t="s">
        <v>54</v>
      </c>
      <c r="K5" s="41" t="s">
        <v>49</v>
      </c>
      <c r="L5" s="42" t="str">
        <f>_xll.acq_hashtable_element($K$8,J5)</f>
        <v>dfg</v>
      </c>
      <c r="N5" s="15">
        <v>4</v>
      </c>
      <c r="O5" s="15">
        <v>3</v>
      </c>
      <c r="P5" s="46"/>
    </row>
    <row r="6" spans="2:16" x14ac:dyDescent="0.4">
      <c r="B6" s="40">
        <v>2</v>
      </c>
      <c r="C6" s="41">
        <v>4</v>
      </c>
      <c r="D6" s="42">
        <f>_xll.acq_vector_element($C$8,B6)</f>
        <v>4</v>
      </c>
      <c r="F6" s="40">
        <v>2</v>
      </c>
      <c r="G6" s="41" t="s">
        <v>50</v>
      </c>
      <c r="H6" s="42" t="str">
        <f>_xll.acq_array_element($G$8,F6)</f>
        <v>hjk</v>
      </c>
      <c r="J6" s="40" t="s">
        <v>55</v>
      </c>
      <c r="K6" s="41" t="s">
        <v>50</v>
      </c>
      <c r="L6" s="42" t="str">
        <f>_xll.acq_hashtable_element($K$8,J6)</f>
        <v>hjk</v>
      </c>
      <c r="N6" s="15">
        <v>2</v>
      </c>
      <c r="O6" s="15">
        <v>3</v>
      </c>
      <c r="P6" s="46"/>
    </row>
    <row r="7" spans="2:16" x14ac:dyDescent="0.4">
      <c r="B7" s="40">
        <v>3</v>
      </c>
      <c r="C7" s="41">
        <v>5</v>
      </c>
      <c r="D7" s="42">
        <f>_xll.acq_vector_element($C$8,B7)</f>
        <v>5</v>
      </c>
      <c r="F7" s="40">
        <v>3</v>
      </c>
      <c r="G7" s="43">
        <v>42371</v>
      </c>
      <c r="H7" s="44">
        <f>_xll.acq_array_element($G$8,F7)</f>
        <v>42371</v>
      </c>
      <c r="J7" s="40" t="s">
        <v>56</v>
      </c>
      <c r="K7" s="43" t="s">
        <v>57</v>
      </c>
      <c r="L7" s="44" t="str">
        <f>_xll.acq_hashtable_element($K$8,J7)</f>
        <v>2/6/20169</v>
      </c>
      <c r="N7" s="15">
        <v>3</v>
      </c>
      <c r="O7" s="15">
        <v>4</v>
      </c>
      <c r="P7" s="46"/>
    </row>
    <row r="8" spans="2:16" x14ac:dyDescent="0.4">
      <c r="B8" s="40" t="s">
        <v>40</v>
      </c>
      <c r="C8" s="45" t="str">
        <f>_xll.acq_vector_create(C4:C7)</f>
        <v>#acqVector:7</v>
      </c>
      <c r="D8" s="46" t="str">
        <f>_xll.acq_vector_scale(C8,-1)</f>
        <v>#acqVector:8</v>
      </c>
      <c r="F8" s="40" t="s">
        <v>40</v>
      </c>
      <c r="G8" s="45" t="str">
        <f>_xll.acq_array_create(G4:G7)</f>
        <v>#acqArray:0</v>
      </c>
      <c r="H8" s="46"/>
      <c r="J8" s="40" t="s">
        <v>40</v>
      </c>
      <c r="K8" s="45" t="str">
        <f>_xll.acq_hashtable_create(J4:J7,K4:K7)</f>
        <v>#acqHashtable:0</v>
      </c>
      <c r="L8" s="46"/>
      <c r="N8" s="40" t="s">
        <v>40</v>
      </c>
      <c r="O8" s="45" t="str">
        <f>_xll.acq_matrix_create(N4:O7)</f>
        <v>#acqMatrix:1</v>
      </c>
      <c r="P8" s="46"/>
    </row>
    <row r="9" spans="2:16" x14ac:dyDescent="0.4">
      <c r="B9" s="47" t="s">
        <v>41</v>
      </c>
      <c r="C9" s="48">
        <f>_xll.acq_vector_size(C8)</f>
        <v>4</v>
      </c>
      <c r="D9" s="49"/>
      <c r="F9" s="47" t="s">
        <v>41</v>
      </c>
      <c r="G9" s="48">
        <f>_xll.acq_array_size(G8)</f>
        <v>4</v>
      </c>
      <c r="H9" s="49"/>
      <c r="J9" s="47" t="s">
        <v>41</v>
      </c>
      <c r="K9" s="48">
        <f>_xll.acq_hashtable_size(K8)</f>
        <v>4</v>
      </c>
      <c r="L9" s="49"/>
      <c r="N9" s="47" t="s">
        <v>41</v>
      </c>
      <c r="O9" s="48">
        <f>_xll.acq_matrix_rows(O8)</f>
        <v>4</v>
      </c>
      <c r="P9" s="49">
        <f>_xll.acq_matrix_columns(O8)</f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workbookViewId="0">
      <selection activeCell="B4" sqref="B4"/>
    </sheetView>
  </sheetViews>
  <sheetFormatPr defaultRowHeight="14.6" x14ac:dyDescent="0.4"/>
  <cols>
    <col min="1" max="1" width="2.4609375" customWidth="1"/>
    <col min="2" max="2" width="23.07421875" bestFit="1" customWidth="1"/>
    <col min="3" max="3" width="19.07421875" customWidth="1"/>
    <col min="4" max="4" width="59.07421875" customWidth="1"/>
  </cols>
  <sheetData>
    <row r="1" spans="2:4" x14ac:dyDescent="0.4">
      <c r="B1" t="s">
        <v>65</v>
      </c>
      <c r="C1" t="s">
        <v>66</v>
      </c>
      <c r="D1" t="s">
        <v>67</v>
      </c>
    </row>
    <row r="2" spans="2:4" x14ac:dyDescent="0.4">
      <c r="B2" t="s">
        <v>63</v>
      </c>
      <c r="C2" t="s">
        <v>64</v>
      </c>
      <c r="D2" t="s">
        <v>69</v>
      </c>
    </row>
    <row r="3" spans="2:4" x14ac:dyDescent="0.4">
      <c r="B3" t="s">
        <v>68</v>
      </c>
      <c r="C3" t="s">
        <v>64</v>
      </c>
      <c r="D3" t="s">
        <v>70</v>
      </c>
    </row>
    <row r="4" spans="2:4" x14ac:dyDescent="0.4">
      <c r="B4" t="s">
        <v>71</v>
      </c>
      <c r="C4" t="s">
        <v>64</v>
      </c>
      <c r="D4" t="s">
        <v>72</v>
      </c>
    </row>
    <row r="5" spans="2:4" x14ac:dyDescent="0.4">
      <c r="B5" t="s">
        <v>73</v>
      </c>
      <c r="C5" t="s">
        <v>64</v>
      </c>
      <c r="D5" t="s">
        <v>74</v>
      </c>
    </row>
    <row r="6" spans="2:4" x14ac:dyDescent="0.4">
      <c r="B6" t="s">
        <v>75</v>
      </c>
      <c r="C6" t="s">
        <v>64</v>
      </c>
      <c r="D6" t="s">
        <v>76</v>
      </c>
    </row>
    <row r="7" spans="2:4" x14ac:dyDescent="0.4">
      <c r="B7" t="s">
        <v>77</v>
      </c>
      <c r="C7" t="s">
        <v>78</v>
      </c>
      <c r="D7" t="s">
        <v>83</v>
      </c>
    </row>
    <row r="8" spans="2:4" x14ac:dyDescent="0.4">
      <c r="B8" t="s">
        <v>79</v>
      </c>
      <c r="C8" t="s">
        <v>78</v>
      </c>
      <c r="D8" t="s">
        <v>80</v>
      </c>
    </row>
    <row r="9" spans="2:4" x14ac:dyDescent="0.4">
      <c r="B9" t="s">
        <v>81</v>
      </c>
      <c r="C9" t="s">
        <v>78</v>
      </c>
      <c r="D9" t="s">
        <v>82</v>
      </c>
    </row>
    <row r="10" spans="2:4" x14ac:dyDescent="0.4">
      <c r="B10" t="s">
        <v>84</v>
      </c>
      <c r="C10" t="s">
        <v>78</v>
      </c>
      <c r="D10" t="s">
        <v>85</v>
      </c>
    </row>
    <row r="11" spans="2:4" x14ac:dyDescent="0.4">
      <c r="B11" t="s">
        <v>86</v>
      </c>
      <c r="C11" t="s">
        <v>78</v>
      </c>
      <c r="D11" t="s">
        <v>87</v>
      </c>
    </row>
    <row r="12" spans="2:4" x14ac:dyDescent="0.4">
      <c r="B12" t="s">
        <v>88</v>
      </c>
      <c r="C12" t="s">
        <v>89</v>
      </c>
      <c r="D12" t="s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Interpolation</vt:lpstr>
      <vt:lpstr>Interpolaton2D</vt:lpstr>
      <vt:lpstr>Random</vt:lpstr>
      <vt:lpstr>Utils</vt:lpstr>
      <vt:lpstr>Objects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2016-04-12T01:08:45Z</dcterms:modified>
</cp:coreProperties>
</file>