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900" activeTab="5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Random" sheetId="5" r:id="rId6"/>
    <sheet name="Utils" sheetId="3" r:id="rId7"/>
    <sheet name="Objects" sheetId="6" r:id="rId8"/>
    <sheet name="Description" sheetId="7" r:id="rId9"/>
    <sheet name="Special" sheetId="9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C5" i="3" l="1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6" i="3"/>
  <c r="C4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K83" i="9" s="1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K111" i="9" s="1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L4" i="4"/>
  <c r="T10" i="4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T22" i="4"/>
  <c r="O24" i="4"/>
  <c r="R20" i="4"/>
  <c r="U23" i="4"/>
  <c r="P23" i="4"/>
  <c r="U28" i="4"/>
  <c r="T21" i="4"/>
  <c r="P22" i="4"/>
  <c r="T18" i="4"/>
  <c r="O21" i="4"/>
  <c r="T20" i="4"/>
  <c r="V22" i="4"/>
  <c r="Y18" i="4"/>
  <c r="R19" i="4"/>
  <c r="U24" i="4"/>
  <c r="W23" i="4"/>
  <c r="Q19" i="4"/>
  <c r="W21" i="4"/>
  <c r="Q21" i="4"/>
  <c r="S20" i="4"/>
  <c r="Y28" i="4"/>
  <c r="T25" i="4"/>
  <c r="U21" i="4"/>
  <c r="O25" i="4"/>
  <c r="R26" i="4"/>
  <c r="T26" i="4"/>
  <c r="R23" i="4"/>
  <c r="Y20" i="4"/>
  <c r="P25" i="4"/>
  <c r="Y25" i="4"/>
  <c r="X27" i="4"/>
  <c r="X20" i="4"/>
  <c r="R25" i="4"/>
  <c r="Q18" i="4"/>
  <c r="W24" i="4"/>
  <c r="Y27" i="4"/>
  <c r="W28" i="4"/>
  <c r="Q25" i="4"/>
  <c r="T24" i="4"/>
  <c r="U20" i="4"/>
  <c r="Y19" i="4"/>
  <c r="P24" i="4"/>
  <c r="Y26" i="4"/>
  <c r="R28" i="4"/>
  <c r="S21" i="4"/>
  <c r="V23" i="4"/>
  <c r="X19" i="4"/>
  <c r="U25" i="4"/>
  <c r="O18" i="4"/>
  <c r="V24" i="4"/>
  <c r="T23" i="4"/>
  <c r="V28" i="4"/>
  <c r="X23" i="4"/>
  <c r="O26" i="4"/>
  <c r="O27" i="4"/>
  <c r="W22" i="4"/>
  <c r="R24" i="4"/>
  <c r="V25" i="4"/>
  <c r="V26" i="4"/>
  <c r="S24" i="4"/>
  <c r="X18" i="4"/>
  <c r="U22" i="4"/>
  <c r="S18" i="4"/>
  <c r="Q22" i="4"/>
  <c r="P20" i="4"/>
  <c r="W25" i="4"/>
  <c r="U27" i="4"/>
  <c r="V20" i="4"/>
  <c r="Q27" i="4"/>
  <c r="Y21" i="4"/>
  <c r="X26" i="4"/>
  <c r="T27" i="4"/>
  <c r="T28" i="4"/>
  <c r="R27" i="4"/>
  <c r="P28" i="4"/>
  <c r="W27" i="4"/>
  <c r="P19" i="4"/>
  <c r="S23" i="4"/>
  <c r="P27" i="4"/>
  <c r="O22" i="4"/>
  <c r="P18" i="4"/>
  <c r="Q28" i="4"/>
  <c r="X22" i="4"/>
  <c r="X28" i="4"/>
  <c r="X25" i="4"/>
  <c r="O20" i="4"/>
  <c r="O23" i="4"/>
  <c r="S25" i="4"/>
  <c r="P21" i="4"/>
  <c r="W26" i="4"/>
  <c r="Q24" i="4"/>
  <c r="W18" i="4"/>
  <c r="V19" i="4"/>
  <c r="P26" i="4"/>
  <c r="R21" i="4"/>
  <c r="S28" i="4"/>
  <c r="Q26" i="4"/>
  <c r="R22" i="4"/>
  <c r="W20" i="4"/>
  <c r="Q20" i="4"/>
  <c r="V21" i="4"/>
  <c r="O19" i="4"/>
  <c r="T19" i="4"/>
  <c r="X24" i="4"/>
  <c r="O28" i="4"/>
  <c r="U19" i="4"/>
  <c r="R18" i="4"/>
  <c r="V18" i="4"/>
  <c r="S27" i="4"/>
  <c r="U26" i="4"/>
  <c r="S26" i="4"/>
  <c r="S22" i="4"/>
  <c r="V27" i="4"/>
  <c r="W19" i="4"/>
  <c r="Y22" i="4"/>
  <c r="Y24" i="4"/>
  <c r="Y23" i="4"/>
  <c r="S19" i="4"/>
  <c r="X21" i="4"/>
  <c r="Q23" i="4"/>
  <c r="U18" i="4"/>
  <c r="H201" i="9" l="1"/>
  <c r="H197" i="9"/>
  <c r="H193" i="9"/>
  <c r="E1" i="9"/>
  <c r="K1" i="9"/>
  <c r="H1" i="9" l="1"/>
  <c r="C19" i="3"/>
  <c r="C7" i="3"/>
  <c r="C3" i="3"/>
  <c r="AF23" i="4" l="1"/>
  <c r="T35" i="4"/>
  <c r="O2" i="11"/>
  <c r="O23" i="11"/>
  <c r="P2" i="11"/>
  <c r="P100" i="11"/>
  <c r="C5" i="5"/>
  <c r="G15" i="5"/>
  <c r="G114" i="5"/>
  <c r="O131" i="11"/>
  <c r="I43" i="5"/>
  <c r="J48" i="5"/>
  <c r="I107" i="5"/>
  <c r="J113" i="5"/>
  <c r="J63" i="5"/>
  <c r="F189" i="5"/>
  <c r="I179" i="5"/>
  <c r="I181" i="5"/>
  <c r="O16" i="11"/>
  <c r="I41" i="5"/>
  <c r="I54" i="5"/>
  <c r="G4" i="11"/>
  <c r="J7" i="11"/>
  <c r="K8" i="6"/>
  <c r="G8" i="6"/>
  <c r="O78" i="11"/>
  <c r="O12" i="11"/>
  <c r="P83" i="11"/>
  <c r="G156" i="5"/>
  <c r="H7" i="5"/>
  <c r="I82" i="5"/>
  <c r="F88" i="5"/>
  <c r="G144" i="5"/>
  <c r="P88" i="11"/>
  <c r="H200" i="5"/>
  <c r="J107" i="11"/>
  <c r="P42" i="11"/>
  <c r="G49" i="5"/>
  <c r="J137" i="5"/>
  <c r="J115" i="5"/>
  <c r="H54" i="5"/>
  <c r="J72" i="5"/>
  <c r="P49" i="11"/>
  <c r="J101" i="11"/>
  <c r="J20" i="5"/>
  <c r="P6" i="11"/>
  <c r="H178" i="5"/>
  <c r="H155" i="5"/>
  <c r="I84" i="5"/>
  <c r="J70" i="11"/>
  <c r="J11" i="11"/>
  <c r="J80" i="11"/>
  <c r="J113" i="11"/>
  <c r="P5" i="11"/>
  <c r="G122" i="5"/>
  <c r="H17" i="5"/>
  <c r="H63" i="5"/>
  <c r="H62" i="5"/>
  <c r="J120" i="11"/>
  <c r="G16" i="5"/>
  <c r="F49" i="5"/>
  <c r="H179" i="5"/>
  <c r="G132" i="5"/>
  <c r="F81" i="5"/>
  <c r="F151" i="5"/>
  <c r="G29" i="5"/>
  <c r="J49" i="11"/>
  <c r="F162" i="5"/>
  <c r="G131" i="5"/>
  <c r="I192" i="5"/>
  <c r="H168" i="5"/>
  <c r="H30" i="5"/>
  <c r="K7" i="8"/>
  <c r="C8" i="6"/>
  <c r="J12" i="11"/>
  <c r="J75" i="11"/>
  <c r="E5" i="8"/>
  <c r="C9" i="6"/>
  <c r="D7" i="6"/>
  <c r="E21" i="8"/>
  <c r="O8" i="6"/>
  <c r="E15" i="8"/>
  <c r="P43" i="11"/>
  <c r="I6" i="5"/>
  <c r="F164" i="5"/>
  <c r="I96" i="5"/>
  <c r="H159" i="5"/>
  <c r="I78" i="5"/>
  <c r="F74" i="5"/>
  <c r="J187" i="5"/>
  <c r="J89" i="5"/>
  <c r="P98" i="11"/>
  <c r="P45" i="11"/>
  <c r="P44" i="11"/>
  <c r="H4" i="5"/>
  <c r="I123" i="5"/>
  <c r="J59" i="5"/>
  <c r="O87" i="11"/>
  <c r="H116" i="5"/>
  <c r="D18" i="8"/>
  <c r="O75" i="11"/>
  <c r="P38" i="11"/>
  <c r="H146" i="5"/>
  <c r="J28" i="5"/>
  <c r="J52" i="11"/>
  <c r="G184" i="5"/>
  <c r="J12" i="5"/>
  <c r="J99" i="5"/>
  <c r="F171" i="5"/>
  <c r="J177" i="5"/>
  <c r="J126" i="11"/>
  <c r="J122" i="11"/>
  <c r="D12" i="8"/>
  <c r="J37" i="11"/>
  <c r="J98" i="11"/>
  <c r="O35" i="11"/>
  <c r="G107" i="5"/>
  <c r="J105" i="11"/>
  <c r="J84" i="5"/>
  <c r="O25" i="11"/>
  <c r="F6" i="5"/>
  <c r="I30" i="5"/>
  <c r="J199" i="5"/>
  <c r="O39" i="11"/>
  <c r="J27" i="11"/>
  <c r="H50" i="5"/>
  <c r="G37" i="5"/>
  <c r="P17" i="11"/>
  <c r="H115" i="5"/>
  <c r="G158" i="5"/>
  <c r="O73" i="11"/>
  <c r="J63" i="11"/>
  <c r="F122" i="5"/>
  <c r="F54" i="5"/>
  <c r="P75" i="11"/>
  <c r="F67" i="5"/>
  <c r="O98" i="11"/>
  <c r="P48" i="11"/>
  <c r="J16" i="11"/>
  <c r="O22" i="11"/>
  <c r="O21" i="11"/>
  <c r="J66" i="5"/>
  <c r="J123" i="5"/>
  <c r="I200" i="5"/>
  <c r="J77" i="11"/>
  <c r="O71" i="11"/>
  <c r="O31" i="11"/>
  <c r="D15" i="8"/>
  <c r="J46" i="11"/>
  <c r="E4" i="8"/>
  <c r="J121" i="11"/>
  <c r="J50" i="11"/>
  <c r="G163" i="5"/>
  <c r="H101" i="5"/>
  <c r="O105" i="11"/>
  <c r="J68" i="5"/>
  <c r="O57" i="11"/>
  <c r="H41" i="5"/>
  <c r="I196" i="5"/>
  <c r="J29" i="11"/>
  <c r="G168" i="5"/>
  <c r="P28" i="11"/>
  <c r="D17" i="8"/>
  <c r="J34" i="11"/>
  <c r="H138" i="5"/>
  <c r="H52" i="5"/>
  <c r="G145" i="5"/>
  <c r="O34" i="11"/>
  <c r="J28" i="11"/>
  <c r="J100" i="11"/>
  <c r="G127" i="5"/>
  <c r="H5" i="5"/>
  <c r="F12" i="5"/>
  <c r="F139" i="5"/>
  <c r="O95" i="11"/>
  <c r="G116" i="5"/>
  <c r="O124" i="11"/>
  <c r="I132" i="5"/>
  <c r="J45" i="5"/>
  <c r="F145" i="5"/>
  <c r="J13" i="5"/>
  <c r="J79" i="11"/>
  <c r="J166" i="5"/>
  <c r="P66" i="11"/>
  <c r="F64" i="5"/>
  <c r="O89" i="11"/>
  <c r="O128" i="11"/>
  <c r="P101" i="11"/>
  <c r="J36" i="5"/>
  <c r="O40" i="11"/>
  <c r="O113" i="11"/>
  <c r="H23" i="5"/>
  <c r="I165" i="5"/>
  <c r="G81" i="5"/>
  <c r="J96" i="5"/>
  <c r="J76" i="11"/>
  <c r="H7" i="6"/>
  <c r="O129" i="11"/>
  <c r="P112" i="11"/>
  <c r="J10" i="11"/>
  <c r="O26" i="11"/>
  <c r="F169" i="5"/>
  <c r="F66" i="5"/>
  <c r="J7" i="5"/>
  <c r="J15" i="11"/>
  <c r="G82" i="5"/>
  <c r="F152" i="5"/>
  <c r="J59" i="11"/>
  <c r="J87" i="11"/>
  <c r="J174" i="5"/>
  <c r="I49" i="5"/>
  <c r="P46" i="11"/>
  <c r="J39" i="5"/>
  <c r="O107" i="11"/>
  <c r="J125" i="11"/>
  <c r="O67" i="11"/>
  <c r="O86" i="11"/>
  <c r="O59" i="11"/>
  <c r="H184" i="5"/>
  <c r="O123" i="11"/>
  <c r="O91" i="11"/>
  <c r="O24" i="11"/>
  <c r="F183" i="5"/>
  <c r="F185" i="5"/>
  <c r="G17" i="5"/>
  <c r="O49" i="11"/>
  <c r="G51" i="5"/>
  <c r="F77" i="5"/>
  <c r="J173" i="5"/>
  <c r="O13" i="11"/>
  <c r="G86" i="5"/>
  <c r="J33" i="11"/>
  <c r="P90" i="11"/>
  <c r="J106" i="11"/>
  <c r="J58" i="11"/>
  <c r="G117" i="5"/>
  <c r="I106" i="5"/>
  <c r="H93" i="5"/>
  <c r="J125" i="5"/>
  <c r="I164" i="5"/>
  <c r="J171" i="5"/>
  <c r="P55" i="11"/>
  <c r="P124" i="11"/>
  <c r="J51" i="11"/>
  <c r="F137" i="5"/>
  <c r="H79" i="5"/>
  <c r="O97" i="11"/>
  <c r="O121" i="11"/>
  <c r="F63" i="5"/>
  <c r="J4" i="11"/>
  <c r="G164" i="5"/>
  <c r="P19" i="11"/>
  <c r="I99" i="5"/>
  <c r="I197" i="5"/>
  <c r="J33" i="5"/>
  <c r="J150" i="5"/>
  <c r="J119" i="11"/>
  <c r="J45" i="11"/>
  <c r="J115" i="11"/>
  <c r="P31" i="11"/>
  <c r="O42" i="11"/>
  <c r="P24" i="11"/>
  <c r="E10" i="8"/>
  <c r="G32" i="5"/>
  <c r="J95" i="5"/>
  <c r="I69" i="5"/>
  <c r="J79" i="5"/>
  <c r="O106" i="11"/>
  <c r="H141" i="5"/>
  <c r="J109" i="11"/>
  <c r="H33" i="5"/>
  <c r="J130" i="11"/>
  <c r="F52" i="5"/>
  <c r="G3" i="5"/>
  <c r="I127" i="5"/>
  <c r="J118" i="11"/>
  <c r="O77" i="11"/>
  <c r="P91" i="11"/>
  <c r="I153" i="5"/>
  <c r="F170" i="5"/>
  <c r="P86" i="11"/>
  <c r="P94" i="11"/>
  <c r="F28" i="5"/>
  <c r="I105" i="5"/>
  <c r="F147" i="5"/>
  <c r="F118" i="5"/>
  <c r="J112" i="11"/>
  <c r="H15" i="5"/>
  <c r="F190" i="5"/>
  <c r="O20" i="11"/>
  <c r="O56" i="11"/>
  <c r="O29" i="11"/>
  <c r="O94" i="11"/>
  <c r="P97" i="11"/>
  <c r="J155" i="5"/>
  <c r="P22" i="11"/>
  <c r="J95" i="11"/>
  <c r="J176" i="5"/>
  <c r="F150" i="5"/>
  <c r="H158" i="5"/>
  <c r="H69" i="5"/>
  <c r="H133" i="5"/>
  <c r="P79" i="11"/>
  <c r="I108" i="5"/>
  <c r="I15" i="5"/>
  <c r="I68" i="5"/>
  <c r="J114" i="11"/>
  <c r="I51" i="5"/>
  <c r="F16" i="5"/>
  <c r="G34" i="5"/>
  <c r="J117" i="5"/>
  <c r="J144" i="5"/>
  <c r="J152" i="5"/>
  <c r="I151" i="5"/>
  <c r="J73" i="11"/>
  <c r="G102" i="5"/>
  <c r="P120" i="11"/>
  <c r="F9" i="5"/>
  <c r="O11" i="11"/>
  <c r="H175" i="5"/>
  <c r="I17" i="5"/>
  <c r="P96" i="11"/>
  <c r="D8" i="8"/>
  <c r="I46" i="5"/>
  <c r="F97" i="5"/>
  <c r="G136" i="5"/>
  <c r="P68" i="11"/>
  <c r="J70" i="5"/>
  <c r="G193" i="5"/>
  <c r="H64" i="5"/>
  <c r="F59" i="5"/>
  <c r="P116" i="11"/>
  <c r="O53" i="11"/>
  <c r="J202" i="5"/>
  <c r="H114" i="5"/>
  <c r="F68" i="5"/>
  <c r="G160" i="5"/>
  <c r="O70" i="11"/>
  <c r="H22" i="5"/>
  <c r="O82" i="11"/>
  <c r="F154" i="5"/>
  <c r="O115" i="11"/>
  <c r="O79" i="11"/>
  <c r="P92" i="11"/>
  <c r="J6" i="11"/>
  <c r="G133" i="5"/>
  <c r="J127" i="11"/>
  <c r="J131" i="5"/>
  <c r="G153" i="5"/>
  <c r="F4" i="5"/>
  <c r="J35" i="11"/>
  <c r="J30" i="11"/>
  <c r="H202" i="5"/>
  <c r="H176" i="5"/>
  <c r="P89" i="11"/>
  <c r="H137" i="5"/>
  <c r="O51" i="11"/>
  <c r="O33" i="11"/>
  <c r="O103" i="11"/>
  <c r="P122" i="11"/>
  <c r="J111" i="5"/>
  <c r="H61" i="5"/>
  <c r="J21" i="11"/>
  <c r="P77" i="11"/>
  <c r="J191" i="5"/>
  <c r="F115" i="5"/>
  <c r="J100" i="5"/>
  <c r="O38" i="11"/>
  <c r="I186" i="5"/>
  <c r="I12" i="5"/>
  <c r="I66" i="5"/>
  <c r="I160" i="5"/>
  <c r="G179" i="5"/>
  <c r="P95" i="11"/>
  <c r="H110" i="5"/>
  <c r="O65" i="11"/>
  <c r="J67" i="11"/>
  <c r="I86" i="5"/>
  <c r="H68" i="5"/>
  <c r="H58" i="5"/>
  <c r="J60" i="11"/>
  <c r="O88" i="11"/>
  <c r="O90" i="11"/>
  <c r="O61" i="11"/>
  <c r="H147" i="5"/>
  <c r="H171" i="5"/>
  <c r="F20" i="5"/>
  <c r="H3" i="5"/>
  <c r="P106" i="11"/>
  <c r="J97" i="11"/>
  <c r="F73" i="5"/>
  <c r="H105" i="5"/>
  <c r="F31" i="5"/>
  <c r="G111" i="5"/>
  <c r="G78" i="5"/>
  <c r="O93" i="11"/>
  <c r="O125" i="11"/>
  <c r="J110" i="11"/>
  <c r="H164" i="5"/>
  <c r="G12" i="5"/>
  <c r="P16" i="11"/>
  <c r="I87" i="5"/>
  <c r="P9" i="6"/>
  <c r="F181" i="5"/>
  <c r="J37" i="5"/>
  <c r="J73" i="5"/>
  <c r="F37" i="5"/>
  <c r="D6" i="8"/>
  <c r="J69" i="5"/>
  <c r="I158" i="5"/>
  <c r="O36" i="11"/>
  <c r="G120" i="5"/>
  <c r="G115" i="5"/>
  <c r="G103" i="5"/>
  <c r="J90" i="11"/>
  <c r="H35" i="5"/>
  <c r="F43" i="5"/>
  <c r="J39" i="11"/>
  <c r="O108" i="11"/>
  <c r="H189" i="5"/>
  <c r="J169" i="5"/>
  <c r="H121" i="5"/>
  <c r="I103" i="5"/>
  <c r="J42" i="11"/>
  <c r="P53" i="11"/>
  <c r="F18" i="5"/>
  <c r="I149" i="5"/>
  <c r="J10" i="5"/>
  <c r="I3" i="5"/>
  <c r="H130" i="5"/>
  <c r="G48" i="5"/>
  <c r="J165" i="5"/>
  <c r="P18" i="11"/>
  <c r="O43" i="11"/>
  <c r="G142" i="5"/>
  <c r="F90" i="5"/>
  <c r="I40" i="5"/>
  <c r="E22" i="8"/>
  <c r="J64" i="11"/>
  <c r="F24" i="5"/>
  <c r="G112" i="5"/>
  <c r="G148" i="5"/>
  <c r="F41" i="5"/>
  <c r="F103" i="5"/>
  <c r="P4" i="11"/>
  <c r="F142" i="5"/>
  <c r="J93" i="11"/>
  <c r="I22" i="5"/>
  <c r="H78" i="5"/>
  <c r="F15" i="5"/>
  <c r="G191" i="5"/>
  <c r="F192" i="5"/>
  <c r="P41" i="11"/>
  <c r="P57" i="11"/>
  <c r="J89" i="11"/>
  <c r="J5" i="11"/>
  <c r="O15" i="11"/>
  <c r="J123" i="11"/>
  <c r="G152" i="5"/>
  <c r="O116" i="11"/>
  <c r="O101" i="11"/>
  <c r="O64" i="11"/>
  <c r="F87" i="5"/>
  <c r="I124" i="5"/>
  <c r="P121" i="11"/>
  <c r="I111" i="5"/>
  <c r="P54" i="11"/>
  <c r="G71" i="5"/>
  <c r="F135" i="5"/>
  <c r="J54" i="11"/>
  <c r="O9" i="11"/>
  <c r="J22" i="5"/>
  <c r="J129" i="11"/>
  <c r="F133" i="5"/>
  <c r="O60" i="11"/>
  <c r="H6" i="6"/>
  <c r="G76" i="5"/>
  <c r="H191" i="5"/>
  <c r="H127" i="5"/>
  <c r="J99" i="11"/>
  <c r="G157" i="5"/>
  <c r="P58" i="11"/>
  <c r="J85" i="11"/>
  <c r="H163" i="5"/>
  <c r="G69" i="5"/>
  <c r="J26" i="5"/>
  <c r="G23" i="5"/>
  <c r="J92" i="11"/>
  <c r="J107" i="5"/>
  <c r="F117" i="5"/>
  <c r="O4" i="11"/>
  <c r="G100" i="5"/>
  <c r="H70" i="5"/>
  <c r="H153" i="5"/>
  <c r="G190" i="5"/>
  <c r="D13" i="8"/>
  <c r="J71" i="11"/>
  <c r="H119" i="5"/>
  <c r="J54" i="5"/>
  <c r="H140" i="5"/>
  <c r="O84" i="11"/>
  <c r="I91" i="5"/>
  <c r="P52" i="11"/>
  <c r="J157" i="5"/>
  <c r="F105" i="5"/>
  <c r="F86" i="5"/>
  <c r="O110" i="11"/>
  <c r="L7" i="6"/>
  <c r="I85" i="5"/>
  <c r="P126" i="11"/>
  <c r="O112" i="11"/>
  <c r="I118" i="5"/>
  <c r="H182" i="5"/>
  <c r="H8" i="5"/>
  <c r="J91" i="11"/>
  <c r="O132" i="11"/>
  <c r="P102" i="11"/>
  <c r="D8" i="6"/>
  <c r="P10" i="11"/>
  <c r="D16" i="8"/>
  <c r="F123" i="5"/>
  <c r="F180" i="5"/>
  <c r="P65" i="11"/>
  <c r="G27" i="5"/>
  <c r="I139" i="5"/>
  <c r="G18" i="5"/>
  <c r="H45" i="5"/>
  <c r="G108" i="5"/>
  <c r="I83" i="5"/>
  <c r="F33" i="5"/>
  <c r="I50" i="5"/>
  <c r="G125" i="5"/>
  <c r="I198" i="5"/>
  <c r="L4" i="6"/>
  <c r="P115" i="11"/>
  <c r="O6" i="11"/>
  <c r="F30" i="5"/>
  <c r="O37" i="11"/>
  <c r="P30" i="11"/>
  <c r="O83" i="11"/>
  <c r="J117" i="11"/>
  <c r="F138" i="5"/>
  <c r="I56" i="5"/>
  <c r="H38" i="5"/>
  <c r="H14" i="5"/>
  <c r="O55" i="11"/>
  <c r="F10" i="5"/>
  <c r="J200" i="5"/>
  <c r="J3" i="5"/>
  <c r="F191" i="5"/>
  <c r="J158" i="5"/>
  <c r="I53" i="5"/>
  <c r="P108" i="11"/>
  <c r="I97" i="5"/>
  <c r="J102" i="11"/>
  <c r="I189" i="5"/>
  <c r="H51" i="5"/>
  <c r="G151" i="5"/>
  <c r="J175" i="5"/>
  <c r="J9" i="11"/>
  <c r="G31" i="5"/>
  <c r="H174" i="5"/>
  <c r="G44" i="5"/>
  <c r="G99" i="5"/>
  <c r="J180" i="5"/>
  <c r="G72" i="5"/>
  <c r="G47" i="5"/>
  <c r="O41" i="11"/>
  <c r="G73" i="5"/>
  <c r="O130" i="11"/>
  <c r="J120" i="5"/>
  <c r="H96" i="5"/>
  <c r="P20" i="11"/>
  <c r="I76" i="5"/>
  <c r="P105" i="11"/>
  <c r="G94" i="5"/>
  <c r="H169" i="5"/>
  <c r="J147" i="5"/>
  <c r="D5" i="6"/>
  <c r="H86" i="5"/>
  <c r="I23" i="5"/>
  <c r="F200" i="5"/>
  <c r="F38" i="5"/>
  <c r="F44" i="5"/>
  <c r="F21" i="5"/>
  <c r="J23" i="11"/>
  <c r="J61" i="5"/>
  <c r="J55" i="5"/>
  <c r="P104" i="11"/>
  <c r="D23" i="8"/>
  <c r="O96" i="11"/>
  <c r="J36" i="11"/>
  <c r="F130" i="5"/>
  <c r="J71" i="5"/>
  <c r="I182" i="5"/>
  <c r="O14" i="11"/>
  <c r="J119" i="5"/>
  <c r="G7" i="5"/>
  <c r="J138" i="5"/>
  <c r="H180" i="5"/>
  <c r="P37" i="11"/>
  <c r="I140" i="5"/>
  <c r="G167" i="5"/>
  <c r="I63" i="5"/>
  <c r="F172" i="5"/>
  <c r="H108" i="5"/>
  <c r="H53" i="5"/>
  <c r="G62" i="5"/>
  <c r="F89" i="5"/>
  <c r="J201" i="5"/>
  <c r="G150" i="5"/>
  <c r="J82" i="11"/>
  <c r="G8" i="5"/>
  <c r="J43" i="11"/>
  <c r="P56" i="11"/>
  <c r="J38" i="11"/>
  <c r="O19" i="11"/>
  <c r="J65" i="11"/>
  <c r="J94" i="11"/>
  <c r="D9" i="8"/>
  <c r="J188" i="5"/>
  <c r="F29" i="5"/>
  <c r="F57" i="5"/>
  <c r="I173" i="5"/>
  <c r="F126" i="5"/>
  <c r="J189" i="5"/>
  <c r="F176" i="5"/>
  <c r="G196" i="5"/>
  <c r="H76" i="5"/>
  <c r="H49" i="5"/>
  <c r="I26" i="5"/>
  <c r="G4" i="5"/>
  <c r="P103" i="11"/>
  <c r="G178" i="5"/>
  <c r="O126" i="11"/>
  <c r="O76" i="11"/>
  <c r="G118" i="5"/>
  <c r="H83" i="5"/>
  <c r="H104" i="5"/>
  <c r="D7" i="8"/>
  <c r="J129" i="5"/>
  <c r="O27" i="11"/>
  <c r="I137" i="5"/>
  <c r="I156" i="5"/>
  <c r="H166" i="5"/>
  <c r="I32" i="5"/>
  <c r="H148" i="5"/>
  <c r="I136" i="5"/>
  <c r="P15" i="11"/>
  <c r="I80" i="5"/>
  <c r="F198" i="5"/>
  <c r="G134" i="5"/>
  <c r="J198" i="5"/>
  <c r="J31" i="11"/>
  <c r="G6" i="5"/>
  <c r="O120" i="11"/>
  <c r="J108" i="11"/>
  <c r="H43" i="5"/>
  <c r="D22" i="8"/>
  <c r="F168" i="5"/>
  <c r="F178" i="5"/>
  <c r="P117" i="11"/>
  <c r="P125" i="11"/>
  <c r="G185" i="5"/>
  <c r="O102" i="11"/>
  <c r="H56" i="5"/>
  <c r="J88" i="5"/>
  <c r="F106" i="5"/>
  <c r="F112" i="5"/>
  <c r="P62" i="11"/>
  <c r="I5" i="5"/>
  <c r="P63" i="11"/>
  <c r="I104" i="5"/>
  <c r="J53" i="5"/>
  <c r="I115" i="5"/>
  <c r="H188" i="5"/>
  <c r="J56" i="11"/>
  <c r="F113" i="5"/>
  <c r="F34" i="5"/>
  <c r="G154" i="5"/>
  <c r="J51" i="5"/>
  <c r="H177" i="5"/>
  <c r="H136" i="5"/>
  <c r="J196" i="5"/>
  <c r="F109" i="5"/>
  <c r="H156" i="5"/>
  <c r="J108" i="5"/>
  <c r="J19" i="11"/>
  <c r="J80" i="5"/>
  <c r="O18" i="11"/>
  <c r="P73" i="11"/>
  <c r="J40" i="5"/>
  <c r="J34" i="5"/>
  <c r="J184" i="5"/>
  <c r="H87" i="5"/>
  <c r="P59" i="11"/>
  <c r="F148" i="5"/>
  <c r="H113" i="5"/>
  <c r="J110" i="5"/>
  <c r="E16" i="8"/>
  <c r="P118" i="11"/>
  <c r="I159" i="5"/>
  <c r="I93" i="5"/>
  <c r="I187" i="5"/>
  <c r="H10" i="5"/>
  <c r="J68" i="11"/>
  <c r="J104" i="11"/>
  <c r="I133" i="5"/>
  <c r="P8" i="11"/>
  <c r="E14" i="8"/>
  <c r="J62" i="11"/>
  <c r="J31" i="5"/>
  <c r="H57" i="5"/>
  <c r="I119" i="5"/>
  <c r="P51" i="11"/>
  <c r="J15" i="5"/>
  <c r="F56" i="5"/>
  <c r="H161" i="5"/>
  <c r="H135" i="5"/>
  <c r="I64" i="5"/>
  <c r="H32" i="5"/>
  <c r="G96" i="5"/>
  <c r="J66" i="11"/>
  <c r="O30" i="11"/>
  <c r="G159" i="5"/>
  <c r="P25" i="11"/>
  <c r="O69" i="11"/>
  <c r="J32" i="11"/>
  <c r="J55" i="11"/>
  <c r="I155" i="5"/>
  <c r="H102" i="5"/>
  <c r="F17" i="5"/>
  <c r="F159" i="5"/>
  <c r="F84" i="5"/>
  <c r="F83" i="5"/>
  <c r="G63" i="5"/>
  <c r="F5" i="5"/>
  <c r="O66" i="11"/>
  <c r="I157" i="5"/>
  <c r="I24" i="5"/>
  <c r="I39" i="5"/>
  <c r="G53" i="5"/>
  <c r="P61" i="11"/>
  <c r="I142" i="5"/>
  <c r="H72" i="5"/>
  <c r="J130" i="5"/>
  <c r="G35" i="5"/>
  <c r="J106" i="5"/>
  <c r="G202" i="5"/>
  <c r="F157" i="5"/>
  <c r="E12" i="8"/>
  <c r="G192" i="5"/>
  <c r="G93" i="5"/>
  <c r="J5" i="5"/>
  <c r="H199" i="5"/>
  <c r="I81" i="5"/>
  <c r="G19" i="5"/>
  <c r="F22" i="5"/>
  <c r="I19" i="5"/>
  <c r="G89" i="5"/>
  <c r="I125" i="5"/>
  <c r="J69" i="11"/>
  <c r="F91" i="5"/>
  <c r="H198" i="5"/>
  <c r="J44" i="11"/>
  <c r="F7" i="5"/>
  <c r="J133" i="5"/>
  <c r="J93" i="5"/>
  <c r="O92" i="11"/>
  <c r="O119" i="11"/>
  <c r="J84" i="11"/>
  <c r="G166" i="5"/>
  <c r="H128" i="5"/>
  <c r="P67" i="11"/>
  <c r="E8" i="8"/>
  <c r="O46" i="11"/>
  <c r="J156" i="5"/>
  <c r="G155" i="5"/>
  <c r="J182" i="5"/>
  <c r="G172" i="5"/>
  <c r="P107" i="11"/>
  <c r="I191" i="5"/>
  <c r="G180" i="5"/>
  <c r="F36" i="5"/>
  <c r="F14" i="5"/>
  <c r="I67" i="5"/>
  <c r="I52" i="5"/>
  <c r="F79" i="5"/>
  <c r="G43" i="5"/>
  <c r="H111" i="5"/>
  <c r="H134" i="5"/>
  <c r="P26" i="11"/>
  <c r="J159" i="5"/>
  <c r="O32" i="11"/>
  <c r="P34" i="11"/>
  <c r="O80" i="11"/>
  <c r="J135" i="5"/>
  <c r="F62" i="5"/>
  <c r="I174" i="5"/>
  <c r="H48" i="5"/>
  <c r="I171" i="5"/>
  <c r="H131" i="5"/>
  <c r="I100" i="5"/>
  <c r="H186" i="5"/>
  <c r="G10" i="5"/>
  <c r="G149" i="5"/>
  <c r="F179" i="5"/>
  <c r="P39" i="11"/>
  <c r="H28" i="5"/>
  <c r="O62" i="11"/>
  <c r="E23" i="8"/>
  <c r="F92" i="5"/>
  <c r="G92" i="5"/>
  <c r="F23" i="5"/>
  <c r="H122" i="5"/>
  <c r="J14" i="11"/>
  <c r="J17" i="5"/>
  <c r="F98" i="5"/>
  <c r="F75" i="5"/>
  <c r="G40" i="5"/>
  <c r="H19" i="5"/>
  <c r="G128" i="5"/>
  <c r="J38" i="5"/>
  <c r="G139" i="5"/>
  <c r="I73" i="5"/>
  <c r="H67" i="5"/>
  <c r="J22" i="11"/>
  <c r="F134" i="5"/>
  <c r="J24" i="11"/>
  <c r="J81" i="11"/>
  <c r="D14" i="8"/>
  <c r="O44" i="11"/>
  <c r="J53" i="11"/>
  <c r="O100" i="11"/>
  <c r="I188" i="5"/>
  <c r="H11" i="5"/>
  <c r="I28" i="5"/>
  <c r="J172" i="5"/>
  <c r="I25" i="5"/>
  <c r="F158" i="5"/>
  <c r="G75" i="5"/>
  <c r="I116" i="5"/>
  <c r="G70" i="5"/>
  <c r="F143" i="5"/>
  <c r="J128" i="5"/>
  <c r="J29" i="5"/>
  <c r="F132" i="5"/>
  <c r="I144" i="5"/>
  <c r="F173" i="5"/>
  <c r="I152" i="5"/>
  <c r="F69" i="5"/>
  <c r="J98" i="5"/>
  <c r="H157" i="5"/>
  <c r="P74" i="11"/>
  <c r="I177" i="5"/>
  <c r="D4" i="8"/>
  <c r="J153" i="5"/>
  <c r="G138" i="5"/>
  <c r="H149" i="5"/>
  <c r="G169" i="5"/>
  <c r="J146" i="5"/>
  <c r="O127" i="11"/>
  <c r="D6" i="6"/>
  <c r="J167" i="5"/>
  <c r="F140" i="5"/>
  <c r="F11" i="5"/>
  <c r="I60" i="5"/>
  <c r="I143" i="5"/>
  <c r="I121" i="5"/>
  <c r="I62" i="5"/>
  <c r="J41" i="5"/>
  <c r="G194" i="5"/>
  <c r="J162" i="5"/>
  <c r="G21" i="5"/>
  <c r="F78" i="5"/>
  <c r="H196" i="5"/>
  <c r="I185" i="5"/>
  <c r="F45" i="5"/>
  <c r="F65" i="5"/>
  <c r="G141" i="5"/>
  <c r="G20" i="5"/>
  <c r="G68" i="5"/>
  <c r="J102" i="5"/>
  <c r="H167" i="5"/>
  <c r="G64" i="5"/>
  <c r="I147" i="5"/>
  <c r="J74" i="11"/>
  <c r="J160" i="5"/>
  <c r="J145" i="5"/>
  <c r="I175" i="5"/>
  <c r="H195" i="5"/>
  <c r="P81" i="11"/>
  <c r="H124" i="5"/>
  <c r="I29" i="5"/>
  <c r="G22" i="5"/>
  <c r="J86" i="11"/>
  <c r="H185" i="5"/>
  <c r="F39" i="5"/>
  <c r="F114" i="5"/>
  <c r="H75" i="5"/>
  <c r="H99" i="5"/>
  <c r="H192" i="5"/>
  <c r="J126" i="5"/>
  <c r="F165" i="5"/>
  <c r="H91" i="5"/>
  <c r="J21" i="5"/>
  <c r="G105" i="5"/>
  <c r="H162" i="5"/>
  <c r="I135" i="5"/>
  <c r="F72" i="5"/>
  <c r="F121" i="5"/>
  <c r="F202" i="5"/>
  <c r="O7" i="11"/>
  <c r="O8" i="11"/>
  <c r="P78" i="11"/>
  <c r="P111" i="11"/>
  <c r="P35" i="11"/>
  <c r="P12" i="11"/>
  <c r="P60" i="11"/>
  <c r="P84" i="11"/>
  <c r="P129" i="11"/>
  <c r="I48" i="5"/>
  <c r="H73" i="5"/>
  <c r="I88" i="5"/>
  <c r="G84" i="5"/>
  <c r="I202" i="5"/>
  <c r="G83" i="5"/>
  <c r="H129" i="5"/>
  <c r="I38" i="5"/>
  <c r="F101" i="5"/>
  <c r="G135" i="5"/>
  <c r="H125" i="5"/>
  <c r="H84" i="5"/>
  <c r="H123" i="5"/>
  <c r="F174" i="5"/>
  <c r="F99" i="5"/>
  <c r="J58" i="5"/>
  <c r="I117" i="5"/>
  <c r="I10" i="5"/>
  <c r="H9" i="5"/>
  <c r="G65" i="5"/>
  <c r="I170" i="5"/>
  <c r="I195" i="5"/>
  <c r="J178" i="5"/>
  <c r="F156" i="5"/>
  <c r="F95" i="5"/>
  <c r="F107" i="5"/>
  <c r="F160" i="5"/>
  <c r="H173" i="5"/>
  <c r="H97" i="5"/>
  <c r="G55" i="5"/>
  <c r="F104" i="5"/>
  <c r="I166" i="5"/>
  <c r="I59" i="5"/>
  <c r="J78" i="11"/>
  <c r="F153" i="5"/>
  <c r="I65" i="5"/>
  <c r="I148" i="5"/>
  <c r="H90" i="5"/>
  <c r="J116" i="11"/>
  <c r="F136" i="5"/>
  <c r="J75" i="5"/>
  <c r="G171" i="5"/>
  <c r="F131" i="5"/>
  <c r="I36" i="5"/>
  <c r="H55" i="5"/>
  <c r="F53" i="5"/>
  <c r="J76" i="5"/>
  <c r="H13" i="5"/>
  <c r="I134" i="5"/>
  <c r="J83" i="11"/>
  <c r="F26" i="5"/>
  <c r="O28" i="11"/>
  <c r="G109" i="5"/>
  <c r="F141" i="5"/>
  <c r="P109" i="11"/>
  <c r="E11" i="8"/>
  <c r="J136" i="5"/>
  <c r="G87" i="5"/>
  <c r="G188" i="5"/>
  <c r="I138" i="5"/>
  <c r="H31" i="5"/>
  <c r="H81" i="5"/>
  <c r="F163" i="5"/>
  <c r="H165" i="5"/>
  <c r="H40" i="5"/>
  <c r="J161" i="5"/>
  <c r="I129" i="5"/>
  <c r="G189" i="5"/>
  <c r="G79" i="5"/>
  <c r="O17" i="11"/>
  <c r="O114" i="11"/>
  <c r="P80" i="11"/>
  <c r="J18" i="5"/>
  <c r="I131" i="5"/>
  <c r="J186" i="5"/>
  <c r="J40" i="11"/>
  <c r="H201" i="5"/>
  <c r="J114" i="5"/>
  <c r="I31" i="5"/>
  <c r="I180" i="5"/>
  <c r="H88" i="5"/>
  <c r="I146" i="5"/>
  <c r="J170" i="5"/>
  <c r="F199" i="5"/>
  <c r="H37" i="5"/>
  <c r="H151" i="5"/>
  <c r="H24" i="5"/>
  <c r="F197" i="5"/>
  <c r="I122" i="5"/>
  <c r="H29" i="5"/>
  <c r="F166" i="5"/>
  <c r="P40" i="11"/>
  <c r="J190" i="5"/>
  <c r="I193" i="5"/>
  <c r="J52" i="5"/>
  <c r="I190" i="5"/>
  <c r="J43" i="5"/>
  <c r="F149" i="5"/>
  <c r="O10" i="11"/>
  <c r="P27" i="11"/>
  <c r="G173" i="5"/>
  <c r="J168" i="5"/>
  <c r="H139" i="5"/>
  <c r="J86" i="5"/>
  <c r="F110" i="5"/>
  <c r="J49" i="5"/>
  <c r="H132" i="5"/>
  <c r="G165" i="5"/>
  <c r="G80" i="5"/>
  <c r="H94" i="5"/>
  <c r="J57" i="5"/>
  <c r="G123" i="5"/>
  <c r="G162" i="5"/>
  <c r="J163" i="5"/>
  <c r="I92" i="5"/>
  <c r="H117" i="5"/>
  <c r="G58" i="5"/>
  <c r="I145" i="5"/>
  <c r="O50" i="11"/>
  <c r="H26" i="5"/>
  <c r="G181" i="5"/>
  <c r="J20" i="11"/>
  <c r="D20" i="8"/>
  <c r="J132" i="5"/>
  <c r="F195" i="5"/>
  <c r="I74" i="5"/>
  <c r="J26" i="11"/>
  <c r="G26" i="5"/>
  <c r="J97" i="5"/>
  <c r="H44" i="5"/>
  <c r="F186" i="5"/>
  <c r="J25" i="5"/>
  <c r="J32" i="5"/>
  <c r="H170" i="5"/>
  <c r="G5" i="5"/>
  <c r="H21" i="5"/>
  <c r="G174" i="5"/>
  <c r="J151" i="5"/>
  <c r="J14" i="5"/>
  <c r="F13" i="5"/>
  <c r="G52" i="5"/>
  <c r="J46" i="5"/>
  <c r="G24" i="5"/>
  <c r="F125" i="5"/>
  <c r="O9" i="6"/>
  <c r="O122" i="11"/>
  <c r="O63" i="11"/>
  <c r="P21" i="11"/>
  <c r="P70" i="11"/>
  <c r="P82" i="11"/>
  <c r="P93" i="11"/>
  <c r="P132" i="11"/>
  <c r="P14" i="11"/>
  <c r="P69" i="11"/>
  <c r="I112" i="5"/>
  <c r="H89" i="5"/>
  <c r="I130" i="5"/>
  <c r="F25" i="5"/>
  <c r="G33" i="5"/>
  <c r="G126" i="5"/>
  <c r="H150" i="5"/>
  <c r="J121" i="5"/>
  <c r="I128" i="5"/>
  <c r="J11" i="5"/>
  <c r="J142" i="5"/>
  <c r="F94" i="5"/>
  <c r="F48" i="5"/>
  <c r="H39" i="5"/>
  <c r="J82" i="5"/>
  <c r="G42" i="5"/>
  <c r="G137" i="5"/>
  <c r="G46" i="5"/>
  <c r="G67" i="5"/>
  <c r="F27" i="5"/>
  <c r="J134" i="5"/>
  <c r="H142" i="5"/>
  <c r="F35" i="5"/>
  <c r="I201" i="5"/>
  <c r="H18" i="5"/>
  <c r="F120" i="5"/>
  <c r="H106" i="5"/>
  <c r="F60" i="5"/>
  <c r="F40" i="5"/>
  <c r="G175" i="5"/>
  <c r="G198" i="5"/>
  <c r="F127" i="5"/>
  <c r="G176" i="5"/>
  <c r="J140" i="5"/>
  <c r="I75" i="5"/>
  <c r="O45" i="11"/>
  <c r="O99" i="11"/>
  <c r="I167" i="5"/>
  <c r="O52" i="11"/>
  <c r="G201" i="5"/>
  <c r="P114" i="11"/>
  <c r="I33" i="5"/>
  <c r="G74" i="5"/>
  <c r="J109" i="5"/>
  <c r="O5" i="11"/>
  <c r="P123" i="11"/>
  <c r="J48" i="11"/>
  <c r="G186" i="5"/>
  <c r="F42" i="5"/>
  <c r="H118" i="5"/>
  <c r="J116" i="5"/>
  <c r="J18" i="11"/>
  <c r="P130" i="11"/>
  <c r="O104" i="11"/>
  <c r="O68" i="11"/>
  <c r="O85" i="11"/>
  <c r="F201" i="5"/>
  <c r="F193" i="5"/>
  <c r="J101" i="5"/>
  <c r="J183" i="5"/>
  <c r="P64" i="11"/>
  <c r="I154" i="5"/>
  <c r="I141" i="5"/>
  <c r="J104" i="5"/>
  <c r="F144" i="5"/>
  <c r="I57" i="5"/>
  <c r="F119" i="5"/>
  <c r="I126" i="5"/>
  <c r="F85" i="5"/>
  <c r="J19" i="5"/>
  <c r="G85" i="5"/>
  <c r="J132" i="11"/>
  <c r="F124" i="5"/>
  <c r="O81" i="11"/>
  <c r="G130" i="5"/>
  <c r="J8" i="5"/>
  <c r="H85" i="5"/>
  <c r="H143" i="5"/>
  <c r="I161" i="5"/>
  <c r="H112" i="5"/>
  <c r="G101" i="5"/>
  <c r="I163" i="5"/>
  <c r="F76" i="5"/>
  <c r="I45" i="5"/>
  <c r="H66" i="5"/>
  <c r="F155" i="5"/>
  <c r="H36" i="5"/>
  <c r="F19" i="5"/>
  <c r="J74" i="5"/>
  <c r="I89" i="5"/>
  <c r="I150" i="5"/>
  <c r="J62" i="5"/>
  <c r="I101" i="5"/>
  <c r="G170" i="5"/>
  <c r="I70" i="5"/>
  <c r="J83" i="5"/>
  <c r="P29" i="11"/>
  <c r="F80" i="5"/>
  <c r="G121" i="5"/>
  <c r="G197" i="5"/>
  <c r="H34" i="5"/>
  <c r="H16" i="5"/>
  <c r="H193" i="5"/>
  <c r="J13" i="11"/>
  <c r="O72" i="11"/>
  <c r="G45" i="5"/>
  <c r="J94" i="5"/>
  <c r="J6" i="5"/>
  <c r="J81" i="5"/>
  <c r="I169" i="5"/>
  <c r="G119" i="5"/>
  <c r="I21" i="5"/>
  <c r="H20" i="5"/>
  <c r="G98" i="5"/>
  <c r="J112" i="5"/>
  <c r="L5" i="6"/>
  <c r="J35" i="5"/>
  <c r="F96" i="5"/>
  <c r="H42" i="5"/>
  <c r="I55" i="5"/>
  <c r="H107" i="5"/>
  <c r="F82" i="5"/>
  <c r="H181" i="5"/>
  <c r="J44" i="5"/>
  <c r="G91" i="5"/>
  <c r="H65" i="5"/>
  <c r="G14" i="5"/>
  <c r="I16" i="5"/>
  <c r="J148" i="5"/>
  <c r="I176" i="5"/>
  <c r="J124" i="5"/>
  <c r="I120" i="5"/>
  <c r="I162" i="5"/>
  <c r="P128" i="11"/>
  <c r="O58" i="11"/>
  <c r="G143" i="5"/>
  <c r="G59" i="5"/>
  <c r="J77" i="5"/>
  <c r="H12" i="5"/>
  <c r="G106" i="5"/>
  <c r="G113" i="5"/>
  <c r="G56" i="5"/>
  <c r="J9" i="5"/>
  <c r="J149" i="5"/>
  <c r="J197" i="5"/>
  <c r="F3" i="5"/>
  <c r="H71" i="5"/>
  <c r="F47" i="5"/>
  <c r="I18" i="5"/>
  <c r="F58" i="5"/>
  <c r="F188" i="5"/>
  <c r="G66" i="5"/>
  <c r="J193" i="5"/>
  <c r="I95" i="5"/>
  <c r="J72" i="11"/>
  <c r="J78" i="5"/>
  <c r="I98" i="5"/>
  <c r="G41" i="5"/>
  <c r="G39" i="5"/>
  <c r="O111" i="11"/>
  <c r="P33" i="11"/>
  <c r="P99" i="11"/>
  <c r="P110" i="11"/>
  <c r="P131" i="11"/>
  <c r="P72" i="11"/>
  <c r="P85" i="11"/>
  <c r="P7" i="11"/>
  <c r="J195" i="5"/>
  <c r="F175" i="5"/>
  <c r="J181" i="5"/>
  <c r="H126" i="5"/>
  <c r="F32" i="5"/>
  <c r="F177" i="5"/>
  <c r="J122" i="5"/>
  <c r="J87" i="5"/>
  <c r="I168" i="5"/>
  <c r="F194" i="5"/>
  <c r="G140" i="5"/>
  <c r="J24" i="5"/>
  <c r="F196" i="5"/>
  <c r="I183" i="5"/>
  <c r="I27" i="5"/>
  <c r="I178" i="5"/>
  <c r="H100" i="5"/>
  <c r="J60" i="5"/>
  <c r="J194" i="5"/>
  <c r="J47" i="5"/>
  <c r="H98" i="5"/>
  <c r="I94" i="5"/>
  <c r="J85" i="5"/>
  <c r="F55" i="5"/>
  <c r="G11" i="5"/>
  <c r="I61" i="5"/>
  <c r="J139" i="5"/>
  <c r="J143" i="5"/>
  <c r="J192" i="5"/>
  <c r="G28" i="5"/>
  <c r="H154" i="5"/>
  <c r="I113" i="5"/>
  <c r="J90" i="5"/>
  <c r="F182" i="5"/>
  <c r="J164" i="5"/>
  <c r="G104" i="5"/>
  <c r="I194" i="5"/>
  <c r="O74" i="11"/>
  <c r="J124" i="11"/>
  <c r="O118" i="11"/>
  <c r="F146" i="5"/>
  <c r="J131" i="11"/>
  <c r="J23" i="5"/>
  <c r="F61" i="5"/>
  <c r="J185" i="5"/>
  <c r="P47" i="11"/>
  <c r="J96" i="11"/>
  <c r="G9" i="6"/>
  <c r="D11" i="8"/>
  <c r="F71" i="5"/>
  <c r="I184" i="5"/>
  <c r="P76" i="11"/>
  <c r="I13" i="5"/>
  <c r="H103" i="5"/>
  <c r="F70" i="5"/>
  <c r="G61" i="5"/>
  <c r="I37" i="5"/>
  <c r="G88" i="5"/>
  <c r="P13" i="11"/>
  <c r="H25" i="5"/>
  <c r="F46" i="5"/>
  <c r="G177" i="5"/>
  <c r="I71" i="5"/>
  <c r="G124" i="5"/>
  <c r="H47" i="5"/>
  <c r="F108" i="5"/>
  <c r="G25" i="5"/>
  <c r="H187" i="5"/>
  <c r="I7" i="5"/>
  <c r="J88" i="11"/>
  <c r="G97" i="5"/>
  <c r="J42" i="5"/>
  <c r="O54" i="11"/>
  <c r="P50" i="11"/>
  <c r="G147" i="5"/>
  <c r="P32" i="11"/>
  <c r="I20" i="5"/>
  <c r="I14" i="5"/>
  <c r="G54" i="5"/>
  <c r="H197" i="5"/>
  <c r="F51" i="5"/>
  <c r="H60" i="5"/>
  <c r="I58" i="5"/>
  <c r="J179" i="5"/>
  <c r="J4" i="5"/>
  <c r="I4" i="5"/>
  <c r="J105" i="5"/>
  <c r="J141" i="5"/>
  <c r="H92" i="5"/>
  <c r="J154" i="5"/>
  <c r="I90" i="5"/>
  <c r="F50" i="5"/>
  <c r="G199" i="5"/>
  <c r="F167" i="5"/>
  <c r="H82" i="5"/>
  <c r="F8" i="5"/>
  <c r="H190" i="5"/>
  <c r="F102" i="5"/>
  <c r="J127" i="5"/>
  <c r="J30" i="5"/>
  <c r="F116" i="5"/>
  <c r="J103" i="5"/>
  <c r="G50" i="5"/>
  <c r="O48" i="11"/>
  <c r="H95" i="5"/>
  <c r="J61" i="11"/>
  <c r="J64" i="5"/>
  <c r="G187" i="5"/>
  <c r="J57" i="11"/>
  <c r="H109" i="5"/>
  <c r="F129" i="5"/>
  <c r="G129" i="5"/>
  <c r="J103" i="11"/>
  <c r="G146" i="5"/>
  <c r="H152" i="5"/>
  <c r="G161" i="5"/>
  <c r="G38" i="5"/>
  <c r="F187" i="5"/>
  <c r="I199" i="5"/>
  <c r="F128" i="5"/>
  <c r="I102" i="5"/>
  <c r="J50" i="5"/>
  <c r="I44" i="5"/>
  <c r="I114" i="5"/>
  <c r="P113" i="11"/>
  <c r="H5" i="6"/>
  <c r="J17" i="11"/>
  <c r="P127" i="11"/>
  <c r="I79" i="5"/>
  <c r="G36" i="5"/>
  <c r="H27" i="5"/>
  <c r="H59" i="5"/>
  <c r="G95" i="5"/>
  <c r="I9" i="5"/>
  <c r="H172" i="5"/>
  <c r="H144" i="5"/>
  <c r="G200" i="5"/>
  <c r="G90" i="5"/>
  <c r="J92" i="5"/>
  <c r="J67" i="5"/>
  <c r="I8" i="5"/>
  <c r="I72" i="5"/>
  <c r="J65" i="5"/>
  <c r="G9" i="5"/>
  <c r="J16" i="5"/>
  <c r="G182" i="5"/>
  <c r="O117" i="11"/>
  <c r="G57" i="5"/>
  <c r="J91" i="5"/>
  <c r="H160" i="5"/>
  <c r="I11" i="5"/>
  <c r="H183" i="5"/>
  <c r="L6" i="6"/>
  <c r="O109" i="11"/>
  <c r="O47" i="11"/>
  <c r="P119" i="11"/>
  <c r="P87" i="11"/>
  <c r="P23" i="11"/>
  <c r="P71" i="11"/>
  <c r="P36" i="11"/>
  <c r="P9" i="11"/>
  <c r="P11" i="11"/>
  <c r="H145" i="5"/>
  <c r="J56" i="5"/>
  <c r="I34" i="5"/>
  <c r="H80" i="5"/>
  <c r="I109" i="5"/>
  <c r="H120" i="5"/>
  <c r="I110" i="5"/>
  <c r="I35" i="5"/>
  <c r="H194" i="5"/>
  <c r="H46" i="5"/>
  <c r="G30" i="5"/>
  <c r="I77" i="5"/>
  <c r="G195" i="5"/>
  <c r="H74" i="5"/>
  <c r="J27" i="5"/>
  <c r="J118" i="5"/>
  <c r="F93" i="5"/>
  <c r="I42" i="5"/>
  <c r="I172" i="5"/>
  <c r="F100" i="5"/>
  <c r="G110" i="5"/>
  <c r="G183" i="5"/>
  <c r="I47" i="5"/>
  <c r="H6" i="5"/>
  <c r="H77" i="5"/>
  <c r="F111" i="5"/>
  <c r="G77" i="5"/>
  <c r="G60" i="5"/>
  <c r="F161" i="5"/>
  <c r="G13" i="5"/>
  <c r="F184" i="5"/>
  <c r="D4" i="6"/>
  <c r="H4" i="6"/>
  <c r="J111" i="11"/>
  <c r="J41" i="11"/>
  <c r="J128" i="11"/>
  <c r="J25" i="11"/>
  <c r="J8" i="11"/>
  <c r="J47" i="11"/>
  <c r="E7" i="8"/>
  <c r="E18" i="8"/>
  <c r="E20" i="8"/>
  <c r="D5" i="8"/>
  <c r="E13" i="8"/>
  <c r="D19" i="8"/>
  <c r="E9" i="8"/>
  <c r="D10" i="8"/>
  <c r="E6" i="8"/>
  <c r="E17" i="8"/>
  <c r="D21" i="8"/>
  <c r="E19" i="8"/>
  <c r="O11" i="4"/>
  <c r="X11" i="4"/>
  <c r="U14" i="4"/>
  <c r="S9" i="4"/>
  <c r="O6" i="4"/>
  <c r="Y5" i="4"/>
  <c r="S15" i="4"/>
  <c r="T14" i="4"/>
  <c r="R5" i="4"/>
  <c r="W15" i="4"/>
  <c r="T13" i="4"/>
  <c r="S14" i="4"/>
  <c r="O7" i="4"/>
  <c r="P14" i="4"/>
  <c r="S6" i="4"/>
  <c r="W11" i="4"/>
  <c r="V10" i="4"/>
  <c r="S7" i="4"/>
  <c r="R8" i="4"/>
  <c r="V12" i="4"/>
  <c r="Y14" i="4"/>
  <c r="P11" i="4"/>
  <c r="R14" i="4"/>
  <c r="O12" i="4"/>
  <c r="Q7" i="4"/>
  <c r="W6" i="4"/>
  <c r="P7" i="4"/>
  <c r="W7" i="4"/>
  <c r="O15" i="4"/>
  <c r="T11" i="4"/>
  <c r="X8" i="4"/>
  <c r="Q13" i="4"/>
  <c r="X14" i="4"/>
  <c r="W10" i="4"/>
  <c r="T12" i="4"/>
  <c r="T9" i="4"/>
  <c r="R9" i="4"/>
  <c r="R11" i="4"/>
  <c r="Q5" i="4"/>
  <c r="P6" i="4"/>
  <c r="O9" i="4"/>
  <c r="T8" i="4"/>
  <c r="V6" i="4"/>
  <c r="R7" i="4"/>
  <c r="X13" i="4"/>
  <c r="S5" i="4"/>
  <c r="T15" i="4"/>
  <c r="W13" i="4"/>
  <c r="R10" i="4"/>
  <c r="U12" i="4"/>
  <c r="X10" i="4"/>
  <c r="V13" i="4"/>
  <c r="Y7" i="4"/>
  <c r="W12" i="4"/>
  <c r="R13" i="4"/>
  <c r="Q8" i="4"/>
  <c r="O14" i="4"/>
  <c r="U8" i="4"/>
  <c r="V14" i="4"/>
  <c r="W14" i="4"/>
  <c r="R6" i="4"/>
  <c r="T5" i="4"/>
  <c r="V11" i="4"/>
  <c r="S11" i="4"/>
  <c r="W9" i="4"/>
  <c r="S12" i="4"/>
  <c r="P13" i="4"/>
  <c r="Y6" i="4"/>
  <c r="U10" i="4"/>
  <c r="U5" i="4"/>
  <c r="O13" i="4"/>
  <c r="Q11" i="4"/>
  <c r="T7" i="4"/>
  <c r="P5" i="4"/>
  <c r="V15" i="4"/>
  <c r="R12" i="4"/>
  <c r="Q6" i="4"/>
  <c r="S8" i="4"/>
  <c r="P12" i="4"/>
  <c r="W5" i="4"/>
  <c r="P10" i="4"/>
  <c r="U9" i="4"/>
  <c r="X7" i="4"/>
  <c r="O10" i="4"/>
  <c r="O8" i="4"/>
  <c r="Q12" i="4"/>
  <c r="P9" i="4"/>
  <c r="X12" i="4"/>
  <c r="Y15" i="4"/>
  <c r="Q14" i="4"/>
  <c r="Y12" i="4"/>
  <c r="W8" i="4"/>
  <c r="U6" i="4"/>
  <c r="X6" i="4"/>
  <c r="Q9" i="4"/>
  <c r="P15" i="4"/>
  <c r="U7" i="4"/>
  <c r="P8" i="4"/>
  <c r="V9" i="4"/>
  <c r="U15" i="4"/>
  <c r="Y13" i="4"/>
  <c r="V8" i="4"/>
  <c r="X15" i="4"/>
  <c r="Q10" i="4"/>
  <c r="S10" i="4"/>
  <c r="U11" i="4"/>
  <c r="O5" i="4"/>
  <c r="V5" i="4"/>
  <c r="U13" i="4"/>
  <c r="X5" i="4"/>
  <c r="T6" i="4"/>
  <c r="Y11" i="4"/>
  <c r="Y10" i="4"/>
  <c r="S13" i="4"/>
  <c r="R15" i="4"/>
  <c r="X9" i="4"/>
  <c r="Y8" i="4"/>
  <c r="Q15" i="4"/>
  <c r="Y9" i="4"/>
  <c r="V7" i="4"/>
  <c r="V2" i="2"/>
  <c r="V126" i="2"/>
  <c r="V99" i="2"/>
  <c r="V57" i="2"/>
  <c r="V6" i="2"/>
  <c r="T2" i="2"/>
  <c r="V34" i="2"/>
  <c r="V24" i="2"/>
  <c r="V10" i="2"/>
  <c r="T31" i="2"/>
  <c r="V55" i="2"/>
  <c r="V37" i="2"/>
  <c r="T38" i="2"/>
  <c r="V132" i="2"/>
  <c r="V67" i="2"/>
  <c r="T50" i="2"/>
  <c r="V118" i="2"/>
  <c r="V32" i="2"/>
  <c r="V85" i="2"/>
  <c r="V86" i="2"/>
  <c r="V25" i="2"/>
  <c r="V103" i="2"/>
  <c r="S2" i="2"/>
  <c r="T44" i="2"/>
  <c r="V124" i="2"/>
  <c r="V30" i="2"/>
  <c r="V23" i="2"/>
  <c r="T29" i="2"/>
  <c r="T34" i="2"/>
  <c r="F6" i="2"/>
  <c r="V69" i="2"/>
  <c r="V20" i="2"/>
  <c r="V117" i="2"/>
  <c r="J126" i="2"/>
  <c r="I18" i="2"/>
  <c r="V4" i="2"/>
  <c r="I8" i="2"/>
  <c r="V112" i="2"/>
  <c r="V77" i="2"/>
  <c r="V14" i="2"/>
  <c r="T123" i="2"/>
  <c r="V64" i="2"/>
  <c r="V38" i="2"/>
  <c r="I52" i="2"/>
  <c r="Q2" i="2"/>
  <c r="V119" i="2"/>
  <c r="Q26" i="2"/>
  <c r="Q79" i="2"/>
  <c r="V41" i="2"/>
  <c r="V131" i="2"/>
  <c r="I73" i="2"/>
  <c r="Q27" i="2"/>
  <c r="I46" i="2"/>
  <c r="T54" i="2"/>
  <c r="V73" i="2"/>
  <c r="I54" i="2"/>
  <c r="T108" i="2"/>
  <c r="J72" i="2"/>
  <c r="T86" i="2"/>
  <c r="J21" i="2"/>
  <c r="V16" i="2"/>
  <c r="I39" i="2"/>
  <c r="I117" i="2"/>
  <c r="T75" i="2"/>
  <c r="Q32" i="2"/>
  <c r="I70" i="2"/>
  <c r="T113" i="2"/>
  <c r="I40" i="2"/>
  <c r="Q53" i="2"/>
  <c r="V121" i="2"/>
  <c r="Q103" i="2"/>
  <c r="Q88" i="2"/>
  <c r="V95" i="2"/>
  <c r="Q65" i="2"/>
  <c r="Q67" i="2"/>
  <c r="V60" i="2"/>
  <c r="I29" i="2"/>
  <c r="Q49" i="2"/>
  <c r="I59" i="2"/>
  <c r="Q11" i="2"/>
  <c r="J109" i="2"/>
  <c r="J83" i="2"/>
  <c r="I105" i="2"/>
  <c r="T71" i="2"/>
  <c r="J62" i="2"/>
  <c r="I65" i="2"/>
  <c r="V78" i="2"/>
  <c r="V102" i="2"/>
  <c r="I21" i="2"/>
  <c r="R2" i="2"/>
  <c r="R116" i="2"/>
  <c r="V122" i="2"/>
  <c r="I88" i="2"/>
  <c r="V40" i="2"/>
  <c r="R37" i="2"/>
  <c r="R19" i="2"/>
  <c r="V19" i="2"/>
  <c r="R111" i="2"/>
  <c r="J53" i="2"/>
  <c r="V72" i="2"/>
  <c r="I98" i="2"/>
  <c r="I9" i="2"/>
  <c r="U2" i="2"/>
  <c r="U88" i="2"/>
  <c r="U6" i="2"/>
  <c r="R54" i="2"/>
  <c r="V84" i="2"/>
  <c r="V65" i="2"/>
  <c r="U30" i="2"/>
  <c r="I42" i="2"/>
  <c r="U110" i="2"/>
  <c r="R129" i="2"/>
  <c r="V94" i="2"/>
  <c r="U49" i="2"/>
  <c r="V98" i="2"/>
  <c r="I79" i="2"/>
  <c r="U122" i="2"/>
  <c r="Q130" i="2"/>
  <c r="P2" i="2"/>
  <c r="I99" i="2"/>
  <c r="P74" i="2"/>
  <c r="T68" i="2"/>
  <c r="U105" i="2"/>
  <c r="Q30" i="2"/>
  <c r="Q31" i="2"/>
  <c r="I19" i="2"/>
  <c r="J124" i="2"/>
  <c r="P97" i="2"/>
  <c r="V105" i="2"/>
  <c r="P59" i="2"/>
  <c r="U102" i="2"/>
  <c r="P12" i="2"/>
  <c r="I25" i="2"/>
  <c r="I66" i="2"/>
  <c r="R126" i="2"/>
  <c r="I51" i="2"/>
  <c r="V76" i="2"/>
  <c r="Q14" i="2"/>
  <c r="J50" i="2"/>
  <c r="U57" i="2"/>
  <c r="Q56" i="2"/>
  <c r="I103" i="2"/>
  <c r="P52" i="2"/>
  <c r="U9" i="2"/>
  <c r="I129" i="2"/>
  <c r="Q78" i="2"/>
  <c r="P76" i="2"/>
  <c r="J52" i="2"/>
  <c r="R91" i="2"/>
  <c r="J10" i="2"/>
  <c r="J92" i="2"/>
  <c r="R24" i="2"/>
  <c r="R41" i="2"/>
  <c r="T19" i="2"/>
  <c r="I120" i="2"/>
  <c r="I111" i="2"/>
  <c r="T64" i="2"/>
  <c r="T83" i="2"/>
  <c r="I63" i="2"/>
  <c r="U126" i="2"/>
  <c r="P25" i="2"/>
  <c r="P115" i="2"/>
  <c r="I27" i="2"/>
  <c r="I31" i="2"/>
  <c r="U22" i="2"/>
  <c r="V47" i="2"/>
  <c r="U96" i="2"/>
  <c r="T125" i="2"/>
  <c r="I13" i="2"/>
  <c r="T51" i="2"/>
  <c r="I48" i="2"/>
  <c r="U129" i="2"/>
  <c r="I118" i="2"/>
  <c r="V13" i="2"/>
  <c r="T89" i="2"/>
  <c r="V51" i="2"/>
  <c r="J110" i="2"/>
  <c r="V100" i="2"/>
  <c r="P114" i="2"/>
  <c r="T11" i="2"/>
  <c r="T77" i="2"/>
  <c r="J84" i="2"/>
  <c r="U16" i="2"/>
  <c r="P33" i="2"/>
  <c r="R62" i="2"/>
  <c r="P103" i="2"/>
  <c r="V116" i="2"/>
  <c r="P46" i="2"/>
  <c r="R92" i="2"/>
  <c r="P99" i="2"/>
  <c r="I109" i="2"/>
  <c r="U24" i="2"/>
  <c r="Q25" i="2"/>
  <c r="V80" i="2"/>
  <c r="V8" i="2"/>
  <c r="P104" i="2"/>
  <c r="R69" i="2"/>
  <c r="V91" i="2"/>
  <c r="V54" i="2"/>
  <c r="U53" i="2"/>
  <c r="U43" i="2"/>
  <c r="I132" i="2"/>
  <c r="U124" i="2"/>
  <c r="Q6" i="2"/>
  <c r="P68" i="2"/>
  <c r="P22" i="2"/>
  <c r="I53" i="2"/>
  <c r="R7" i="2"/>
  <c r="P124" i="2"/>
  <c r="R36" i="2"/>
  <c r="J26" i="2"/>
  <c r="I83" i="2"/>
  <c r="R130" i="2"/>
  <c r="I26" i="2"/>
  <c r="J103" i="2"/>
  <c r="U132" i="2"/>
  <c r="V96" i="2"/>
  <c r="U17" i="2"/>
  <c r="I119" i="2"/>
  <c r="T65" i="2"/>
  <c r="V71" i="2"/>
  <c r="J22" i="2"/>
  <c r="J29" i="2"/>
  <c r="S132" i="2"/>
  <c r="J43" i="2"/>
  <c r="I15" i="2"/>
  <c r="T107" i="2"/>
  <c r="U52" i="2"/>
  <c r="R128" i="2"/>
  <c r="V81" i="2"/>
  <c r="R109" i="2"/>
  <c r="T92" i="2"/>
  <c r="T8" i="2"/>
  <c r="J64" i="2"/>
  <c r="J31" i="2"/>
  <c r="R73" i="2"/>
  <c r="V26" i="2"/>
  <c r="Q17" i="2"/>
  <c r="R103" i="2"/>
  <c r="T32" i="2"/>
  <c r="J117" i="2"/>
  <c r="V79" i="2"/>
  <c r="R64" i="2"/>
  <c r="P27" i="2"/>
  <c r="T101" i="2"/>
  <c r="P26" i="2"/>
  <c r="P35" i="2"/>
  <c r="S89" i="2"/>
  <c r="R25" i="2"/>
  <c r="V129" i="2"/>
  <c r="U120" i="2"/>
  <c r="I82" i="2"/>
  <c r="T45" i="2"/>
  <c r="V58" i="2"/>
  <c r="P14" i="2"/>
  <c r="J13" i="2"/>
  <c r="T70" i="2"/>
  <c r="T95" i="2"/>
  <c r="J65" i="2"/>
  <c r="S81" i="2"/>
  <c r="R38" i="2"/>
  <c r="V114" i="2"/>
  <c r="J94" i="2"/>
  <c r="S39" i="2"/>
  <c r="I87" i="2"/>
  <c r="J60" i="2"/>
  <c r="V111" i="2"/>
  <c r="R26" i="2"/>
  <c r="T41" i="2"/>
  <c r="V59" i="2"/>
  <c r="I85" i="2"/>
  <c r="P30" i="2"/>
  <c r="T121" i="2"/>
  <c r="Q46" i="2"/>
  <c r="I123" i="2"/>
  <c r="T122" i="2"/>
  <c r="J9" i="2"/>
  <c r="T103" i="2"/>
  <c r="T59" i="2"/>
  <c r="T96" i="2"/>
  <c r="S55" i="2"/>
  <c r="J104" i="2"/>
  <c r="U71" i="2"/>
  <c r="P129" i="2"/>
  <c r="P28" i="2"/>
  <c r="Q114" i="2"/>
  <c r="P95" i="2"/>
  <c r="P81" i="2"/>
  <c r="J125" i="2"/>
  <c r="U98" i="2"/>
  <c r="Q57" i="2"/>
  <c r="V42" i="2"/>
  <c r="I64" i="2"/>
  <c r="R90" i="2"/>
  <c r="I6" i="2"/>
  <c r="V52" i="2"/>
  <c r="I116" i="2"/>
  <c r="U85" i="2"/>
  <c r="Q118" i="2"/>
  <c r="I17" i="2"/>
  <c r="V7" i="2"/>
  <c r="V125" i="2"/>
  <c r="J58" i="2"/>
  <c r="U67" i="2"/>
  <c r="I49" i="2"/>
  <c r="Q120" i="2"/>
  <c r="J15" i="2"/>
  <c r="Q40" i="2"/>
  <c r="P123" i="2"/>
  <c r="J73" i="2"/>
  <c r="P132" i="2"/>
  <c r="Q41" i="2"/>
  <c r="P75" i="2"/>
  <c r="I126" i="2"/>
  <c r="U5" i="2"/>
  <c r="R101" i="2"/>
  <c r="U45" i="2"/>
  <c r="T53" i="2"/>
  <c r="S46" i="2"/>
  <c r="Q123" i="2"/>
  <c r="I69" i="2"/>
  <c r="J118" i="2"/>
  <c r="Q28" i="2"/>
  <c r="J12" i="2"/>
  <c r="R32" i="2"/>
  <c r="T30" i="2"/>
  <c r="R16" i="2"/>
  <c r="J56" i="2"/>
  <c r="V35" i="2"/>
  <c r="T4" i="2"/>
  <c r="J100" i="2"/>
  <c r="J74" i="2"/>
  <c r="T97" i="2"/>
  <c r="T40" i="2"/>
  <c r="S15" i="2"/>
  <c r="R74" i="2"/>
  <c r="I61" i="2"/>
  <c r="J51" i="2"/>
  <c r="P13" i="2"/>
  <c r="U46" i="2"/>
  <c r="I110" i="2"/>
  <c r="S48" i="2"/>
  <c r="V11" i="2"/>
  <c r="P29" i="2"/>
  <c r="S91" i="2"/>
  <c r="U99" i="2"/>
  <c r="V83" i="2"/>
  <c r="T98" i="2"/>
  <c r="R120" i="2"/>
  <c r="I112" i="2"/>
  <c r="T6" i="2"/>
  <c r="J44" i="2"/>
  <c r="U11" i="2"/>
  <c r="S59" i="2"/>
  <c r="P91" i="2"/>
  <c r="I76" i="2"/>
  <c r="T56" i="2"/>
  <c r="J30" i="2"/>
  <c r="T74" i="2"/>
  <c r="J87" i="2"/>
  <c r="Q61" i="2"/>
  <c r="P89" i="2"/>
  <c r="T117" i="2"/>
  <c r="T52" i="2"/>
  <c r="J24" i="2"/>
  <c r="J115" i="2"/>
  <c r="V5" i="2"/>
  <c r="S108" i="2"/>
  <c r="J116" i="2"/>
  <c r="S52" i="2"/>
  <c r="Q121" i="2"/>
  <c r="R53" i="2"/>
  <c r="V128" i="2"/>
  <c r="T58" i="2"/>
  <c r="T63" i="2"/>
  <c r="V9" i="2"/>
  <c r="J75" i="2"/>
  <c r="J46" i="2"/>
  <c r="Q127" i="2"/>
  <c r="U64" i="2"/>
  <c r="S79" i="2"/>
  <c r="U81" i="2"/>
  <c r="S7" i="2"/>
  <c r="J122" i="2"/>
  <c r="S106" i="2"/>
  <c r="V27" i="2"/>
  <c r="R88" i="2"/>
  <c r="R48" i="2"/>
  <c r="U36" i="2"/>
  <c r="U108" i="2"/>
  <c r="Q110" i="2"/>
  <c r="I122" i="2"/>
  <c r="I22" i="2"/>
  <c r="Q111" i="2"/>
  <c r="U20" i="2"/>
  <c r="Q20" i="2"/>
  <c r="J86" i="2"/>
  <c r="I104" i="2"/>
  <c r="U54" i="2"/>
  <c r="P86" i="2"/>
  <c r="I91" i="2"/>
  <c r="P21" i="2"/>
  <c r="V92" i="2"/>
  <c r="R43" i="2"/>
  <c r="V120" i="2"/>
  <c r="R59" i="2"/>
  <c r="V109" i="2"/>
  <c r="P73" i="2"/>
  <c r="R87" i="2"/>
  <c r="Q64" i="2"/>
  <c r="S6" i="2"/>
  <c r="T78" i="2"/>
  <c r="T42" i="2"/>
  <c r="S28" i="2"/>
  <c r="T85" i="2"/>
  <c r="Q58" i="2"/>
  <c r="I60" i="2"/>
  <c r="U44" i="2"/>
  <c r="Q63" i="2"/>
  <c r="T88" i="2"/>
  <c r="Q12" i="2"/>
  <c r="Q96" i="2"/>
  <c r="S101" i="2"/>
  <c r="R50" i="2"/>
  <c r="R18" i="2"/>
  <c r="P62" i="2"/>
  <c r="J33" i="2"/>
  <c r="T57" i="2"/>
  <c r="U93" i="2"/>
  <c r="J112" i="2"/>
  <c r="I50" i="2"/>
  <c r="J39" i="2"/>
  <c r="I32" i="2"/>
  <c r="J128" i="2"/>
  <c r="T33" i="2"/>
  <c r="Q44" i="2"/>
  <c r="I130" i="2"/>
  <c r="V62" i="2"/>
  <c r="J111" i="2"/>
  <c r="T21" i="2"/>
  <c r="R33" i="2"/>
  <c r="T16" i="2"/>
  <c r="J63" i="2"/>
  <c r="J99" i="2"/>
  <c r="J61" i="2"/>
  <c r="U69" i="2"/>
  <c r="P42" i="2"/>
  <c r="S34" i="2"/>
  <c r="J77" i="2"/>
  <c r="V127" i="2"/>
  <c r="R98" i="2"/>
  <c r="J8" i="2"/>
  <c r="U94" i="2"/>
  <c r="J7" i="2"/>
  <c r="J14" i="2"/>
  <c r="J32" i="2"/>
  <c r="Q129" i="2"/>
  <c r="J69" i="2"/>
  <c r="S21" i="2"/>
  <c r="J17" i="2"/>
  <c r="J88" i="2"/>
  <c r="R113" i="2"/>
  <c r="P47" i="2"/>
  <c r="R39" i="2"/>
  <c r="U118" i="2"/>
  <c r="I80" i="2"/>
  <c r="R76" i="2"/>
  <c r="T18" i="2"/>
  <c r="R118" i="2"/>
  <c r="J85" i="2"/>
  <c r="Q81" i="2"/>
  <c r="Q85" i="2"/>
  <c r="J37" i="2"/>
  <c r="Q16" i="2"/>
  <c r="J93" i="2"/>
  <c r="Q106" i="2"/>
  <c r="S80" i="2"/>
  <c r="I125" i="2"/>
  <c r="R68" i="2"/>
  <c r="J127" i="2"/>
  <c r="S56" i="2"/>
  <c r="T5" i="2"/>
  <c r="T26" i="2"/>
  <c r="R4" i="2"/>
  <c r="J114" i="2"/>
  <c r="T132" i="2"/>
  <c r="I94" i="2"/>
  <c r="I23" i="2"/>
  <c r="J113" i="2"/>
  <c r="R61" i="2"/>
  <c r="S104" i="2"/>
  <c r="T39" i="2"/>
  <c r="I34" i="2"/>
  <c r="T62" i="2"/>
  <c r="R77" i="2"/>
  <c r="T43" i="2"/>
  <c r="R125" i="2"/>
  <c r="R30" i="2"/>
  <c r="U115" i="2"/>
  <c r="V39" i="2"/>
  <c r="R79" i="2"/>
  <c r="I95" i="2"/>
  <c r="J89" i="2"/>
  <c r="I72" i="2"/>
  <c r="R107" i="2"/>
  <c r="Q108" i="2"/>
  <c r="I57" i="2"/>
  <c r="R97" i="2"/>
  <c r="Q70" i="2"/>
  <c r="J6" i="2"/>
  <c r="I102" i="2"/>
  <c r="I74" i="2"/>
  <c r="P34" i="2"/>
  <c r="I71" i="2"/>
  <c r="V90" i="2"/>
  <c r="T15" i="2"/>
  <c r="U72" i="2"/>
  <c r="T7" i="2"/>
  <c r="I41" i="2"/>
  <c r="S5" i="2"/>
  <c r="I127" i="2"/>
  <c r="T128" i="2"/>
  <c r="R89" i="2"/>
  <c r="T105" i="2"/>
  <c r="S99" i="2"/>
  <c r="Q29" i="2"/>
  <c r="P41" i="2"/>
  <c r="I47" i="2"/>
  <c r="R42" i="2"/>
  <c r="I81" i="2"/>
  <c r="U100" i="2"/>
  <c r="Q74" i="2"/>
  <c r="I114" i="2"/>
  <c r="T48" i="2"/>
  <c r="J4" i="2"/>
  <c r="U106" i="2"/>
  <c r="T27" i="2"/>
  <c r="I45" i="2"/>
  <c r="P49" i="2"/>
  <c r="I128" i="2"/>
  <c r="R6" i="2"/>
  <c r="Q15" i="2"/>
  <c r="Q131" i="2"/>
  <c r="T36" i="2"/>
  <c r="U66" i="2"/>
  <c r="P38" i="2"/>
  <c r="Q66" i="2"/>
  <c r="V89" i="2"/>
  <c r="I5" i="2"/>
  <c r="R94" i="2"/>
  <c r="S131" i="2"/>
  <c r="T47" i="2"/>
  <c r="R5" i="2"/>
  <c r="S128" i="2"/>
  <c r="R47" i="2"/>
  <c r="R65" i="2"/>
  <c r="Q51" i="2"/>
  <c r="J38" i="2"/>
  <c r="T69" i="2"/>
  <c r="R17" i="2"/>
  <c r="J40" i="2"/>
  <c r="J102" i="2"/>
  <c r="P57" i="2"/>
  <c r="V106" i="2"/>
  <c r="Q10" i="2"/>
  <c r="T82" i="2"/>
  <c r="J120" i="2"/>
  <c r="P100" i="2"/>
  <c r="V43" i="2"/>
  <c r="I55" i="2"/>
  <c r="R11" i="2"/>
  <c r="I92" i="2"/>
  <c r="I97" i="2"/>
  <c r="I107" i="2"/>
  <c r="J41" i="2"/>
  <c r="J131" i="2"/>
  <c r="U39" i="2"/>
  <c r="T66" i="2"/>
  <c r="U79" i="2"/>
  <c r="J108" i="2"/>
  <c r="I108" i="2"/>
  <c r="P7" i="2"/>
  <c r="O2" i="2"/>
  <c r="O60" i="2"/>
  <c r="O9" i="2"/>
  <c r="P102" i="2"/>
  <c r="I121" i="2"/>
  <c r="R131" i="2"/>
  <c r="S42" i="2"/>
  <c r="V21" i="2"/>
  <c r="T109" i="2"/>
  <c r="T67" i="2"/>
  <c r="Q21" i="2"/>
  <c r="T106" i="2"/>
  <c r="V36" i="2"/>
  <c r="J25" i="2"/>
  <c r="P23" i="2"/>
  <c r="P31" i="2"/>
  <c r="T17" i="2"/>
  <c r="O13" i="2"/>
  <c r="O102" i="2"/>
  <c r="O63" i="2"/>
  <c r="Q34" i="2"/>
  <c r="V97" i="2"/>
  <c r="P101" i="2"/>
  <c r="R8" i="2"/>
  <c r="R10" i="2"/>
  <c r="S9" i="2"/>
  <c r="S117" i="2"/>
  <c r="S53" i="2"/>
  <c r="S36" i="2"/>
  <c r="O108" i="2"/>
  <c r="O127" i="2"/>
  <c r="O12" i="2"/>
  <c r="O7" i="2"/>
  <c r="O96" i="2"/>
  <c r="S51" i="2"/>
  <c r="S10" i="2"/>
  <c r="S25" i="2"/>
  <c r="S124" i="2"/>
  <c r="S77" i="2"/>
  <c r="O109" i="2"/>
  <c r="O6" i="2"/>
  <c r="O70" i="2"/>
  <c r="O65" i="2"/>
  <c r="O4" i="2"/>
  <c r="S11" i="2"/>
  <c r="S85" i="2"/>
  <c r="S47" i="2"/>
  <c r="S112" i="2"/>
  <c r="O43" i="2"/>
  <c r="O32" i="2"/>
  <c r="O90" i="2"/>
  <c r="O28" i="2"/>
  <c r="O36" i="2"/>
  <c r="O121" i="2"/>
  <c r="S45" i="2"/>
  <c r="S125" i="2"/>
  <c r="S88" i="2"/>
  <c r="S102" i="2"/>
  <c r="O71" i="2"/>
  <c r="O101" i="2"/>
  <c r="O56" i="2"/>
  <c r="O42" i="2"/>
  <c r="O125" i="2"/>
  <c r="O107" i="2"/>
  <c r="T61" i="2"/>
  <c r="T10" i="2"/>
  <c r="U86" i="2"/>
  <c r="U55" i="2"/>
  <c r="U83" i="2"/>
  <c r="U19" i="2"/>
  <c r="U33" i="2"/>
  <c r="U15" i="2"/>
  <c r="U84" i="2"/>
  <c r="U114" i="2"/>
  <c r="Q55" i="2"/>
  <c r="V104" i="2"/>
  <c r="R60" i="2"/>
  <c r="T84" i="2"/>
  <c r="R117" i="2"/>
  <c r="P43" i="2"/>
  <c r="J45" i="2"/>
  <c r="S87" i="2"/>
  <c r="J55" i="2"/>
  <c r="J54" i="2"/>
  <c r="S109" i="2"/>
  <c r="J68" i="2"/>
  <c r="Q45" i="2"/>
  <c r="P119" i="2"/>
  <c r="V31" i="2"/>
  <c r="J5" i="2"/>
  <c r="J76" i="2"/>
  <c r="T112" i="2"/>
  <c r="T80" i="2"/>
  <c r="I20" i="2"/>
  <c r="Q83" i="2"/>
  <c r="J80" i="2"/>
  <c r="U26" i="2"/>
  <c r="U38" i="2"/>
  <c r="P90" i="2"/>
  <c r="S78" i="2"/>
  <c r="I10" i="2"/>
  <c r="Q54" i="2"/>
  <c r="J82" i="2"/>
  <c r="U101" i="2"/>
  <c r="V15" i="2"/>
  <c r="P64" i="2"/>
  <c r="U113" i="2"/>
  <c r="T28" i="2"/>
  <c r="T9" i="2"/>
  <c r="V93" i="2"/>
  <c r="J97" i="2"/>
  <c r="Q60" i="2"/>
  <c r="J71" i="2"/>
  <c r="I7" i="2"/>
  <c r="T111" i="2"/>
  <c r="T72" i="2"/>
  <c r="T76" i="2"/>
  <c r="T22" i="2"/>
  <c r="T126" i="2"/>
  <c r="T127" i="2"/>
  <c r="T104" i="2"/>
  <c r="S64" i="2"/>
  <c r="Q92" i="2"/>
  <c r="J95" i="2"/>
  <c r="U12" i="2"/>
  <c r="T12" i="2"/>
  <c r="P37" i="2"/>
  <c r="R27" i="2"/>
  <c r="R70" i="2"/>
  <c r="P116" i="2"/>
  <c r="S30" i="2"/>
  <c r="V46" i="2"/>
  <c r="J96" i="2"/>
  <c r="R55" i="2"/>
  <c r="J59" i="2"/>
  <c r="V12" i="2"/>
  <c r="V29" i="2"/>
  <c r="P53" i="2"/>
  <c r="R40" i="2"/>
  <c r="R127" i="2"/>
  <c r="P69" i="2"/>
  <c r="J123" i="2"/>
  <c r="T73" i="2"/>
  <c r="T118" i="2"/>
  <c r="V50" i="2"/>
  <c r="Q119" i="2"/>
  <c r="Q104" i="2"/>
  <c r="I36" i="2"/>
  <c r="Q9" i="2"/>
  <c r="J119" i="2"/>
  <c r="Q100" i="2"/>
  <c r="S93" i="2"/>
  <c r="J107" i="2"/>
  <c r="O27" i="2"/>
  <c r="O34" i="2"/>
  <c r="O61" i="2"/>
  <c r="Q38" i="2"/>
  <c r="V88" i="2"/>
  <c r="P36" i="2"/>
  <c r="R124" i="2"/>
  <c r="R12" i="2"/>
  <c r="Q82" i="2"/>
  <c r="T20" i="2"/>
  <c r="T60" i="2"/>
  <c r="S92" i="2"/>
  <c r="J129" i="2"/>
  <c r="T99" i="2"/>
  <c r="O74" i="2"/>
  <c r="O66" i="2"/>
  <c r="O95" i="2"/>
  <c r="Q35" i="2"/>
  <c r="V108" i="2"/>
  <c r="P107" i="2"/>
  <c r="R85" i="2"/>
  <c r="R56" i="2"/>
  <c r="S32" i="2"/>
  <c r="S116" i="2"/>
  <c r="S8" i="2"/>
  <c r="S86" i="2"/>
  <c r="O47" i="2"/>
  <c r="O85" i="2"/>
  <c r="O122" i="2"/>
  <c r="O39" i="2"/>
  <c r="O64" i="2"/>
  <c r="S63" i="2"/>
  <c r="S74" i="2"/>
  <c r="S38" i="2"/>
  <c r="S72" i="2"/>
  <c r="O52" i="2"/>
  <c r="R99" i="2"/>
  <c r="R14" i="2"/>
  <c r="N2" i="2"/>
  <c r="I62" i="2"/>
  <c r="Q97" i="2"/>
  <c r="Q105" i="2"/>
  <c r="T91" i="2"/>
  <c r="I124" i="2"/>
  <c r="U74" i="2"/>
  <c r="J66" i="2"/>
  <c r="S57" i="2"/>
  <c r="T100" i="2"/>
  <c r="T79" i="2"/>
  <c r="Q33" i="2"/>
  <c r="J20" i="2"/>
  <c r="P128" i="2"/>
  <c r="V82" i="2"/>
  <c r="I12" i="2"/>
  <c r="U50" i="2"/>
  <c r="I14" i="2"/>
  <c r="P98" i="2"/>
  <c r="R44" i="2"/>
  <c r="V110" i="2"/>
  <c r="N123" i="2"/>
  <c r="S95" i="2"/>
  <c r="N56" i="2"/>
  <c r="V49" i="2"/>
  <c r="Q90" i="2"/>
  <c r="I33" i="2"/>
  <c r="T35" i="2"/>
  <c r="T93" i="2"/>
  <c r="I96" i="2"/>
  <c r="J23" i="2"/>
  <c r="J28" i="2"/>
  <c r="J90" i="2"/>
  <c r="N35" i="2"/>
  <c r="T114" i="2"/>
  <c r="J132" i="2"/>
  <c r="V101" i="2"/>
  <c r="I131" i="2"/>
  <c r="P54" i="2"/>
  <c r="U62" i="2"/>
  <c r="I101" i="2"/>
  <c r="U56" i="2"/>
  <c r="T23" i="2"/>
  <c r="J57" i="2"/>
  <c r="U97" i="2"/>
  <c r="T130" i="2"/>
  <c r="S129" i="2"/>
  <c r="T46" i="2"/>
  <c r="Q101" i="2"/>
  <c r="N12" i="2"/>
  <c r="N104" i="2"/>
  <c r="Q95" i="2"/>
  <c r="V107" i="2"/>
  <c r="P10" i="2"/>
  <c r="R23" i="2"/>
  <c r="R57" i="2"/>
  <c r="P65" i="2"/>
  <c r="J36" i="2"/>
  <c r="V45" i="2"/>
  <c r="T124" i="2"/>
  <c r="S113" i="2"/>
  <c r="T120" i="2"/>
  <c r="P66" i="2"/>
  <c r="V56" i="2"/>
  <c r="Q18" i="2"/>
  <c r="V123" i="2"/>
  <c r="P84" i="2"/>
  <c r="R122" i="2"/>
  <c r="R104" i="2"/>
  <c r="N97" i="2"/>
  <c r="R35" i="2"/>
  <c r="S111" i="2"/>
  <c r="J105" i="2"/>
  <c r="V115" i="2"/>
  <c r="J34" i="2"/>
  <c r="U32" i="2"/>
  <c r="N131" i="2"/>
  <c r="Q80" i="2"/>
  <c r="O58" i="2"/>
  <c r="O110" i="2"/>
  <c r="O86" i="2"/>
  <c r="Q128" i="2"/>
  <c r="V113" i="2"/>
  <c r="P78" i="2"/>
  <c r="R132" i="2"/>
  <c r="R52" i="2"/>
  <c r="S122" i="2"/>
  <c r="T102" i="2"/>
  <c r="V68" i="2"/>
  <c r="S118" i="2"/>
  <c r="S37" i="2"/>
  <c r="S44" i="2"/>
  <c r="S24" i="2"/>
  <c r="T94" i="2"/>
  <c r="Q39" i="2"/>
  <c r="O79" i="2"/>
  <c r="O115" i="2"/>
  <c r="N84" i="2"/>
  <c r="V22" i="2"/>
  <c r="I93" i="2"/>
  <c r="R102" i="2"/>
  <c r="S90" i="2"/>
  <c r="S16" i="2"/>
  <c r="S66" i="2"/>
  <c r="S76" i="2"/>
  <c r="S50" i="2"/>
  <c r="O14" i="2"/>
  <c r="O77" i="2"/>
  <c r="O41" i="2"/>
  <c r="O132" i="2"/>
  <c r="O5" i="2"/>
  <c r="S114" i="2"/>
  <c r="S35" i="2"/>
  <c r="S22" i="2"/>
  <c r="S126" i="2"/>
  <c r="O26" i="2"/>
  <c r="O37" i="2"/>
  <c r="O46" i="2"/>
  <c r="O44" i="2"/>
  <c r="O83" i="2"/>
  <c r="S68" i="2"/>
  <c r="S26" i="2"/>
  <c r="S20" i="2"/>
  <c r="S60" i="2"/>
  <c r="S40" i="2"/>
  <c r="O10" i="2"/>
  <c r="O38" i="2"/>
  <c r="O123" i="2"/>
  <c r="O113" i="2"/>
  <c r="O126" i="2"/>
  <c r="S23" i="2"/>
  <c r="S96" i="2"/>
  <c r="S103" i="2"/>
  <c r="S123" i="2"/>
  <c r="S94" i="2"/>
  <c r="O40" i="2"/>
  <c r="O104" i="2"/>
  <c r="O89" i="2"/>
  <c r="O87" i="2"/>
  <c r="O130" i="2"/>
  <c r="T115" i="2"/>
  <c r="T81" i="2"/>
  <c r="T14" i="2"/>
  <c r="U109" i="2"/>
  <c r="U35" i="2"/>
  <c r="U117" i="2"/>
  <c r="U127" i="2"/>
  <c r="U10" i="2"/>
  <c r="U131" i="2"/>
  <c r="U34" i="2"/>
  <c r="N85" i="2"/>
  <c r="N61" i="2"/>
  <c r="N9" i="2"/>
  <c r="N127" i="2"/>
  <c r="N75" i="2"/>
  <c r="N126" i="2"/>
  <c r="N73" i="2"/>
  <c r="N107" i="2"/>
  <c r="N96" i="2"/>
  <c r="N109" i="2"/>
  <c r="N45" i="2"/>
  <c r="N70" i="2"/>
  <c r="V33" i="2"/>
  <c r="T129" i="2"/>
  <c r="R20" i="2"/>
  <c r="J16" i="2"/>
  <c r="Q107" i="2"/>
  <c r="P71" i="2"/>
  <c r="S70" i="2"/>
  <c r="V74" i="2"/>
  <c r="T116" i="2"/>
  <c r="S33" i="2"/>
  <c r="V44" i="2"/>
  <c r="I67" i="2"/>
  <c r="U47" i="2"/>
  <c r="R82" i="2"/>
  <c r="S107" i="2"/>
  <c r="R119" i="2"/>
  <c r="P87" i="2"/>
  <c r="J70" i="2"/>
  <c r="R83" i="2"/>
  <c r="J79" i="2"/>
  <c r="N103" i="2"/>
  <c r="N46" i="2"/>
  <c r="V53" i="2"/>
  <c r="I24" i="2"/>
  <c r="P17" i="2"/>
  <c r="N62" i="2"/>
  <c r="N26" i="2"/>
  <c r="P105" i="2"/>
  <c r="S110" i="2"/>
  <c r="O91" i="2"/>
  <c r="S41" i="2"/>
  <c r="S65" i="2"/>
  <c r="O67" i="2"/>
  <c r="O53" i="2"/>
  <c r="S115" i="2"/>
  <c r="S19" i="2"/>
  <c r="O76" i="2"/>
  <c r="O78" i="2"/>
  <c r="O84" i="2"/>
  <c r="S105" i="2"/>
  <c r="S29" i="2"/>
  <c r="O49" i="2"/>
  <c r="O48" i="2"/>
  <c r="O30" i="2"/>
  <c r="T90" i="2"/>
  <c r="U77" i="2"/>
  <c r="U92" i="2"/>
  <c r="U73" i="2"/>
  <c r="U76" i="2"/>
  <c r="N101" i="2"/>
  <c r="N80" i="2"/>
  <c r="N7" i="2"/>
  <c r="N95" i="2"/>
  <c r="N28" i="2"/>
  <c r="Q86" i="2"/>
  <c r="Q75" i="2"/>
  <c r="Q99" i="2"/>
  <c r="Q112" i="2"/>
  <c r="Q93" i="2"/>
  <c r="Q47" i="2"/>
  <c r="Q122" i="2"/>
  <c r="Q72" i="2"/>
  <c r="P130" i="2"/>
  <c r="P15" i="2"/>
  <c r="P121" i="2"/>
  <c r="P63" i="2"/>
  <c r="P94" i="2"/>
  <c r="P92" i="2"/>
  <c r="P93" i="2"/>
  <c r="P127" i="2"/>
  <c r="S31" i="2"/>
  <c r="S12" i="2"/>
  <c r="O118" i="2"/>
  <c r="O23" i="2"/>
  <c r="O33" i="2"/>
  <c r="O129" i="2"/>
  <c r="O8" i="2"/>
  <c r="O16" i="2"/>
  <c r="O93" i="2"/>
  <c r="O35" i="2"/>
  <c r="S98" i="2"/>
  <c r="O114" i="2"/>
  <c r="O22" i="2"/>
  <c r="T37" i="2"/>
  <c r="U128" i="2"/>
  <c r="U123" i="2"/>
  <c r="N120" i="2"/>
  <c r="N29" i="2"/>
  <c r="N27" i="2"/>
  <c r="Q124" i="2"/>
  <c r="Q50" i="2"/>
  <c r="Q132" i="2"/>
  <c r="Q23" i="2"/>
  <c r="Q73" i="2"/>
  <c r="P4" i="2"/>
  <c r="P48" i="2"/>
  <c r="P6" i="2"/>
  <c r="P72" i="2"/>
  <c r="P61" i="2"/>
  <c r="O128" i="2"/>
  <c r="O72" i="2"/>
  <c r="O62" i="2"/>
  <c r="O45" i="2"/>
  <c r="I44" i="2"/>
  <c r="I77" i="2"/>
  <c r="J106" i="2"/>
  <c r="J81" i="2"/>
  <c r="V28" i="2"/>
  <c r="Q98" i="2"/>
  <c r="O124" i="2"/>
  <c r="O17" i="2"/>
  <c r="O99" i="2"/>
  <c r="S27" i="2"/>
  <c r="O15" i="2"/>
  <c r="O112" i="2"/>
  <c r="O51" i="2"/>
  <c r="O55" i="2"/>
  <c r="T24" i="2"/>
  <c r="U111" i="2"/>
  <c r="N57" i="2"/>
  <c r="N65" i="2"/>
  <c r="Q48" i="2"/>
  <c r="Q89" i="2"/>
  <c r="Q52" i="2"/>
  <c r="P111" i="2"/>
  <c r="P117" i="2"/>
  <c r="P110" i="2"/>
  <c r="S82" i="2"/>
  <c r="O105" i="2"/>
  <c r="W2" i="2"/>
  <c r="U18" i="2"/>
  <c r="P50" i="2"/>
  <c r="U61" i="2"/>
  <c r="I113" i="2"/>
  <c r="J49" i="2"/>
  <c r="W67" i="2"/>
  <c r="U70" i="2"/>
  <c r="T25" i="2"/>
  <c r="T13" i="2"/>
  <c r="I89" i="2"/>
  <c r="P82" i="2"/>
  <c r="Q5" i="2"/>
  <c r="S83" i="2"/>
  <c r="U58" i="2"/>
  <c r="U130" i="2"/>
  <c r="T110" i="2"/>
  <c r="W82" i="2"/>
  <c r="N14" i="2"/>
  <c r="J47" i="2"/>
  <c r="S43" i="2"/>
  <c r="W36" i="2"/>
  <c r="Q22" i="2"/>
  <c r="V130" i="2"/>
  <c r="U80" i="2"/>
  <c r="W6" i="2"/>
  <c r="R67" i="2"/>
  <c r="V87" i="2"/>
  <c r="Q116" i="2"/>
  <c r="I115" i="2"/>
  <c r="N122" i="2"/>
  <c r="S17" i="2"/>
  <c r="N23" i="2"/>
  <c r="O59" i="2"/>
  <c r="R72" i="2"/>
  <c r="S14" i="2"/>
  <c r="O98" i="2"/>
  <c r="S130" i="2"/>
  <c r="O92" i="2"/>
  <c r="O97" i="2"/>
  <c r="S13" i="2"/>
  <c r="S61" i="2"/>
  <c r="O69" i="2"/>
  <c r="S18" i="2"/>
  <c r="O88" i="2"/>
  <c r="U78" i="2"/>
  <c r="U63" i="2"/>
  <c r="W23" i="2"/>
  <c r="N86" i="2"/>
  <c r="N24" i="2"/>
  <c r="Q36" i="2"/>
  <c r="Q24" i="2"/>
  <c r="Q4" i="2"/>
  <c r="P16" i="2"/>
  <c r="P131" i="2"/>
  <c r="P39" i="2"/>
  <c r="S69" i="2"/>
  <c r="O31" i="2"/>
  <c r="O116" i="2"/>
  <c r="S71" i="2"/>
  <c r="W68" i="2"/>
  <c r="N60" i="2"/>
  <c r="Q117" i="2"/>
  <c r="Q126" i="2"/>
  <c r="P122" i="2"/>
  <c r="P106" i="2"/>
  <c r="O75" i="2"/>
  <c r="O50" i="2"/>
  <c r="I56" i="2"/>
  <c r="P67" i="2"/>
  <c r="V70" i="2"/>
  <c r="U87" i="2"/>
  <c r="J19" i="2"/>
  <c r="P120" i="2"/>
  <c r="T119" i="2"/>
  <c r="J67" i="2"/>
  <c r="S49" i="2"/>
  <c r="R81" i="2"/>
  <c r="P8" i="2"/>
  <c r="P24" i="2"/>
  <c r="I100" i="2"/>
  <c r="S100" i="2"/>
  <c r="Q94" i="2"/>
  <c r="V61" i="2"/>
  <c r="V75" i="2"/>
  <c r="O111" i="2"/>
  <c r="R46" i="2"/>
  <c r="S62" i="2"/>
  <c r="I37" i="2"/>
  <c r="Q76" i="2"/>
  <c r="V17" i="2"/>
  <c r="O82" i="2"/>
  <c r="R110" i="2"/>
  <c r="S119" i="2"/>
  <c r="O11" i="2"/>
  <c r="S84" i="2"/>
  <c r="O73" i="2"/>
  <c r="O68" i="2"/>
  <c r="S54" i="2"/>
  <c r="S121" i="2"/>
  <c r="S73" i="2"/>
  <c r="O81" i="2"/>
  <c r="O57" i="2"/>
  <c r="O94" i="2"/>
  <c r="S4" i="2"/>
  <c r="S120" i="2"/>
  <c r="O24" i="2"/>
  <c r="O120" i="2"/>
  <c r="O25" i="2"/>
  <c r="T49" i="2"/>
  <c r="U28" i="2"/>
  <c r="U40" i="2"/>
  <c r="U51" i="2"/>
  <c r="U119" i="2"/>
  <c r="W104" i="2"/>
  <c r="W22" i="2"/>
  <c r="W71" i="2"/>
  <c r="N77" i="2"/>
  <c r="N51" i="2"/>
  <c r="N37" i="2"/>
  <c r="N54" i="2"/>
  <c r="N18" i="2"/>
  <c r="N99" i="2"/>
  <c r="Q7" i="2"/>
  <c r="Q68" i="2"/>
  <c r="Q91" i="2"/>
  <c r="Q115" i="2"/>
  <c r="Q125" i="2"/>
  <c r="Q113" i="2"/>
  <c r="Q77" i="2"/>
  <c r="Q19" i="2"/>
  <c r="P9" i="2"/>
  <c r="P108" i="2"/>
  <c r="P45" i="2"/>
  <c r="P113" i="2"/>
  <c r="P118" i="2"/>
  <c r="P58" i="2"/>
  <c r="P5" i="2"/>
  <c r="P112" i="2"/>
  <c r="S97" i="2"/>
  <c r="O21" i="2"/>
  <c r="O131" i="2"/>
  <c r="O20" i="2"/>
  <c r="O18" i="2"/>
  <c r="O29" i="2"/>
  <c r="O100" i="2"/>
  <c r="I106" i="2"/>
  <c r="V48" i="2"/>
  <c r="J101" i="2"/>
  <c r="J91" i="2"/>
  <c r="J98" i="2"/>
  <c r="U4" i="2"/>
  <c r="W20" i="2"/>
  <c r="V66" i="2"/>
  <c r="V63" i="2"/>
  <c r="T87" i="2"/>
  <c r="U23" i="2"/>
  <c r="T131" i="2"/>
  <c r="U121" i="2"/>
  <c r="R71" i="2"/>
  <c r="R29" i="2"/>
  <c r="I78" i="2"/>
  <c r="R95" i="2"/>
  <c r="V18" i="2"/>
  <c r="O117" i="2"/>
  <c r="R31" i="2"/>
  <c r="I75" i="2"/>
  <c r="P126" i="2"/>
  <c r="Q8" i="2"/>
  <c r="O119" i="2"/>
  <c r="S75" i="2"/>
  <c r="S58" i="2"/>
  <c r="O106" i="2"/>
  <c r="S67" i="2"/>
  <c r="O103" i="2"/>
  <c r="S127" i="2"/>
  <c r="O80" i="2"/>
  <c r="T55" i="2"/>
  <c r="U25" i="2"/>
  <c r="U68" i="2"/>
  <c r="W126" i="2"/>
  <c r="N82" i="2"/>
  <c r="N39" i="2"/>
  <c r="N132" i="2"/>
  <c r="Q42" i="2"/>
  <c r="Q109" i="2"/>
  <c r="P125" i="2"/>
  <c r="P51" i="2"/>
  <c r="P70" i="2"/>
  <c r="P109" i="2"/>
  <c r="O19" i="2"/>
  <c r="O54" i="2"/>
  <c r="J27" i="2"/>
  <c r="J18" i="2"/>
  <c r="I28" i="2"/>
  <c r="J130" i="2"/>
  <c r="J48" i="2"/>
  <c r="I11" i="2"/>
  <c r="J42" i="2"/>
  <c r="I43" i="2"/>
  <c r="I30" i="2"/>
  <c r="I68" i="2"/>
  <c r="J35" i="2"/>
  <c r="I38" i="2"/>
  <c r="J121" i="2"/>
  <c r="I4" i="2"/>
  <c r="I86" i="2"/>
  <c r="I90" i="2"/>
  <c r="I58" i="2"/>
  <c r="I35" i="2"/>
  <c r="J78" i="2"/>
  <c r="I84" i="2"/>
  <c r="I16" i="2"/>
  <c r="J11" i="2"/>
  <c r="Q43" i="2"/>
  <c r="Q71" i="2"/>
  <c r="Q37" i="2"/>
  <c r="Q69" i="2"/>
  <c r="Q87" i="2"/>
  <c r="Q102" i="2"/>
  <c r="Q62" i="2"/>
  <c r="Q59" i="2"/>
  <c r="Q84" i="2"/>
  <c r="Q13" i="2"/>
  <c r="R114" i="2"/>
  <c r="R58" i="2"/>
  <c r="R66" i="2"/>
  <c r="R86" i="2"/>
  <c r="R100" i="2"/>
  <c r="R106" i="2"/>
  <c r="R84" i="2"/>
  <c r="R28" i="2"/>
  <c r="R96" i="2"/>
  <c r="R93" i="2"/>
  <c r="R9" i="2"/>
  <c r="R75" i="2"/>
  <c r="R63" i="2"/>
  <c r="R15" i="2"/>
  <c r="R121" i="2"/>
  <c r="R21" i="2"/>
  <c r="R105" i="2"/>
  <c r="R115" i="2"/>
  <c r="R123" i="2"/>
  <c r="R80" i="2"/>
  <c r="R13" i="2"/>
  <c r="R51" i="2"/>
  <c r="R49" i="2"/>
  <c r="R34" i="2"/>
  <c r="R45" i="2"/>
  <c r="R22" i="2"/>
  <c r="R112" i="2"/>
  <c r="R78" i="2"/>
  <c r="R108" i="2"/>
  <c r="U27" i="2"/>
  <c r="U59" i="2"/>
  <c r="U125" i="2"/>
  <c r="U91" i="2"/>
  <c r="U116" i="2"/>
  <c r="U95" i="2"/>
  <c r="U41" i="2"/>
  <c r="U104" i="2"/>
  <c r="U107" i="2"/>
  <c r="U8" i="2"/>
  <c r="U89" i="2"/>
  <c r="U112" i="2"/>
  <c r="U48" i="2"/>
  <c r="U37" i="2"/>
  <c r="U42" i="2"/>
  <c r="U60" i="2"/>
  <c r="U7" i="2"/>
  <c r="U31" i="2"/>
  <c r="U75" i="2"/>
  <c r="U82" i="2"/>
  <c r="U103" i="2"/>
  <c r="U21" i="2"/>
  <c r="U14" i="2"/>
  <c r="U13" i="2"/>
  <c r="U65" i="2"/>
  <c r="U29" i="2"/>
  <c r="U90" i="2"/>
  <c r="P80" i="2"/>
  <c r="P32" i="2"/>
  <c r="P96" i="2"/>
  <c r="P20" i="2"/>
  <c r="P11" i="2"/>
  <c r="P83" i="2"/>
  <c r="P88" i="2"/>
  <c r="P77" i="2"/>
  <c r="P19" i="2"/>
  <c r="P56" i="2"/>
  <c r="P85" i="2"/>
  <c r="P40" i="2"/>
  <c r="P55" i="2"/>
  <c r="P18" i="2"/>
  <c r="P44" i="2"/>
  <c r="P79" i="2"/>
  <c r="P60" i="2"/>
  <c r="N20" i="2"/>
  <c r="N38" i="2"/>
  <c r="N17" i="2"/>
  <c r="N68" i="2"/>
  <c r="N124" i="2"/>
  <c r="N31" i="2"/>
  <c r="N78" i="2"/>
  <c r="N108" i="2"/>
  <c r="N71" i="2"/>
  <c r="N115" i="2"/>
  <c r="N114" i="2"/>
  <c r="N48" i="2"/>
  <c r="N113" i="2"/>
  <c r="N87" i="2"/>
  <c r="N94" i="2"/>
  <c r="N76" i="2"/>
  <c r="N52" i="2"/>
  <c r="N34" i="2"/>
  <c r="N43" i="2"/>
  <c r="N55" i="2"/>
  <c r="N22" i="2"/>
  <c r="N81" i="2"/>
  <c r="N59" i="2"/>
  <c r="N5" i="2"/>
  <c r="N93" i="2"/>
  <c r="N79" i="2"/>
  <c r="N100" i="2"/>
  <c r="N50" i="2"/>
  <c r="N66" i="2"/>
  <c r="N83" i="2"/>
  <c r="N116" i="2"/>
  <c r="N19" i="2"/>
  <c r="N74" i="2"/>
  <c r="N129" i="2"/>
  <c r="N25" i="2"/>
  <c r="N102" i="2"/>
  <c r="N33" i="2"/>
  <c r="N8" i="2"/>
  <c r="N130" i="2"/>
  <c r="N15" i="2"/>
  <c r="N41" i="2"/>
  <c r="N117" i="2"/>
  <c r="N58" i="2"/>
  <c r="N47" i="2"/>
  <c r="N4" i="2"/>
  <c r="N98" i="2"/>
  <c r="N90" i="2"/>
  <c r="N21" i="2"/>
  <c r="N44" i="2"/>
  <c r="N89" i="2"/>
  <c r="N111" i="2"/>
  <c r="N118" i="2"/>
  <c r="N88" i="2"/>
  <c r="N69" i="2"/>
  <c r="N13" i="2"/>
  <c r="N36" i="2"/>
  <c r="N106" i="2"/>
  <c r="N125" i="2"/>
  <c r="N72" i="2"/>
  <c r="N63" i="2"/>
  <c r="N112" i="2"/>
  <c r="N64" i="2"/>
  <c r="N92" i="2"/>
  <c r="N67" i="2"/>
  <c r="N128" i="2"/>
  <c r="N30" i="2"/>
  <c r="N119" i="2"/>
  <c r="N110" i="2"/>
  <c r="N91" i="2"/>
  <c r="N40" i="2"/>
  <c r="N6" i="2"/>
  <c r="N121" i="2"/>
  <c r="N105" i="2"/>
  <c r="N16" i="2"/>
  <c r="N10" i="2"/>
  <c r="N49" i="2"/>
  <c r="N53" i="2"/>
  <c r="N32" i="2"/>
  <c r="N11" i="2"/>
  <c r="N42" i="2"/>
  <c r="W121" i="2"/>
  <c r="W92" i="2"/>
  <c r="W120" i="2"/>
  <c r="W107" i="2"/>
  <c r="W27" i="2"/>
  <c r="W15" i="2"/>
  <c r="W95" i="2"/>
  <c r="W77" i="2"/>
  <c r="W40" i="2"/>
  <c r="W78" i="2"/>
  <c r="W51" i="2"/>
  <c r="W118" i="2"/>
  <c r="W108" i="2"/>
  <c r="W112" i="2"/>
  <c r="W127" i="2"/>
  <c r="W38" i="2"/>
  <c r="W18" i="2"/>
  <c r="W57" i="2"/>
  <c r="W99" i="2"/>
  <c r="W64" i="2"/>
  <c r="W47" i="2"/>
  <c r="W63" i="2"/>
  <c r="W103" i="2"/>
  <c r="W80" i="2"/>
  <c r="W59" i="2"/>
  <c r="W12" i="2"/>
  <c r="W124" i="2"/>
  <c r="W8" i="2"/>
  <c r="W131" i="2"/>
  <c r="W102" i="2"/>
  <c r="W122" i="2"/>
  <c r="W90" i="2"/>
  <c r="W60" i="2"/>
  <c r="W31" i="2"/>
  <c r="W115" i="2"/>
  <c r="W69" i="2"/>
  <c r="W29" i="2"/>
  <c r="W58" i="2"/>
  <c r="W72" i="2"/>
  <c r="W123" i="2"/>
  <c r="W86" i="2"/>
  <c r="W79" i="2"/>
  <c r="W55" i="2"/>
  <c r="W4" i="2"/>
  <c r="W110" i="2"/>
  <c r="W94" i="2"/>
  <c r="W33" i="2"/>
  <c r="W28" i="2"/>
  <c r="W66" i="2"/>
  <c r="W43" i="2"/>
  <c r="W119" i="2"/>
  <c r="W16" i="2"/>
  <c r="W34" i="2"/>
  <c r="W10" i="2"/>
  <c r="W41" i="2"/>
  <c r="W48" i="2"/>
  <c r="W105" i="2"/>
  <c r="W128" i="2"/>
  <c r="W117" i="2"/>
  <c r="W14" i="2"/>
  <c r="W50" i="2"/>
  <c r="W96" i="2"/>
  <c r="W125" i="2"/>
  <c r="W74" i="2"/>
  <c r="W93" i="2"/>
  <c r="W98" i="2"/>
  <c r="W85" i="2"/>
  <c r="W81" i="2"/>
  <c r="W13" i="2"/>
  <c r="W114" i="2"/>
  <c r="W65" i="2"/>
  <c r="W100" i="2"/>
  <c r="W37" i="2"/>
  <c r="W45" i="2"/>
  <c r="W19" i="2"/>
  <c r="W49" i="2"/>
  <c r="W46" i="2"/>
  <c r="W25" i="2"/>
  <c r="W88" i="2"/>
  <c r="W32" i="2"/>
  <c r="W106" i="2"/>
  <c r="W9" i="2"/>
  <c r="W42" i="2"/>
  <c r="W24" i="2"/>
  <c r="W26" i="2"/>
  <c r="W56" i="2"/>
  <c r="W75" i="2"/>
  <c r="W73" i="2"/>
  <c r="W101" i="2"/>
  <c r="W52" i="2"/>
  <c r="W62" i="2"/>
  <c r="W84" i="2"/>
  <c r="W83" i="2"/>
  <c r="W91" i="2"/>
  <c r="W87" i="2"/>
  <c r="W35" i="2"/>
  <c r="W113" i="2"/>
  <c r="W70" i="2"/>
  <c r="W89" i="2"/>
  <c r="W44" i="2"/>
  <c r="W30" i="2"/>
  <c r="W130" i="2"/>
  <c r="W109" i="2"/>
  <c r="W76" i="2"/>
  <c r="W53" i="2"/>
  <c r="W97" i="2"/>
  <c r="W54" i="2"/>
  <c r="W111" i="2"/>
  <c r="W132" i="2"/>
  <c r="W7" i="2"/>
  <c r="W129" i="2"/>
  <c r="W116" i="2"/>
  <c r="W39" i="2"/>
  <c r="W5" i="2"/>
  <c r="W11" i="2"/>
  <c r="W61" i="2"/>
  <c r="W17" i="2"/>
  <c r="W21" i="2"/>
  <c r="F21" i="8" l="1"/>
  <c r="F10" i="8"/>
  <c r="F19" i="8"/>
  <c r="F5" i="8"/>
  <c r="L48" i="11"/>
  <c r="K48" i="11"/>
  <c r="K9" i="11"/>
  <c r="L9" i="11"/>
  <c r="K26" i="11"/>
  <c r="L26" i="11"/>
  <c r="L129" i="11"/>
  <c r="K129" i="11"/>
  <c r="K42" i="11"/>
  <c r="L42" i="11"/>
  <c r="K112" i="11"/>
  <c r="L112" i="11"/>
  <c r="K94" i="2"/>
  <c r="L94" i="2"/>
  <c r="O33" i="4"/>
  <c r="AA21" i="4"/>
  <c r="K18" i="11"/>
  <c r="L18" i="11"/>
  <c r="S37" i="4"/>
  <c r="AE25" i="4"/>
  <c r="AI22" i="4"/>
  <c r="W34" i="4"/>
  <c r="K104" i="11"/>
  <c r="L104" i="11"/>
  <c r="K58" i="11"/>
  <c r="L58" i="11"/>
  <c r="O35" i="4"/>
  <c r="AA23" i="4"/>
  <c r="S36" i="4"/>
  <c r="AE24" i="4"/>
  <c r="L62" i="11"/>
  <c r="K62" i="11"/>
  <c r="K89" i="11"/>
  <c r="L89" i="11"/>
  <c r="AJ20" i="4"/>
  <c r="X32" i="4"/>
  <c r="AG22" i="4"/>
  <c r="U34" i="4"/>
  <c r="F11" i="8"/>
  <c r="K76" i="2"/>
  <c r="L76" i="2"/>
  <c r="AH20" i="4"/>
  <c r="V32" i="4"/>
  <c r="L25" i="2"/>
  <c r="K25" i="2"/>
  <c r="K97" i="11"/>
  <c r="L97" i="11"/>
  <c r="L132" i="11"/>
  <c r="K132" i="11"/>
  <c r="K125" i="11"/>
  <c r="L125" i="11"/>
  <c r="L38" i="2"/>
  <c r="K38" i="2"/>
  <c r="Q37" i="4"/>
  <c r="AC25" i="4"/>
  <c r="L122" i="2"/>
  <c r="K122" i="2"/>
  <c r="K116" i="2"/>
  <c r="L116" i="2"/>
  <c r="L73" i="11"/>
  <c r="K73" i="11"/>
  <c r="L109" i="2"/>
  <c r="K109" i="2"/>
  <c r="AH24" i="4"/>
  <c r="V36" i="4"/>
  <c r="L14" i="11"/>
  <c r="K14" i="11"/>
  <c r="K37" i="2"/>
  <c r="L37" i="2"/>
  <c r="AF18" i="4"/>
  <c r="T30" i="4"/>
  <c r="P35" i="4"/>
  <c r="AB23" i="4"/>
  <c r="AK22" i="4"/>
  <c r="Y34" i="4"/>
  <c r="L19" i="11"/>
  <c r="K19" i="11"/>
  <c r="L49" i="11"/>
  <c r="K49" i="11"/>
  <c r="L108" i="2"/>
  <c r="K108" i="2"/>
  <c r="L98" i="2"/>
  <c r="K98" i="2"/>
  <c r="L93" i="2"/>
  <c r="K93" i="2"/>
  <c r="K56" i="2"/>
  <c r="L56" i="2"/>
  <c r="K78" i="2"/>
  <c r="L78" i="2"/>
  <c r="AD19" i="4"/>
  <c r="R31" i="4"/>
  <c r="K27" i="11"/>
  <c r="L27" i="11"/>
  <c r="F20" i="8"/>
  <c r="K21" i="11"/>
  <c r="L21" i="11"/>
  <c r="W39" i="4"/>
  <c r="AI27" i="4"/>
  <c r="AH27" i="4"/>
  <c r="V39" i="4"/>
  <c r="L41" i="11"/>
  <c r="K41" i="11"/>
  <c r="L101" i="2"/>
  <c r="K101" i="2"/>
  <c r="K79" i="2"/>
  <c r="L79" i="2"/>
  <c r="Q40" i="4"/>
  <c r="AC28" i="4"/>
  <c r="AG21" i="4"/>
  <c r="U33" i="4"/>
  <c r="K84" i="11"/>
  <c r="L84" i="11"/>
  <c r="AK21" i="4"/>
  <c r="Y33" i="4"/>
  <c r="AA27" i="4"/>
  <c r="O39" i="4"/>
  <c r="X33" i="4"/>
  <c r="AJ21" i="4"/>
  <c r="W30" i="4"/>
  <c r="AI18" i="4"/>
  <c r="L117" i="11"/>
  <c r="K117" i="11"/>
  <c r="X34" i="4"/>
  <c r="AJ22" i="4"/>
  <c r="L79" i="11"/>
  <c r="K79" i="11"/>
  <c r="AC21" i="4"/>
  <c r="Q33" i="4"/>
  <c r="K6" i="2"/>
  <c r="L6" i="2"/>
  <c r="L68" i="2"/>
  <c r="K68" i="2"/>
  <c r="K87" i="11"/>
  <c r="L87" i="11"/>
  <c r="R40" i="4"/>
  <c r="AD28" i="4"/>
  <c r="L75" i="11"/>
  <c r="K75" i="11"/>
  <c r="K45" i="2"/>
  <c r="L45" i="2"/>
  <c r="F4" i="8"/>
  <c r="K54" i="11"/>
  <c r="L54" i="11"/>
  <c r="F14" i="8"/>
  <c r="S38" i="4"/>
  <c r="AE26" i="4"/>
  <c r="K82" i="11"/>
  <c r="L82" i="11"/>
  <c r="K129" i="2"/>
  <c r="L129" i="2"/>
  <c r="K25" i="11"/>
  <c r="L25" i="11"/>
  <c r="K23" i="11"/>
  <c r="L23" i="11"/>
  <c r="L15" i="11"/>
  <c r="K15" i="11"/>
  <c r="AK23" i="4"/>
  <c r="Y35" i="4"/>
  <c r="L46" i="2"/>
  <c r="K46" i="2"/>
  <c r="AD26" i="4"/>
  <c r="R38" i="4"/>
  <c r="Y36" i="4"/>
  <c r="AK24" i="4"/>
  <c r="AI25" i="4"/>
  <c r="W37" i="4"/>
  <c r="T31" i="4"/>
  <c r="AF19" i="4"/>
  <c r="T36" i="4"/>
  <c r="AF24" i="4"/>
  <c r="K85" i="11"/>
  <c r="L85" i="11"/>
  <c r="AK20" i="4"/>
  <c r="Y32" i="4"/>
  <c r="L102" i="2"/>
  <c r="K102" i="2"/>
  <c r="K45" i="11"/>
  <c r="L45" i="11"/>
  <c r="AH26" i="4"/>
  <c r="V38" i="4"/>
  <c r="X30" i="4"/>
  <c r="AJ18" i="4"/>
  <c r="AJ23" i="4"/>
  <c r="X35" i="4"/>
  <c r="K70" i="11"/>
  <c r="L70" i="11"/>
  <c r="L8" i="2"/>
  <c r="K8" i="2"/>
  <c r="K115" i="2"/>
  <c r="L115" i="2"/>
  <c r="K132" i="2"/>
  <c r="L132" i="2"/>
  <c r="L82" i="2"/>
  <c r="K82" i="2"/>
  <c r="U37" i="4"/>
  <c r="AG25" i="4"/>
  <c r="K56" i="11"/>
  <c r="L56" i="11"/>
  <c r="R35" i="4"/>
  <c r="AD23" i="4"/>
  <c r="O40" i="4"/>
  <c r="AA28" i="4"/>
  <c r="K33" i="11"/>
  <c r="L33" i="11"/>
  <c r="K67" i="11"/>
  <c r="L67" i="11"/>
  <c r="P37" i="4"/>
  <c r="AB25" i="4"/>
  <c r="W32" i="4"/>
  <c r="AI20" i="4"/>
  <c r="K63" i="11"/>
  <c r="L63" i="11"/>
  <c r="L105" i="11"/>
  <c r="K105" i="11"/>
  <c r="K69" i="11"/>
  <c r="L69" i="11"/>
  <c r="U38" i="4"/>
  <c r="AG26" i="4"/>
  <c r="L48" i="2"/>
  <c r="K48" i="2"/>
  <c r="L35" i="2"/>
  <c r="K35" i="2"/>
  <c r="AI26" i="4"/>
  <c r="W38" i="4"/>
  <c r="K20" i="11"/>
  <c r="L20" i="11"/>
  <c r="L57" i="11"/>
  <c r="K57" i="11"/>
  <c r="S33" i="4"/>
  <c r="AE21" i="4"/>
  <c r="P32" i="4"/>
  <c r="AB20" i="4"/>
  <c r="V30" i="4"/>
  <c r="AH18" i="4"/>
  <c r="AA18" i="4"/>
  <c r="O30" i="4"/>
  <c r="F22" i="8"/>
  <c r="L109" i="11"/>
  <c r="K109" i="11"/>
  <c r="W31" i="4"/>
  <c r="AI19" i="4"/>
  <c r="L32" i="11"/>
  <c r="K32" i="11"/>
  <c r="L24" i="2"/>
  <c r="K24" i="2"/>
  <c r="L95" i="2"/>
  <c r="K95" i="2"/>
  <c r="K11" i="2"/>
  <c r="L11" i="2"/>
  <c r="F7" i="8"/>
  <c r="AC19" i="4"/>
  <c r="Q31" i="4"/>
  <c r="T40" i="4"/>
  <c r="AF28" i="4"/>
  <c r="AG24" i="4"/>
  <c r="U36" i="4"/>
  <c r="S30" i="4"/>
  <c r="AE18" i="4"/>
  <c r="F9" i="8"/>
  <c r="L95" i="11"/>
  <c r="K95" i="11"/>
  <c r="K66" i="11"/>
  <c r="L66" i="11"/>
  <c r="AD25" i="4"/>
  <c r="R37" i="4"/>
  <c r="K39" i="11"/>
  <c r="L39" i="11"/>
  <c r="L44" i="11"/>
  <c r="K44" i="11"/>
  <c r="K83" i="11"/>
  <c r="L83" i="11"/>
  <c r="L37" i="11"/>
  <c r="K37" i="11"/>
  <c r="AH28" i="4"/>
  <c r="V40" i="4"/>
  <c r="F23" i="8"/>
  <c r="K24" i="11"/>
  <c r="L24" i="11"/>
  <c r="P30" i="4"/>
  <c r="AB18" i="4"/>
  <c r="Q32" i="4"/>
  <c r="AC20" i="4"/>
  <c r="S35" i="4"/>
  <c r="AE23" i="4"/>
  <c r="K128" i="2"/>
  <c r="L128" i="2"/>
  <c r="L126" i="2"/>
  <c r="K126" i="2"/>
  <c r="AA25" i="4"/>
  <c r="O37" i="4"/>
  <c r="L10" i="11"/>
  <c r="K10" i="11"/>
  <c r="AD27" i="4"/>
  <c r="R39" i="4"/>
  <c r="L97" i="2"/>
  <c r="K97" i="2"/>
  <c r="T32" i="4"/>
  <c r="AF20" i="4"/>
  <c r="L103" i="11"/>
  <c r="K103" i="11"/>
  <c r="L34" i="2"/>
  <c r="K34" i="2"/>
  <c r="L118" i="11"/>
  <c r="K118" i="11"/>
  <c r="L124" i="2"/>
  <c r="K124" i="2"/>
  <c r="K42" i="2"/>
  <c r="L42" i="2"/>
  <c r="F16" i="8"/>
  <c r="L92" i="11"/>
  <c r="K92" i="11"/>
  <c r="P36" i="4"/>
  <c r="AB24" i="4"/>
  <c r="AK27" i="4"/>
  <c r="Y39" i="4"/>
  <c r="K86" i="2"/>
  <c r="L86" i="2"/>
  <c r="L72" i="11"/>
  <c r="K72" i="11"/>
  <c r="F13" i="8"/>
  <c r="Q36" i="4"/>
  <c r="AC24" i="4"/>
  <c r="K81" i="2"/>
  <c r="L81" i="2"/>
  <c r="K93" i="11"/>
  <c r="L93" i="11"/>
  <c r="V37" i="4"/>
  <c r="AH25" i="4"/>
  <c r="L90" i="2"/>
  <c r="K90" i="2"/>
  <c r="L86" i="11"/>
  <c r="K86" i="11"/>
  <c r="R33" i="4"/>
  <c r="AD21" i="4"/>
  <c r="K100" i="11"/>
  <c r="L100" i="11"/>
  <c r="L88" i="2"/>
  <c r="K88" i="2"/>
  <c r="L130" i="11"/>
  <c r="K130" i="11"/>
  <c r="L55" i="11"/>
  <c r="K55" i="11"/>
  <c r="Q35" i="4"/>
  <c r="AC23" i="4"/>
  <c r="K21" i="2"/>
  <c r="L21" i="2"/>
  <c r="X40" i="4"/>
  <c r="AJ28" i="4"/>
  <c r="AE20" i="4"/>
  <c r="S32" i="4"/>
  <c r="K124" i="11"/>
  <c r="L124" i="11"/>
  <c r="V35" i="4"/>
  <c r="AH23" i="4"/>
  <c r="K6" i="11"/>
  <c r="L6" i="11"/>
  <c r="K90" i="11"/>
  <c r="L90" i="11"/>
  <c r="L94" i="11"/>
  <c r="K94" i="11"/>
  <c r="V33" i="4"/>
  <c r="AH21" i="4"/>
  <c r="AI24" i="4"/>
  <c r="W36" i="4"/>
  <c r="L65" i="11"/>
  <c r="K65" i="11"/>
  <c r="AA26" i="4"/>
  <c r="O38" i="4"/>
  <c r="S31" i="4"/>
  <c r="AE19" i="4"/>
  <c r="P39" i="4"/>
  <c r="AB27" i="4"/>
  <c r="L43" i="11"/>
  <c r="K43" i="11"/>
  <c r="AK26" i="4"/>
  <c r="Y38" i="4"/>
  <c r="L40" i="11"/>
  <c r="K40" i="11"/>
  <c r="U40" i="4"/>
  <c r="AG28" i="4"/>
  <c r="K91" i="11"/>
  <c r="L91" i="11"/>
  <c r="L72" i="2"/>
  <c r="K72" i="2"/>
  <c r="K77" i="2"/>
  <c r="L77" i="2"/>
  <c r="O32" i="4"/>
  <c r="AA20" i="4"/>
  <c r="K15" i="2"/>
  <c r="L15" i="2"/>
  <c r="S39" i="4"/>
  <c r="AE27" i="4"/>
  <c r="F6" i="8"/>
  <c r="AJ26" i="4"/>
  <c r="X38" i="4"/>
  <c r="K83" i="2"/>
  <c r="L83" i="2"/>
  <c r="K75" i="2"/>
  <c r="L75" i="2"/>
  <c r="AH22" i="4"/>
  <c r="V34" i="4"/>
  <c r="L13" i="2"/>
  <c r="K13" i="2"/>
  <c r="P33" i="4"/>
  <c r="AB21" i="4"/>
  <c r="T38" i="4"/>
  <c r="AF26" i="4"/>
  <c r="U32" i="4"/>
  <c r="AG20" i="4"/>
  <c r="L111" i="11"/>
  <c r="K111" i="11"/>
  <c r="K98" i="11"/>
  <c r="L98" i="11"/>
  <c r="L113" i="2"/>
  <c r="K113" i="2"/>
  <c r="R32" i="4"/>
  <c r="AD20" i="4"/>
  <c r="K61" i="11"/>
  <c r="L61" i="11"/>
  <c r="AB28" i="4"/>
  <c r="P40" i="4"/>
  <c r="K68" i="11"/>
  <c r="L68" i="11"/>
  <c r="V31" i="4"/>
  <c r="AH19" i="4"/>
  <c r="W40" i="4"/>
  <c r="AI28" i="4"/>
  <c r="L22" i="11"/>
  <c r="K22" i="11"/>
  <c r="AF21" i="4"/>
  <c r="T33" i="4"/>
  <c r="K31" i="11"/>
  <c r="L31" i="11"/>
  <c r="O34" i="4"/>
  <c r="AA22" i="4"/>
  <c r="L36" i="11"/>
  <c r="K36" i="11"/>
  <c r="R30" i="4"/>
  <c r="AD18" i="4"/>
  <c r="K128" i="11"/>
  <c r="L128" i="11"/>
  <c r="L111" i="2"/>
  <c r="K111" i="2"/>
  <c r="AB19" i="4"/>
  <c r="P31" i="4"/>
  <c r="K131" i="2"/>
  <c r="L131" i="2"/>
  <c r="K7" i="11"/>
  <c r="L7" i="11"/>
  <c r="L103" i="2"/>
  <c r="K103" i="2"/>
  <c r="K33" i="2"/>
  <c r="L33" i="2"/>
  <c r="K62" i="2"/>
  <c r="L62" i="2"/>
  <c r="T39" i="4"/>
  <c r="AF27" i="4"/>
  <c r="L51" i="2"/>
  <c r="K51" i="2"/>
  <c r="U30" i="4"/>
  <c r="AG18" i="4"/>
  <c r="Q30" i="4"/>
  <c r="AC18" i="4"/>
  <c r="U35" i="4"/>
  <c r="AG23" i="4"/>
  <c r="F8" i="8"/>
  <c r="R36" i="4"/>
  <c r="AD24" i="4"/>
  <c r="Q34" i="4"/>
  <c r="AC22" i="4"/>
  <c r="Y31" i="4"/>
  <c r="AK19" i="4"/>
  <c r="K74" i="11"/>
  <c r="L74" i="11"/>
  <c r="K114" i="2"/>
  <c r="L114" i="2"/>
  <c r="K115" i="11"/>
  <c r="L115" i="11"/>
  <c r="AD22" i="4"/>
  <c r="R34" i="4"/>
  <c r="AE28" i="4"/>
  <c r="S40" i="4"/>
  <c r="T34" i="4"/>
  <c r="AF22" i="4"/>
  <c r="X31" i="4"/>
  <c r="AJ19" i="4"/>
  <c r="K96" i="11"/>
  <c r="L96" i="11"/>
  <c r="Y30" i="4"/>
  <c r="AK18" i="4"/>
  <c r="L16" i="2"/>
  <c r="K16" i="2"/>
  <c r="T37" i="4"/>
  <c r="AF25" i="4"/>
  <c r="L125" i="2"/>
  <c r="K125" i="2"/>
  <c r="L70" i="2"/>
  <c r="K70" i="2"/>
  <c r="K113" i="11"/>
  <c r="L113" i="11"/>
  <c r="AI23" i="4"/>
  <c r="W35" i="4"/>
  <c r="K61" i="2"/>
  <c r="L61" i="2"/>
  <c r="AA19" i="4"/>
  <c r="O31" i="4"/>
  <c r="L58" i="2"/>
  <c r="K58" i="2"/>
  <c r="K119" i="11"/>
  <c r="L119" i="11"/>
  <c r="K131" i="11"/>
  <c r="L131" i="11"/>
  <c r="U31" i="4"/>
  <c r="AG19" i="4"/>
  <c r="L110" i="11"/>
  <c r="K110" i="11"/>
  <c r="L127" i="2"/>
  <c r="K127" i="2"/>
  <c r="K116" i="11"/>
  <c r="L116" i="11"/>
  <c r="L46" i="11"/>
  <c r="K46" i="11"/>
  <c r="K120" i="11"/>
  <c r="L120" i="11"/>
  <c r="L5" i="11"/>
  <c r="K5" i="11"/>
  <c r="K110" i="2"/>
  <c r="L110" i="2"/>
  <c r="L52" i="11"/>
  <c r="K52" i="11"/>
  <c r="K66" i="2"/>
  <c r="L66" i="2"/>
  <c r="K59" i="11"/>
  <c r="L59" i="11"/>
  <c r="L107" i="11"/>
  <c r="K107" i="11"/>
  <c r="L34" i="11"/>
  <c r="K34" i="11"/>
  <c r="S34" i="4"/>
  <c r="AE22" i="4"/>
  <c r="AI21" i="4"/>
  <c r="W33" i="4"/>
  <c r="K106" i="2"/>
  <c r="L106" i="2"/>
  <c r="AK25" i="4"/>
  <c r="Y37" i="4"/>
  <c r="L120" i="2"/>
  <c r="K120" i="2"/>
  <c r="L73" i="2"/>
  <c r="K73" i="2"/>
  <c r="L60" i="2"/>
  <c r="K60" i="2"/>
  <c r="L126" i="11"/>
  <c r="K126" i="11"/>
  <c r="K119" i="2"/>
  <c r="L119" i="2"/>
  <c r="L88" i="11"/>
  <c r="K88" i="11"/>
  <c r="L60" i="11"/>
  <c r="K60" i="11"/>
  <c r="K49" i="2"/>
  <c r="L49" i="2"/>
  <c r="K16" i="11"/>
  <c r="L16" i="11"/>
  <c r="L50" i="2"/>
  <c r="K50" i="2"/>
  <c r="K30" i="2"/>
  <c r="L30" i="2"/>
  <c r="U39" i="4"/>
  <c r="AG27" i="4"/>
  <c r="L11" i="11"/>
  <c r="K11" i="11"/>
  <c r="K92" i="2"/>
  <c r="L92" i="2"/>
  <c r="K14" i="2"/>
  <c r="L14" i="2"/>
  <c r="K77" i="11"/>
  <c r="L77" i="11"/>
  <c r="X39" i="4"/>
  <c r="AJ27" i="4"/>
  <c r="L80" i="11"/>
  <c r="K80" i="11"/>
  <c r="Q39" i="4"/>
  <c r="AC27" i="4"/>
  <c r="AC26" i="4"/>
  <c r="Q38" i="4"/>
  <c r="L29" i="2"/>
  <c r="K29" i="2"/>
  <c r="L27" i="2"/>
  <c r="K27" i="2"/>
  <c r="Y40" i="4"/>
  <c r="AK28" i="4"/>
  <c r="L32" i="2"/>
  <c r="K32" i="2"/>
  <c r="L101" i="11"/>
  <c r="K101" i="11"/>
  <c r="K29" i="11"/>
  <c r="L29" i="11"/>
  <c r="L28" i="2"/>
  <c r="K28" i="2"/>
  <c r="L41" i="2"/>
  <c r="K41" i="2"/>
  <c r="L84" i="2"/>
  <c r="K84" i="2"/>
  <c r="K35" i="11"/>
  <c r="L35" i="11"/>
  <c r="F17" i="8"/>
  <c r="K30" i="11"/>
  <c r="L30" i="11"/>
  <c r="K71" i="2"/>
  <c r="L71" i="2"/>
  <c r="L105" i="2"/>
  <c r="K105" i="2"/>
  <c r="L64" i="2"/>
  <c r="K64" i="2"/>
  <c r="AJ25" i="4"/>
  <c r="X37" i="4"/>
  <c r="L51" i="11"/>
  <c r="K51" i="11"/>
  <c r="L122" i="11"/>
  <c r="K122" i="11"/>
  <c r="L118" i="2"/>
  <c r="K118" i="2"/>
  <c r="K12" i="2"/>
  <c r="L12" i="2"/>
  <c r="K40" i="2"/>
  <c r="L40" i="2"/>
  <c r="L112" i="2"/>
  <c r="K112" i="2"/>
  <c r="K121" i="2"/>
  <c r="L121" i="2"/>
  <c r="K47" i="11"/>
  <c r="L47" i="11"/>
  <c r="F15" i="8"/>
  <c r="K78" i="11"/>
  <c r="L78" i="11"/>
  <c r="AJ24" i="4"/>
  <c r="X36" i="4"/>
  <c r="K44" i="2"/>
  <c r="L44" i="2"/>
  <c r="O36" i="4"/>
  <c r="AA24" i="4"/>
  <c r="L17" i="11"/>
  <c r="K17" i="11"/>
  <c r="AB22" i="4"/>
  <c r="P34" i="4"/>
  <c r="P38" i="4"/>
  <c r="AB26" i="4"/>
  <c r="L96" i="2"/>
  <c r="K96" i="2"/>
  <c r="K31" i="2"/>
  <c r="L31" i="2"/>
  <c r="K69" i="2"/>
  <c r="L69" i="2"/>
  <c r="L64" i="11"/>
  <c r="K64" i="11"/>
  <c r="K130" i="2"/>
  <c r="L130" i="2"/>
  <c r="K28" i="11"/>
  <c r="L28" i="11"/>
  <c r="K104" i="2"/>
  <c r="L104" i="2"/>
  <c r="K55" i="2"/>
  <c r="L55" i="2"/>
  <c r="K39" i="2"/>
  <c r="L39" i="2"/>
  <c r="L106" i="11"/>
  <c r="K106" i="11"/>
  <c r="L99" i="11"/>
  <c r="K99" i="11"/>
  <c r="L38" i="11"/>
  <c r="K38" i="11"/>
  <c r="F12" i="8"/>
  <c r="L123" i="11"/>
  <c r="K123" i="11"/>
  <c r="L127" i="11"/>
  <c r="K127" i="11"/>
  <c r="K52" i="2"/>
  <c r="L52" i="2"/>
  <c r="L5" i="2"/>
  <c r="K5" i="2"/>
  <c r="L54" i="2"/>
  <c r="K54" i="2"/>
  <c r="L47" i="2"/>
  <c r="K47" i="2"/>
  <c r="K67" i="2"/>
  <c r="L67" i="2"/>
  <c r="L53" i="11"/>
  <c r="K53" i="11"/>
  <c r="L26" i="2"/>
  <c r="K26" i="2"/>
  <c r="F18" i="8"/>
  <c r="K18" i="2"/>
  <c r="L18" i="2"/>
  <c r="K87" i="2"/>
  <c r="L87" i="2"/>
  <c r="K74" i="2"/>
  <c r="L74" i="2"/>
  <c r="K20" i="2"/>
  <c r="L20" i="2"/>
  <c r="L63" i="2"/>
  <c r="K63" i="2"/>
  <c r="L91" i="2"/>
  <c r="K91" i="2"/>
  <c r="K23" i="2"/>
  <c r="L23" i="2"/>
  <c r="K100" i="2"/>
  <c r="L100" i="2"/>
  <c r="L57" i="2"/>
  <c r="K57" i="2"/>
  <c r="L123" i="2"/>
  <c r="K123" i="2"/>
  <c r="L76" i="11"/>
  <c r="K76" i="11"/>
  <c r="K13" i="11"/>
  <c r="L13" i="11"/>
  <c r="L80" i="2"/>
  <c r="K80" i="2"/>
  <c r="L53" i="2"/>
  <c r="K53" i="2"/>
  <c r="K59" i="2"/>
  <c r="L59" i="2"/>
  <c r="K50" i="11"/>
  <c r="L50" i="11"/>
  <c r="K36" i="2"/>
  <c r="L36" i="2"/>
  <c r="K121" i="11"/>
  <c r="L121" i="11"/>
  <c r="L117" i="2"/>
  <c r="K117" i="2"/>
  <c r="L43" i="2"/>
  <c r="K43" i="2"/>
  <c r="K114" i="11"/>
  <c r="L114" i="11"/>
  <c r="K81" i="11"/>
  <c r="L81" i="11"/>
  <c r="K12" i="11"/>
  <c r="L12" i="11"/>
  <c r="K71" i="11"/>
  <c r="L71" i="11"/>
  <c r="L10" i="2"/>
  <c r="K10" i="2"/>
  <c r="K99" i="2"/>
  <c r="L99" i="2"/>
  <c r="L102" i="11"/>
  <c r="K102" i="11"/>
  <c r="K7" i="2"/>
  <c r="L7" i="2"/>
  <c r="K108" i="11"/>
  <c r="L108" i="11"/>
  <c r="K9" i="2"/>
  <c r="L9" i="2"/>
  <c r="L85" i="2"/>
  <c r="K85" i="2"/>
  <c r="K19" i="2"/>
  <c r="L19" i="2"/>
  <c r="K8" i="11"/>
  <c r="L8" i="11"/>
  <c r="L89" i="2"/>
  <c r="K89" i="2"/>
  <c r="K17" i="2"/>
  <c r="L17" i="2"/>
  <c r="L65" i="2"/>
  <c r="K65" i="2"/>
  <c r="K107" i="2"/>
  <c r="L107" i="2"/>
  <c r="L22" i="2"/>
  <c r="K22" i="2"/>
  <c r="K9" i="6"/>
  <c r="N30" i="4" l="1"/>
  <c r="K6" i="8"/>
  <c r="AB8" i="8"/>
  <c r="AH12" i="8"/>
  <c r="S29" i="8"/>
  <c r="R9" i="8"/>
  <c r="Z29" i="8"/>
  <c r="Y34" i="8"/>
  <c r="AO34" i="8"/>
  <c r="AH6" i="8"/>
  <c r="AQ10" i="8"/>
  <c r="AA11" i="8"/>
  <c r="R34" i="8"/>
  <c r="AC6" i="8"/>
  <c r="AC25" i="8"/>
  <c r="AF12" i="8"/>
  <c r="AP33" i="8"/>
  <c r="W13" i="8"/>
  <c r="Z6" i="8"/>
  <c r="AC19" i="8"/>
  <c r="N12" i="8"/>
  <c r="X22" i="8"/>
  <c r="AJ17" i="8"/>
  <c r="AK33" i="8"/>
  <c r="N17" i="8"/>
  <c r="AA19" i="8"/>
  <c r="AH14" i="8"/>
  <c r="AN24" i="8"/>
  <c r="AI28" i="8"/>
  <c r="AF6" i="8"/>
  <c r="AR19" i="8"/>
  <c r="O24" i="8"/>
  <c r="AQ25" i="8"/>
  <c r="O27" i="8"/>
  <c r="AA6" i="8"/>
  <c r="G6" i="8"/>
  <c r="N10" i="8"/>
  <c r="AN9" i="8"/>
  <c r="AI30" i="8"/>
  <c r="AA21" i="8"/>
  <c r="AQ19" i="8"/>
  <c r="N31" i="8"/>
  <c r="Y7" i="8"/>
  <c r="T20" i="8"/>
  <c r="Y18" i="8"/>
  <c r="S16" i="8"/>
  <c r="AI12" i="8"/>
  <c r="R30" i="8"/>
  <c r="AD12" i="8"/>
  <c r="AK21" i="8"/>
  <c r="AO13" i="8"/>
  <c r="O16" i="8"/>
  <c r="W17" i="8"/>
  <c r="P9" i="8"/>
  <c r="AM5" i="8"/>
  <c r="Q14" i="8"/>
  <c r="S31" i="8"/>
  <c r="S13" i="8"/>
  <c r="AG18" i="8"/>
  <c r="V20" i="8"/>
  <c r="V23" i="8"/>
  <c r="AL23" i="8"/>
  <c r="P28" i="8"/>
  <c r="T16" i="8"/>
  <c r="W33" i="8"/>
  <c r="AB30" i="8"/>
  <c r="R15" i="8"/>
  <c r="AI16" i="8"/>
  <c r="U10" i="8"/>
  <c r="AF28" i="8"/>
  <c r="AL13" i="8"/>
  <c r="AK11" i="8"/>
  <c r="AI11" i="8"/>
  <c r="AN4" i="8"/>
  <c r="AC31" i="8"/>
  <c r="AB18" i="8"/>
  <c r="AI19" i="8"/>
  <c r="AD30" i="8"/>
  <c r="AL7" i="8"/>
  <c r="AM8" i="8"/>
  <c r="AC28" i="8"/>
  <c r="O33" i="8"/>
  <c r="AF22" i="8"/>
  <c r="R27" i="8"/>
  <c r="S18" i="8"/>
  <c r="AO8" i="8"/>
  <c r="AJ22" i="8"/>
  <c r="AM17" i="8"/>
  <c r="AE32" i="8"/>
  <c r="V13" i="8"/>
  <c r="N26" i="8"/>
  <c r="AR9" i="8"/>
  <c r="X33" i="8"/>
  <c r="AC12" i="8"/>
  <c r="AJ34" i="8"/>
  <c r="AN7" i="8"/>
  <c r="U25" i="8"/>
  <c r="X4" i="8"/>
  <c r="Q19" i="8"/>
  <c r="AB24" i="8"/>
  <c r="O4" i="8"/>
  <c r="U5" i="8"/>
  <c r="AR16" i="8"/>
  <c r="P32" i="8"/>
  <c r="AD18" i="8"/>
  <c r="AN23" i="8"/>
  <c r="AM19" i="8"/>
  <c r="Y27" i="8"/>
  <c r="Z24" i="8"/>
  <c r="AH24" i="8"/>
  <c r="AD6" i="8"/>
  <c r="S20" i="8"/>
  <c r="AL29" i="8"/>
  <c r="AJ15" i="8"/>
  <c r="AA5" i="8"/>
  <c r="R19" i="8"/>
  <c r="AO12" i="8"/>
  <c r="AM31" i="8"/>
  <c r="AG9" i="8"/>
  <c r="AA4" i="8"/>
  <c r="P18" i="8"/>
  <c r="AQ12" i="8"/>
  <c r="X6" i="8"/>
  <c r="S15" i="8"/>
  <c r="W15" i="8"/>
  <c r="AR24" i="8"/>
  <c r="AQ24" i="8"/>
  <c r="AE9" i="8"/>
  <c r="N6" i="8"/>
  <c r="Y9" i="8"/>
  <c r="Q30" i="8"/>
  <c r="AK12" i="8"/>
  <c r="N27" i="8"/>
  <c r="W10" i="8"/>
  <c r="T28" i="8"/>
  <c r="AH25" i="8"/>
  <c r="AJ30" i="8"/>
  <c r="W6" i="8"/>
  <c r="AH22" i="8"/>
  <c r="AF16" i="8"/>
  <c r="AE29" i="8"/>
  <c r="AM28" i="8"/>
  <c r="AJ8" i="8"/>
  <c r="Y16" i="8"/>
  <c r="AN29" i="8"/>
  <c r="AJ25" i="8"/>
  <c r="U6" i="8"/>
  <c r="T26" i="8"/>
  <c r="AH34" i="8"/>
  <c r="AK15" i="8"/>
  <c r="AH15" i="8"/>
  <c r="AN34" i="8"/>
  <c r="AO4" i="8"/>
  <c r="X14" i="8"/>
  <c r="AH18" i="8"/>
  <c r="P14" i="8"/>
  <c r="AB33" i="8"/>
  <c r="P6" i="8"/>
  <c r="X19" i="8"/>
  <c r="AE14" i="8"/>
  <c r="AP34" i="8"/>
  <c r="AM29" i="8"/>
  <c r="W12" i="8"/>
  <c r="AO23" i="8"/>
  <c r="AO33" i="8"/>
  <c r="AD5" i="8"/>
  <c r="AM9" i="8"/>
  <c r="AH32" i="8"/>
  <c r="S7" i="8"/>
  <c r="Z25" i="8"/>
  <c r="AN19" i="8"/>
  <c r="AL26" i="8"/>
  <c r="AQ34" i="8"/>
  <c r="X15" i="8"/>
  <c r="R7" i="8"/>
  <c r="W24" i="8"/>
  <c r="V11" i="8"/>
  <c r="AG8" i="8"/>
  <c r="AC30" i="8"/>
  <c r="R26" i="8"/>
  <c r="U30" i="8"/>
  <c r="AE33" i="8"/>
  <c r="Z8" i="8"/>
  <c r="AC24" i="8"/>
  <c r="R22" i="8"/>
  <c r="Y15" i="8"/>
  <c r="AO28" i="8"/>
  <c r="AN32" i="8"/>
  <c r="Q5" i="8"/>
  <c r="Z17" i="8"/>
  <c r="P8" i="8"/>
  <c r="AJ24" i="8"/>
  <c r="S25" i="8"/>
  <c r="AG24" i="8"/>
  <c r="AF34" i="8"/>
  <c r="AM22" i="8"/>
  <c r="AG23" i="8"/>
  <c r="AB25" i="8"/>
  <c r="AM23" i="8"/>
  <c r="X32" i="8"/>
  <c r="S23" i="8"/>
  <c r="AI20" i="8"/>
  <c r="V4" i="8"/>
  <c r="AL15" i="8"/>
  <c r="U26" i="8"/>
  <c r="W31" i="8"/>
  <c r="AD27" i="8"/>
  <c r="AO30" i="8"/>
  <c r="AD34" i="8"/>
  <c r="AO15" i="8"/>
  <c r="AA8" i="8"/>
  <c r="AK22" i="8"/>
  <c r="AQ9" i="8"/>
  <c r="AO11" i="8"/>
  <c r="AF25" i="8"/>
  <c r="Z30" i="8"/>
  <c r="AF33" i="8"/>
  <c r="AD17" i="8"/>
  <c r="S17" i="8"/>
  <c r="W32" i="8"/>
  <c r="Z26" i="8"/>
  <c r="AH23" i="8"/>
  <c r="AA10" i="8"/>
  <c r="V27" i="8"/>
  <c r="AH11" i="8"/>
  <c r="AR30" i="8"/>
  <c r="AR15" i="8"/>
  <c r="U33" i="8"/>
  <c r="Q4" i="8"/>
  <c r="AQ23" i="8"/>
  <c r="AO5" i="8"/>
  <c r="Q21" i="8"/>
  <c r="P33" i="8"/>
  <c r="AQ14" i="8"/>
  <c r="S11" i="8"/>
  <c r="U17" i="8"/>
  <c r="V14" i="8"/>
  <c r="AL14" i="8"/>
  <c r="AI26" i="8"/>
  <c r="AP20" i="8"/>
  <c r="AJ12" i="8"/>
  <c r="AN14" i="8"/>
  <c r="AI9" i="8"/>
  <c r="AP29" i="8"/>
  <c r="AM16" i="8"/>
  <c r="AG7" i="8"/>
  <c r="AA25" i="8"/>
  <c r="R16" i="8"/>
  <c r="V9" i="8"/>
  <c r="AR29" i="8"/>
  <c r="AQ21" i="8"/>
  <c r="AR5" i="8"/>
  <c r="O19" i="8"/>
  <c r="AP21" i="8"/>
  <c r="AP32" i="8"/>
  <c r="O30" i="8"/>
  <c r="S22" i="8"/>
  <c r="T33" i="8"/>
  <c r="AQ4" i="8"/>
  <c r="AK31" i="8"/>
  <c r="AD8" i="8"/>
  <c r="AD9" i="8"/>
  <c r="R29" i="8"/>
  <c r="AL32" i="8"/>
  <c r="AK20" i="8"/>
  <c r="G22" i="8"/>
  <c r="R11" i="8"/>
  <c r="AM13" i="8"/>
  <c r="N25" i="8"/>
  <c r="AF5" i="8"/>
  <c r="P12" i="8"/>
  <c r="G13" i="8"/>
  <c r="AG27" i="8"/>
  <c r="S10" i="8"/>
  <c r="AD33" i="8"/>
  <c r="AE23" i="8"/>
  <c r="S32" i="8"/>
  <c r="AE18" i="8"/>
  <c r="AL5" i="8"/>
  <c r="AO21" i="8"/>
  <c r="AF26" i="8"/>
  <c r="Y4" i="8"/>
  <c r="AI6" i="8"/>
  <c r="P20" i="8"/>
  <c r="X17" i="8"/>
  <c r="O8" i="8"/>
  <c r="AG29" i="8"/>
  <c r="U21" i="8"/>
  <c r="O32" i="8"/>
  <c r="N13" i="8"/>
  <c r="AP23" i="8"/>
  <c r="Y13" i="8"/>
  <c r="AF14" i="8"/>
  <c r="AN6" i="8"/>
  <c r="AM32" i="8"/>
  <c r="N24" i="8"/>
  <c r="W30" i="8"/>
  <c r="G5" i="8"/>
  <c r="AR22" i="8"/>
  <c r="G20" i="8"/>
  <c r="AD16" i="8"/>
  <c r="AD32" i="8"/>
  <c r="AL8" i="8"/>
  <c r="AL4" i="8"/>
  <c r="AL27" i="8"/>
  <c r="AQ33" i="8"/>
  <c r="AJ11" i="8"/>
  <c r="W26" i="8"/>
  <c r="P26" i="8"/>
  <c r="Z22" i="8"/>
  <c r="S30" i="8"/>
  <c r="X11" i="8"/>
  <c r="U24" i="8"/>
  <c r="AL19" i="8"/>
  <c r="U27" i="8"/>
  <c r="U14" i="8"/>
  <c r="N22" i="8"/>
  <c r="AL31" i="8"/>
  <c r="Z27" i="8"/>
  <c r="AQ7" i="8"/>
  <c r="AO20" i="8"/>
  <c r="AM6" i="8"/>
  <c r="AA18" i="8"/>
  <c r="AL12" i="8"/>
  <c r="Z5" i="8"/>
  <c r="V16" i="8"/>
  <c r="U15" i="8"/>
  <c r="AR26" i="8"/>
  <c r="AA17" i="8"/>
  <c r="AC9" i="8"/>
  <c r="AI8" i="8"/>
  <c r="AH8" i="8"/>
  <c r="N11" i="8"/>
  <c r="AL33" i="8"/>
  <c r="Z34" i="8"/>
  <c r="AI25" i="8"/>
  <c r="Z23" i="8"/>
  <c r="Y6" i="8"/>
  <c r="AJ9" i="8"/>
  <c r="R13" i="8"/>
  <c r="AA15" i="8"/>
  <c r="W21" i="8"/>
  <c r="Z9" i="8"/>
  <c r="N28" i="8"/>
  <c r="X16" i="8"/>
  <c r="AK4" i="8"/>
  <c r="X28" i="8"/>
  <c r="AG25" i="8"/>
  <c r="AE28" i="8"/>
  <c r="P24" i="8"/>
  <c r="AF23" i="8"/>
  <c r="R18" i="8"/>
  <c r="AP19" i="8"/>
  <c r="AM30" i="8"/>
  <c r="AF17" i="8"/>
  <c r="V15" i="8"/>
  <c r="AC4" i="8"/>
  <c r="AP22" i="8"/>
  <c r="V34" i="8"/>
  <c r="Q15" i="8"/>
  <c r="AL16" i="8"/>
  <c r="V33" i="8"/>
  <c r="Y28" i="8"/>
  <c r="AI13" i="8"/>
  <c r="AO32" i="8"/>
  <c r="AN18" i="8"/>
  <c r="AM26" i="8"/>
  <c r="T14" i="8"/>
  <c r="Y5" i="8"/>
  <c r="W22" i="8"/>
  <c r="U18" i="8"/>
  <c r="AK24" i="8"/>
  <c r="Q29" i="8"/>
  <c r="Q13" i="8"/>
  <c r="AC20" i="8"/>
  <c r="AG33" i="8"/>
  <c r="S34" i="8"/>
  <c r="R28" i="8"/>
  <c r="AR14" i="8"/>
  <c r="AB32" i="8"/>
  <c r="AN27" i="8"/>
  <c r="AB21" i="8"/>
  <c r="AB13" i="8"/>
  <c r="AB31" i="8"/>
  <c r="T8" i="8"/>
  <c r="O15" i="8"/>
  <c r="AQ11" i="8"/>
  <c r="AA24" i="8"/>
  <c r="AG11" i="8"/>
  <c r="AQ27" i="8"/>
  <c r="S6" i="8"/>
  <c r="AR28" i="8"/>
  <c r="AQ26" i="8"/>
  <c r="AR7" i="8"/>
  <c r="AH5" i="8"/>
  <c r="T23" i="8"/>
  <c r="Q32" i="8"/>
  <c r="Z16" i="8"/>
  <c r="Y25" i="8"/>
  <c r="AB27" i="8"/>
  <c r="N15" i="8"/>
  <c r="AR25" i="8"/>
  <c r="G21" i="8"/>
  <c r="AI18" i="8"/>
  <c r="AC34" i="8"/>
  <c r="U9" i="8"/>
  <c r="AJ13" i="8"/>
  <c r="AL34" i="8"/>
  <c r="P10" i="8"/>
  <c r="AJ26" i="8"/>
  <c r="AL21" i="8"/>
  <c r="AA22" i="8"/>
  <c r="W19" i="8"/>
  <c r="T15" i="8"/>
  <c r="AP31" i="8"/>
  <c r="Z31" i="8"/>
  <c r="S19" i="8"/>
  <c r="AC32" i="8"/>
  <c r="W27" i="8"/>
  <c r="N34" i="8"/>
  <c r="N14" i="8"/>
  <c r="Y10" i="8"/>
  <c r="W23" i="8"/>
  <c r="S8" i="8"/>
  <c r="N5" i="8"/>
  <c r="AF29" i="8"/>
  <c r="AB10" i="8"/>
  <c r="G15" i="8"/>
  <c r="V26" i="8"/>
  <c r="Z21" i="8"/>
  <c r="AP14" i="8"/>
  <c r="V8" i="8"/>
  <c r="G7" i="8"/>
  <c r="AJ4" i="8"/>
  <c r="AL30" i="8"/>
  <c r="AE27" i="8"/>
  <c r="AO18" i="8"/>
  <c r="O21" i="8"/>
  <c r="AD21" i="8"/>
  <c r="AQ13" i="8"/>
  <c r="O17" i="8"/>
  <c r="AE12" i="8"/>
  <c r="R10" i="8"/>
  <c r="Q33" i="8"/>
  <c r="AM34" i="8"/>
  <c r="S21" i="8"/>
  <c r="AO7" i="8"/>
  <c r="AP26" i="8"/>
  <c r="O13" i="8"/>
  <c r="T34" i="8"/>
  <c r="G16" i="8"/>
  <c r="AN31" i="8"/>
  <c r="AD11" i="8"/>
  <c r="AG30" i="8"/>
  <c r="X7" i="8"/>
  <c r="AB17" i="8"/>
  <c r="AA33" i="8"/>
  <c r="V17" i="8"/>
  <c r="AH19" i="8"/>
  <c r="AM10" i="8"/>
  <c r="P23" i="8"/>
  <c r="AQ5" i="8"/>
  <c r="V18" i="8"/>
  <c r="T29" i="8"/>
  <c r="Y20" i="8"/>
  <c r="W34" i="8"/>
  <c r="AP5" i="8"/>
  <c r="AH10" i="8"/>
  <c r="AB23" i="8"/>
  <c r="N18" i="8"/>
  <c r="AC27" i="8"/>
  <c r="AJ6" i="8"/>
  <c r="Y33" i="8"/>
  <c r="Q31" i="8"/>
  <c r="R24" i="8"/>
  <c r="O23" i="8"/>
  <c r="AN15" i="8"/>
  <c r="U29" i="8"/>
  <c r="V10" i="8"/>
  <c r="O18" i="8"/>
  <c r="AA9" i="8"/>
  <c r="AG32" i="8"/>
  <c r="AA31" i="8"/>
  <c r="W5" i="8"/>
  <c r="Z19" i="8"/>
  <c r="Y19" i="8"/>
  <c r="Q7" i="8"/>
  <c r="AN17" i="8"/>
  <c r="AQ29" i="8"/>
  <c r="AJ7" i="8"/>
  <c r="X10" i="8"/>
  <c r="AN30" i="8"/>
  <c r="AN12" i="8"/>
  <c r="AN10" i="8"/>
  <c r="G8" i="8"/>
  <c r="P13" i="8"/>
  <c r="AQ31" i="8"/>
  <c r="AP7" i="8"/>
  <c r="AD20" i="8"/>
  <c r="AD29" i="8"/>
  <c r="AJ10" i="8"/>
  <c r="AL28" i="8"/>
  <c r="X27" i="8"/>
  <c r="S9" i="8"/>
  <c r="X34" i="8"/>
  <c r="AL22" i="8"/>
  <c r="AI32" i="8"/>
  <c r="Q10" i="8"/>
  <c r="AM33" i="8"/>
  <c r="P27" i="8"/>
  <c r="AA23" i="8"/>
  <c r="Z18" i="8"/>
  <c r="W29" i="8"/>
  <c r="AF19" i="8"/>
  <c r="AF31" i="8"/>
  <c r="AQ32" i="8"/>
  <c r="AP27" i="8"/>
  <c r="G12" i="8"/>
  <c r="O20" i="8"/>
  <c r="AD14" i="8"/>
  <c r="G9" i="8"/>
  <c r="G11" i="8"/>
  <c r="P16" i="8"/>
  <c r="AK32" i="8"/>
  <c r="W28" i="8"/>
  <c r="AB20" i="8"/>
  <c r="Y21" i="8"/>
  <c r="AG22" i="8"/>
  <c r="AK34" i="8"/>
  <c r="AM14" i="8"/>
  <c r="AO22" i="8"/>
  <c r="AB26" i="8"/>
  <c r="Q11" i="8"/>
  <c r="AN33" i="8"/>
  <c r="O6" i="8"/>
  <c r="AE8" i="8"/>
  <c r="Z11" i="8"/>
  <c r="AE15" i="8"/>
  <c r="Y22" i="8"/>
  <c r="AB4" i="8"/>
  <c r="T24" i="8"/>
  <c r="G14" i="8"/>
  <c r="AM27" i="8"/>
  <c r="AL6" i="8"/>
  <c r="Y26" i="8"/>
  <c r="AF7" i="8"/>
  <c r="AE19" i="8"/>
  <c r="AC29" i="8"/>
  <c r="AB9" i="8"/>
  <c r="AD23" i="8"/>
  <c r="AE25" i="8"/>
  <c r="AP12" i="8"/>
  <c r="AA12" i="8"/>
  <c r="AJ32" i="8"/>
  <c r="U32" i="8"/>
  <c r="AF11" i="8"/>
  <c r="AK10" i="8"/>
  <c r="Z7" i="8"/>
  <c r="AC17" i="8"/>
  <c r="AM18" i="8"/>
  <c r="AF21" i="8"/>
  <c r="AH4" i="8"/>
  <c r="AG15" i="8"/>
  <c r="Z10" i="8"/>
  <c r="AK18" i="8"/>
  <c r="AQ15" i="8"/>
  <c r="AN26" i="8"/>
  <c r="R6" i="8"/>
  <c r="AC5" i="8"/>
  <c r="AK14" i="8"/>
  <c r="AG28" i="8"/>
  <c r="AR17" i="8"/>
  <c r="G18" i="8"/>
  <c r="AF18" i="8"/>
  <c r="AI34" i="8"/>
  <c r="AH27" i="8"/>
  <c r="P29" i="8"/>
  <c r="Y24" i="8"/>
  <c r="Y12" i="8"/>
  <c r="N16" i="8"/>
  <c r="O12" i="8"/>
  <c r="AB34" i="8"/>
  <c r="Y8" i="8"/>
  <c r="AO25" i="8"/>
  <c r="R31" i="8"/>
  <c r="AI17" i="8"/>
  <c r="Z28" i="8"/>
  <c r="W11" i="8"/>
  <c r="AN25" i="8"/>
  <c r="N29" i="8"/>
  <c r="AH17" i="8"/>
  <c r="Y30" i="8"/>
  <c r="T11" i="8"/>
  <c r="R25" i="8"/>
  <c r="S12" i="8"/>
  <c r="W9" i="8"/>
  <c r="G23" i="8"/>
  <c r="AA13" i="8"/>
  <c r="AR32" i="8"/>
  <c r="Z33" i="8"/>
  <c r="N30" i="8"/>
  <c r="AK16" i="8"/>
  <c r="AJ14" i="8"/>
  <c r="AB15" i="8"/>
  <c r="AE30" i="8"/>
  <c r="AM21" i="8"/>
  <c r="AJ27" i="8"/>
  <c r="N20" i="8"/>
  <c r="V29" i="8"/>
  <c r="Q8" i="8"/>
  <c r="R4" i="8"/>
  <c r="Q17" i="8"/>
  <c r="T19" i="8"/>
  <c r="AC13" i="8"/>
  <c r="Y29" i="8"/>
  <c r="AD10" i="8"/>
  <c r="AG17" i="8"/>
  <c r="AE5" i="8"/>
  <c r="AG34" i="8"/>
  <c r="S27" i="8"/>
  <c r="V19" i="8"/>
  <c r="U12" i="8"/>
  <c r="AM20" i="8"/>
  <c r="AB11" i="8"/>
  <c r="AH13" i="8"/>
  <c r="AR12" i="8"/>
  <c r="AC15" i="8"/>
  <c r="Q27" i="8"/>
  <c r="U8" i="8"/>
  <c r="AB7" i="8"/>
  <c r="AG5" i="8"/>
  <c r="Q12" i="8"/>
  <c r="AF9" i="8"/>
  <c r="G19" i="8"/>
  <c r="W20" i="8"/>
  <c r="AR11" i="8"/>
  <c r="N8" i="8"/>
  <c r="AE21" i="8"/>
  <c r="O14" i="8"/>
  <c r="AO24" i="8"/>
  <c r="AQ17" i="8"/>
  <c r="AJ31" i="8"/>
  <c r="P21" i="8"/>
  <c r="AR13" i="8"/>
  <c r="T13" i="8"/>
  <c r="AE17" i="8"/>
  <c r="AL25" i="8"/>
  <c r="P5" i="8"/>
  <c r="AK29" i="8"/>
  <c r="O5" i="8"/>
  <c r="AA16" i="8"/>
  <c r="AP25" i="8"/>
  <c r="Q34" i="8"/>
  <c r="AF10" i="8"/>
  <c r="R33" i="8"/>
  <c r="Y11" i="8"/>
  <c r="AJ18" i="8"/>
  <c r="U7" i="8"/>
  <c r="Y23" i="8"/>
  <c r="V22" i="8"/>
  <c r="T22" i="8"/>
  <c r="N32" i="8"/>
  <c r="AF8" i="8"/>
  <c r="AG14" i="8"/>
  <c r="AK26" i="8"/>
  <c r="AH33" i="8"/>
  <c r="AD15" i="8"/>
  <c r="AA26" i="8"/>
  <c r="AI23" i="8"/>
  <c r="AO17" i="8"/>
  <c r="AQ22" i="8"/>
  <c r="W4" i="8"/>
  <c r="AD24" i="8"/>
  <c r="AN21" i="8"/>
  <c r="U16" i="8"/>
  <c r="V24" i="8"/>
  <c r="O22" i="8"/>
  <c r="P25" i="8"/>
  <c r="X23" i="8"/>
  <c r="T27" i="8"/>
  <c r="AI15" i="8"/>
  <c r="R8" i="8"/>
  <c r="O34" i="8"/>
  <c r="AG4" i="8"/>
  <c r="AB29" i="8"/>
  <c r="O25" i="8"/>
  <c r="AL11" i="8"/>
  <c r="AL9" i="8"/>
  <c r="X20" i="8"/>
  <c r="AN22" i="8"/>
  <c r="W7" i="8"/>
  <c r="AO14" i="8"/>
  <c r="AO9" i="8"/>
  <c r="X21" i="8"/>
  <c r="T5" i="8"/>
  <c r="U34" i="8"/>
  <c r="AM24" i="8"/>
  <c r="Q16" i="8"/>
  <c r="AE4" i="8"/>
  <c r="AJ28" i="8"/>
  <c r="W25" i="8"/>
  <c r="R17" i="8"/>
  <c r="AB14" i="8"/>
  <c r="Q26" i="8"/>
  <c r="AL18" i="8"/>
  <c r="Y14" i="8"/>
  <c r="AA29" i="8"/>
  <c r="AR21" i="8"/>
  <c r="P22" i="8"/>
  <c r="AO29" i="8"/>
  <c r="AM11" i="8"/>
  <c r="AF13" i="8"/>
  <c r="Q22" i="8"/>
  <c r="P34" i="8"/>
  <c r="T6" i="8"/>
  <c r="O28" i="8"/>
  <c r="V25" i="8"/>
  <c r="O7" i="8"/>
  <c r="P7" i="8"/>
  <c r="AI31" i="8"/>
  <c r="AI33" i="8"/>
  <c r="V7" i="8"/>
  <c r="AI14" i="8"/>
  <c r="AJ21" i="8"/>
  <c r="AF4" i="8"/>
  <c r="R21" i="8"/>
  <c r="AR27" i="8"/>
  <c r="Q18" i="8"/>
  <c r="X5" i="8"/>
  <c r="AB6" i="8"/>
  <c r="AP30" i="8"/>
  <c r="AP15" i="8"/>
  <c r="AM4" i="8"/>
  <c r="AE26" i="8"/>
  <c r="AG26" i="8"/>
  <c r="AP11" i="8"/>
  <c r="AK25" i="8"/>
  <c r="G10" i="8"/>
  <c r="AO31" i="8"/>
  <c r="AO16" i="8"/>
  <c r="AR31" i="8"/>
  <c r="N19" i="8"/>
  <c r="R12" i="8"/>
  <c r="AC22" i="8"/>
  <c r="AI22" i="8"/>
  <c r="U31" i="8"/>
  <c r="AE20" i="8"/>
  <c r="T31" i="8"/>
  <c r="V30" i="8"/>
  <c r="V5" i="8"/>
  <c r="AA28" i="8"/>
  <c r="AR23" i="8"/>
  <c r="AP16" i="8"/>
  <c r="AP6" i="8"/>
  <c r="X29" i="8"/>
  <c r="O11" i="8"/>
  <c r="AJ19" i="8"/>
  <c r="Z32" i="8"/>
  <c r="R14" i="8"/>
  <c r="X13" i="8"/>
  <c r="AO10" i="8"/>
  <c r="AH28" i="8"/>
  <c r="U22" i="8"/>
  <c r="AB12" i="8"/>
  <c r="Z20" i="8"/>
  <c r="AM25" i="8"/>
  <c r="U28" i="8"/>
  <c r="AE22" i="8"/>
  <c r="AC8" i="8"/>
  <c r="T4" i="8"/>
  <c r="AL20" i="8"/>
  <c r="AE16" i="8"/>
  <c r="AC16" i="8"/>
  <c r="AK19" i="8"/>
  <c r="O10" i="8"/>
  <c r="O31" i="8"/>
  <c r="AQ30" i="8"/>
  <c r="S26" i="8"/>
  <c r="S33" i="8"/>
  <c r="AD13" i="8"/>
  <c r="AI7" i="8"/>
  <c r="AI21" i="8"/>
  <c r="AR20" i="8"/>
  <c r="AG16" i="8"/>
  <c r="U19" i="8"/>
  <c r="Z12" i="8"/>
  <c r="AF15" i="8"/>
  <c r="AC26" i="8"/>
  <c r="S14" i="8"/>
  <c r="AG13" i="8"/>
  <c r="O9" i="8"/>
  <c r="AK6" i="8"/>
  <c r="Y17" i="8"/>
  <c r="S5" i="8"/>
  <c r="Y31" i="8"/>
  <c r="T7" i="8"/>
  <c r="AP28" i="8"/>
  <c r="T32" i="8"/>
  <c r="AG21" i="8"/>
  <c r="AD19" i="8"/>
  <c r="AB5" i="8"/>
  <c r="R32" i="8"/>
  <c r="AB19" i="8"/>
  <c r="T17" i="8"/>
  <c r="AK30" i="8"/>
  <c r="AF27" i="8"/>
  <c r="W16" i="8"/>
  <c r="R20" i="8"/>
  <c r="P31" i="8"/>
  <c r="N23" i="8"/>
  <c r="AG20" i="8"/>
  <c r="AG6" i="8"/>
  <c r="AP9" i="8"/>
  <c r="AK8" i="8"/>
  <c r="X12" i="8"/>
  <c r="AD25" i="8"/>
  <c r="AF30" i="8"/>
  <c r="U13" i="8"/>
  <c r="AC14" i="8"/>
  <c r="R23" i="8"/>
  <c r="AH9" i="8"/>
  <c r="Z15" i="8"/>
  <c r="AK13" i="8"/>
  <c r="AN13" i="8"/>
  <c r="W8" i="8"/>
  <c r="AR18" i="8"/>
  <c r="AC11" i="8"/>
  <c r="AH16" i="8"/>
  <c r="AP18" i="8"/>
  <c r="S4" i="8"/>
  <c r="AQ6" i="8"/>
  <c r="AP13" i="8"/>
  <c r="AK5" i="8"/>
  <c r="AH26" i="8"/>
  <c r="AP8" i="8"/>
  <c r="AI24" i="8"/>
  <c r="V32" i="8"/>
  <c r="Q23" i="8"/>
  <c r="X31" i="8"/>
  <c r="AK17" i="8"/>
  <c r="Q6" i="8"/>
  <c r="X24" i="8"/>
  <c r="AH7" i="8"/>
  <c r="Q25" i="8"/>
  <c r="AH31" i="8"/>
  <c r="AL10" i="8"/>
  <c r="AF20" i="8"/>
  <c r="AO26" i="8"/>
  <c r="Q9" i="8"/>
  <c r="P4" i="8"/>
  <c r="AD31" i="8"/>
  <c r="AK9" i="8"/>
  <c r="AA30" i="8"/>
  <c r="AF32" i="8"/>
  <c r="AH29" i="8"/>
  <c r="AJ23" i="8"/>
  <c r="T25" i="8"/>
  <c r="O29" i="8"/>
  <c r="V6" i="8"/>
  <c r="N21" i="8"/>
  <c r="AO19" i="8"/>
  <c r="AE11" i="8"/>
  <c r="V12" i="8"/>
  <c r="AK23" i="8"/>
  <c r="X30" i="8"/>
  <c r="R5" i="8"/>
  <c r="U11" i="8"/>
  <c r="AE10" i="8"/>
  <c r="AQ16" i="8"/>
  <c r="AG10" i="8"/>
  <c r="W18" i="8"/>
  <c r="P15" i="8"/>
  <c r="X9" i="8"/>
  <c r="T12" i="8"/>
  <c r="AH30" i="8"/>
  <c r="AQ28" i="8"/>
  <c r="AC33" i="8"/>
  <c r="AA20" i="8"/>
  <c r="P11" i="8"/>
  <c r="AE34" i="8"/>
  <c r="AC7" i="8"/>
  <c r="AD4" i="8"/>
  <c r="W14" i="8"/>
  <c r="AJ33" i="8"/>
  <c r="N33" i="8"/>
  <c r="AH20" i="8"/>
  <c r="AE6" i="8"/>
  <c r="AD22" i="8"/>
  <c r="AO27" i="8"/>
  <c r="O26" i="8"/>
  <c r="AI5" i="8"/>
  <c r="N4" i="8"/>
  <c r="AM12" i="8"/>
  <c r="AN11" i="8"/>
  <c r="Z14" i="8"/>
  <c r="T9" i="8"/>
  <c r="AE24" i="8"/>
  <c r="AE31" i="8"/>
  <c r="AE13" i="8"/>
  <c r="P17" i="8"/>
  <c r="Z4" i="8"/>
  <c r="AJ29" i="8"/>
  <c r="AJ16" i="8"/>
  <c r="AF24" i="8"/>
  <c r="T30" i="8"/>
  <c r="AB16" i="8"/>
  <c r="AN20" i="8"/>
  <c r="T10" i="8"/>
  <c r="AG19" i="8"/>
  <c r="AA7" i="8"/>
  <c r="AR34" i="8"/>
  <c r="X25" i="8"/>
  <c r="N9" i="8"/>
  <c r="Q28" i="8"/>
  <c r="AG31" i="8"/>
  <c r="AK7" i="8"/>
  <c r="V21" i="8"/>
  <c r="AD7" i="8"/>
  <c r="G4" i="8"/>
  <c r="P19" i="8"/>
  <c r="U4" i="8"/>
  <c r="AI4" i="8"/>
  <c r="AE7" i="8"/>
  <c r="AJ20" i="8"/>
  <c r="AD28" i="8"/>
  <c r="AP4" i="8"/>
  <c r="U20" i="8"/>
  <c r="AA14" i="8"/>
  <c r="AP17" i="8"/>
  <c r="AK28" i="8"/>
  <c r="AR8" i="8"/>
  <c r="AA32" i="8"/>
  <c r="AO6" i="8"/>
  <c r="AR10" i="8"/>
  <c r="AB28" i="8"/>
  <c r="P30" i="8"/>
  <c r="AK27" i="8"/>
  <c r="X18" i="8"/>
  <c r="AH21" i="8"/>
  <c r="AC21" i="8"/>
  <c r="S24" i="8"/>
  <c r="AG12" i="8"/>
  <c r="AC18" i="8"/>
  <c r="AQ18" i="8"/>
  <c r="AQ8" i="8"/>
  <c r="T21" i="8"/>
  <c r="AQ20" i="8"/>
  <c r="T18" i="8"/>
  <c r="V31" i="8"/>
  <c r="AI29" i="8"/>
  <c r="G17" i="8"/>
  <c r="Q24" i="8"/>
  <c r="AL24" i="8"/>
  <c r="AC10" i="8"/>
  <c r="AI27" i="8"/>
  <c r="AM7" i="8"/>
  <c r="AJ5" i="8"/>
  <c r="Y32" i="8"/>
  <c r="AN28" i="8"/>
  <c r="AL17" i="8"/>
  <c r="U23" i="8"/>
  <c r="AP10" i="8"/>
  <c r="AR33" i="8"/>
  <c r="S28" i="8"/>
  <c r="Z13" i="8"/>
  <c r="AI10" i="8"/>
  <c r="N7" i="8"/>
  <c r="AN5" i="8"/>
  <c r="X26" i="8"/>
  <c r="AP24" i="8"/>
  <c r="AB22" i="8"/>
  <c r="AA34" i="8"/>
  <c r="V28" i="8"/>
  <c r="X8" i="8"/>
  <c r="AR6" i="8"/>
  <c r="Q20" i="8"/>
  <c r="AR4" i="8"/>
  <c r="AM15" i="8"/>
  <c r="AD26" i="8"/>
  <c r="AA27" i="8"/>
  <c r="AN8" i="8"/>
  <c r="AC23" i="8"/>
  <c r="AN16" i="8"/>
  <c r="H17" i="8" l="1"/>
  <c r="H4" i="8"/>
  <c r="H10" i="8"/>
  <c r="H19" i="8"/>
  <c r="H23" i="8"/>
  <c r="H18" i="8"/>
  <c r="H14" i="8"/>
  <c r="H11" i="8"/>
  <c r="H9" i="8"/>
  <c r="H12" i="8"/>
  <c r="H8" i="8"/>
  <c r="H16" i="8"/>
  <c r="H7" i="8"/>
  <c r="H15" i="8"/>
  <c r="H21" i="8"/>
  <c r="H20" i="8"/>
  <c r="H5" i="8"/>
  <c r="H13" i="8"/>
  <c r="H22" i="8"/>
  <c r="H6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<sst xmlns="http://schemas.openxmlformats.org/spreadsheetml/2006/main" count="267" uniqueCount="165">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</sst>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</cellStyleXfs>
  <cellXfs count="6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8" fillId="9" borderId="0" xfId="7" applyFont="1"/>
    <xf numFmtId="0" fontId="3" fillId="3" borderId="29" xfId="2" applyBorder="1"/>
    <xf numFmtId="0" fontId="2" fillId="0" borderId="0" xfId="0" applyFont="1" applyBorder="1" applyAlignment="1">
      <alignment horizontal="center"/>
    </xf>
    <xf numFmtId="0" fontId="0" fillId="2" borderId="30" xfId="1" applyFont="1" applyBorder="1"/>
    <xf numFmtId="0" fontId="2" fillId="6" borderId="31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8">
    <cellStyle name="40% - Accent4" xfId="5" builtinId="43"/>
    <cellStyle name="40% - Accent5" xfId="6" builtinId="47"/>
    <cellStyle name="Accent6" xfId="7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381c5074743490ba0b19930f6e24a71">
      <tp t="e">
        <v>#N/A</v>
        <stp/>
        <stp>d21d4cfb-bcef-4325-aa77-7cc93e912542</stp>
        <tr r="O2" s="2"/>
      </tp>
    </main>
    <main first="rtdsrv.5cada52d6b94405cab8271f9e4dbfb66">
      <tp t="e">
        <v>#N/A</v>
        <stp/>
        <stp>95805d6f-b4a9-46ca-817b-183494dda4ac</stp>
        <tr r="G8" s="6"/>
      </tp>
    </main>
    <main first="rtdsrv.f381c5074743490ba0b19930f6e24a71">
      <tp t="e">
        <v>#N/A</v>
        <stp/>
        <stp>4f70a6ae-9c39-4da7-8a5d-77fd9b099843</stp>
        <tr r="Q2" s="2"/>
      </tp>
    </main>
    <main first="rtdsrv.5cada52d6b94405cab8271f9e4dbfb66">
      <tp t="e">
        <v>#N/A</v>
        <stp/>
        <stp>6b0b7413-56fb-4dcd-8c49-cce352fef829</stp>
        <tr r="P2" s="11"/>
      </tp>
    </main>
    <main first="rtdsrv.f381c5074743490ba0b19930f6e24a71">
      <tp t="e">
        <v>#N/A</v>
        <stp/>
        <stp>876b0fb1-ddb6-4df9-acdd-187165113a67</stp>
        <tr r="L4" s="4"/>
      </tp>
      <tp t="e">
        <v>#N/A</v>
        <stp/>
        <stp>acdd0fdf-f64a-49d7-85d5-640d677937a5</stp>
        <tr r="U2" s="2"/>
      </tp>
      <tp t="e">
        <v>#N/A</v>
        <stp/>
        <stp>3176b4c4-e2df-4a5e-9c66-06988cc36c34</stp>
        <tr r="V2" s="2"/>
      </tp>
    </main>
    <main first="rtdsrv.5cada52d6b94405cab8271f9e4dbfb66">
      <tp t="e">
        <v>#N/A</v>
        <stp/>
        <stp>07405f60-e532-4332-8ec6-b8fc29503161</stp>
        <tr r="O8" s="6"/>
      </tp>
    </main>
    <main first="rtdsrv.f381c5074743490ba0b19930f6e24a71">
      <tp t="e">
        <v>#N/A</v>
        <stp/>
        <stp>49f202b5-987a-49bf-b3c9-e884bad6ef53</stp>
        <tr r="R2" s="2"/>
      </tp>
    </main>
    <main first="rtdsrv.5cada52d6b94405cab8271f9e4dbfb66">
      <tp t="e">
        <v>#N/A</v>
        <stp/>
        <stp>f3d5a160-1bf2-44ac-b3f6-d43b752e3ffd</stp>
        <tr r="D8" s="6"/>
      </tp>
      <tp t="e">
        <v>#N/A</v>
        <stp/>
        <stp>49c75622-1eea-4a23-a533-684305178b50</stp>
        <tr r="G4" s="11"/>
      </tp>
      <tp t="e">
        <v>#N/A</v>
        <stp/>
        <stp>f282ff55-d676-40c7-9e2f-a08484817a44</stp>
        <tr r="K8" s="6"/>
      </tp>
      <tp t="e">
        <v>#N/A</v>
        <stp/>
        <stp>c857cffa-7086-4417-a14a-1ec449d00f23</stp>
        <tr r="C5" s="5"/>
      </tp>
    </main>
    <main first="rtdsrv.f381c5074743490ba0b19930f6e24a71">
      <tp t="e">
        <v>#N/A</v>
        <stp/>
        <stp>faf75bd5-1aea-4282-b3af-3baed46c3e55</stp>
        <tr r="K6" s="8"/>
      </tp>
      <tp t="e">
        <v>#N/A</v>
        <stp/>
        <stp>7bbc9aa7-7778-4a93-8008-49ce8db8a8f7</stp>
        <tr r="F6" s="2"/>
        <tr r="W2" s="2"/>
      </tp>
    </main>
    <main first="rtdsrv.5cada52d6b94405cab8271f9e4dbfb66">
      <tp t="e">
        <v>#N/A</v>
        <stp/>
        <stp>d724b77c-a939-4669-9b53-636406496c21</stp>
        <tr r="O2" s="11"/>
      </tp>
    </main>
    <main first="rtdsrv.f381c5074743490ba0b19930f6e24a71">
      <tp t="e">
        <v>#N/A</v>
        <stp/>
        <stp>a001bd03-50fb-412f-8536-bb3f4ef73dc7</stp>
        <tr r="P2" s="2"/>
      </tp>
      <tp t="e">
        <v>#N/A</v>
        <stp/>
        <stp>2768f735-980d-4291-9572-77afffaaa985</stp>
        <tr r="T2" s="2"/>
      </tp>
    </main>
    <main first="rtdsrv.f381c5074743490ba0b19930f6e24a71">
      <tp t="e">
        <v>#N/A</v>
        <stp/>
        <stp>88892a1f-e686-4afe-bd1a-d4ced499923a</stp>
        <tr r="N2" s="2"/>
      </tp>
    </main>
    <main first="rtdsrv.5cada52d6b94405cab8271f9e4dbfb66">
      <tp t="e">
        <v>#N/A</v>
        <stp/>
        <stp>761397f6-8795-4996-b61c-eaa0d846ba4b</stp>
        <tr r="C8" s="6"/>
      </tp>
      <tp t="e">
        <v>#N/A</v>
        <stp/>
        <stp>4d1d0882-1454-42de-ad80-7eeee19c9b33</stp>
        <tr r="K7" s="8"/>
      </tp>
    </main>
    <main first="rtdsrv.f381c5074743490ba0b19930f6e24a71">
      <tp t="e">
        <v>#N/A</v>
        <stp/>
        <stp>49cd242f-6a08-4f12-a41b-6da37d5faddf</stp>
        <tr r="S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2.6000054249227361E-28</c:v>
                </c:pt>
                <c:pt idx="45">
                  <c:v>1.7333984375006807E-2</c:v>
                </c:pt>
                <c:pt idx="46">
                  <c:v>6.5755208333345652E-2</c:v>
                </c:pt>
                <c:pt idx="47">
                  <c:v>0.13989257812501704</c:v>
                </c:pt>
                <c:pt idx="48">
                  <c:v>0.23437500000002046</c:v>
                </c:pt>
                <c:pt idx="49">
                  <c:v>0.34383138020835624</c:v>
                </c:pt>
                <c:pt idx="50">
                  <c:v>0.46289062500002454</c:v>
                </c:pt>
                <c:pt idx="51">
                  <c:v>0.58618164062502465</c:v>
                </c:pt>
                <c:pt idx="52">
                  <c:v>0.70833333333335713</c:v>
                </c:pt>
                <c:pt idx="53">
                  <c:v>0.82397460937502209</c:v>
                </c:pt>
                <c:pt idx="54">
                  <c:v>0.9277343750000191</c:v>
                </c:pt>
                <c:pt idx="55">
                  <c:v>1.0142415364583486</c:v>
                </c:pt>
                <c:pt idx="56">
                  <c:v>1.0781250000000102</c:v>
                </c:pt>
                <c:pt idx="57">
                  <c:v>1.114013671875008</c:v>
                </c:pt>
                <c:pt idx="58">
                  <c:v>1.116536458333327</c:v>
                </c:pt>
                <c:pt idx="59">
                  <c:v>1.0803222656249771</c:v>
                </c:pt>
                <c:pt idx="60">
                  <c:v>0.99999999999995826</c:v>
                </c:pt>
                <c:pt idx="61">
                  <c:v>0.85358796296288997</c:v>
                </c:pt>
                <c:pt idx="62">
                  <c:v>0.64814814814805977</c:v>
                </c:pt>
                <c:pt idx="63">
                  <c:v>0.42187499999991179</c:v>
                </c:pt>
                <c:pt idx="64">
                  <c:v>0.21296296296288805</c:v>
                </c:pt>
                <c:pt idx="65">
                  <c:v>5.9606481481436803E-2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072155671974019E-2"/>
          <c:y val="6.1030524010906563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1</c:v>
                </c:pt>
                <c:pt idx="1">
                  <c:v>0.98019793316520731</c:v>
                </c:pt>
                <c:pt idx="2">
                  <c:v>0.92305453720004593</c:v>
                </c:pt>
                <c:pt idx="3">
                  <c:v>0.835270211411272</c:v>
                </c:pt>
                <c:pt idx="4">
                  <c:v>0.72620938677781766</c:v>
                </c:pt>
                <c:pt idx="5">
                  <c:v>0.60649102707130065</c:v>
                </c:pt>
                <c:pt idx="6">
                  <c:v>0.48675225595997168</c:v>
                </c:pt>
                <c:pt idx="7">
                  <c:v>0.37535098473621792</c:v>
                </c:pt>
                <c:pt idx="8">
                  <c:v>0.27804431869184476</c:v>
                </c:pt>
                <c:pt idx="9">
                  <c:v>0.19789869908361465</c:v>
                </c:pt>
                <c:pt idx="10">
                  <c:v>0.13564279016568015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0.9306873996637568</c:v>
                </c:pt>
                <c:pt idx="1">
                  <c:v>0.91225786557331567</c:v>
                </c:pt>
                <c:pt idx="2">
                  <c:v>0.85907522697454319</c:v>
                </c:pt>
                <c:pt idx="3">
                  <c:v>0.77737546107495314</c:v>
                </c:pt>
                <c:pt idx="4">
                  <c:v>0.67587392579165861</c:v>
                </c:pt>
                <c:pt idx="5">
                  <c:v>0.56445355690438981</c:v>
                </c:pt>
                <c:pt idx="6">
                  <c:v>0.45301419137985338</c:v>
                </c:pt>
                <c:pt idx="7">
                  <c:v>0.34933443194538111</c:v>
                </c:pt>
                <c:pt idx="8">
                  <c:v>0.25877234395459392</c:v>
                </c:pt>
                <c:pt idx="9">
                  <c:v>0.18418182564696961</c:v>
                </c:pt>
                <c:pt idx="10">
                  <c:v>0.12624103566243344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0.82533561490967822</c:v>
                </c:pt>
                <c:pt idx="1">
                  <c:v>0.80899226390210199</c:v>
                </c:pt>
                <c:pt idx="2">
                  <c:v>0.76182978405516832</c:v>
                </c:pt>
                <c:pt idx="3">
                  <c:v>0.68937825355085913</c:v>
                </c:pt>
                <c:pt idx="4">
                  <c:v>0.5993664707894506</c:v>
                </c:pt>
                <c:pt idx="5">
                  <c:v>0.50055864476509415</c:v>
                </c:pt>
                <c:pt idx="6">
                  <c:v>0.40173397248139631</c:v>
                </c:pt>
                <c:pt idx="7">
                  <c:v>0.30979053579421967</c:v>
                </c:pt>
                <c:pt idx="8">
                  <c:v>0.22947987873967621</c:v>
                </c:pt>
                <c:pt idx="9">
                  <c:v>0.16333284449800048</c:v>
                </c:pt>
                <c:pt idx="10">
                  <c:v>0.11195082562945609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0.61977765119814077</c:v>
                </c:pt>
                <c:pt idx="1">
                  <c:v>0.60750477272640435</c:v>
                </c:pt>
                <c:pt idx="2">
                  <c:v>0.57208857299363136</c:v>
                </c:pt>
                <c:pt idx="3">
                  <c:v>0.51768180974425271</c:v>
                </c:pt>
                <c:pt idx="4">
                  <c:v>0.45008834801519804</c:v>
                </c:pt>
                <c:pt idx="5">
                  <c:v>0.37588958423099872</c:v>
                </c:pt>
                <c:pt idx="6">
                  <c:v>0.30167816991426744</c:v>
                </c:pt>
                <c:pt idx="7">
                  <c:v>0.23263415169472232</c:v>
                </c:pt>
                <c:pt idx="8">
                  <c:v>0.17232565476781886</c:v>
                </c:pt>
                <c:pt idx="9">
                  <c:v>0.12265319089321033</c:v>
                </c:pt>
                <c:pt idx="10">
                  <c:v>8.4068369890847497E-2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0.3623577544766734</c:v>
                </c:pt>
                <c:pt idx="1">
                  <c:v>0.35518232200442096</c:v>
                </c:pt>
                <c:pt idx="2">
                  <c:v>0.33447596935931362</c:v>
                </c:pt>
                <c:pt idx="3">
                  <c:v>0.3026666381882448</c:v>
                </c:pt>
                <c:pt idx="4">
                  <c:v>0.26314760267269205</c:v>
                </c:pt>
                <c:pt idx="5">
                  <c:v>0.21976672667980782</c:v>
                </c:pt>
                <c:pt idx="6">
                  <c:v>0.17637845445611031</c:v>
                </c:pt>
                <c:pt idx="7">
                  <c:v>0.13601133996962406</c:v>
                </c:pt>
                <c:pt idx="8">
                  <c:v>0.10075151496617342</c:v>
                </c:pt>
                <c:pt idx="9">
                  <c:v>7.1710128213793509E-2</c:v>
                </c:pt>
                <c:pt idx="10">
                  <c:v>4.9151216855386461E-2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7.0528689917740389E-2</c:v>
                </c:pt>
                <c:pt idx="1">
                  <c:v>6.9132076086218908E-2</c:v>
                </c:pt>
                <c:pt idx="2">
                  <c:v>6.5101827231345388E-2</c:v>
                </c:pt>
                <c:pt idx="3">
                  <c:v>5.8910513738151059E-2</c:v>
                </c:pt>
                <c:pt idx="4">
                  <c:v>5.1218596655405089E-2</c:v>
                </c:pt>
                <c:pt idx="5">
                  <c:v>4.2775017586203647E-2</c:v>
                </c:pt>
                <c:pt idx="6">
                  <c:v>3.4329998927361445E-2</c:v>
                </c:pt>
                <c:pt idx="7">
                  <c:v>2.6473013212779214E-2</c:v>
                </c:pt>
                <c:pt idx="8">
                  <c:v>1.9610101536406507E-2</c:v>
                </c:pt>
                <c:pt idx="9">
                  <c:v>1.3957535982792471E-2</c:v>
                </c:pt>
                <c:pt idx="10">
                  <c:v>9.5667082871723798E-3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-0.22720209469308689</c:v>
                </c:pt>
                <c:pt idx="1">
                  <c:v>-0.22270302362896949</c:v>
                </c:pt>
                <c:pt idx="2">
                  <c:v>-0.20971992436780831</c:v>
                </c:pt>
                <c:pt idx="3">
                  <c:v>-0.18977514166737852</c:v>
                </c:pt>
                <c:pt idx="4">
                  <c:v>-0.16499629386170231</c:v>
                </c:pt>
                <c:pt idx="5">
                  <c:v>-0.13779603176316116</c:v>
                </c:pt>
                <c:pt idx="6">
                  <c:v>-0.11059113215069115</c:v>
                </c:pt>
                <c:pt idx="7">
                  <c:v>-8.5280529977181593E-2</c:v>
                </c:pt>
                <c:pt idx="8">
                  <c:v>-6.3172251624299347E-2</c:v>
                </c:pt>
                <c:pt idx="9">
                  <c:v>-4.4962998968834121E-2</c:v>
                </c:pt>
                <c:pt idx="10">
                  <c:v>-3.0818326055657378E-2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-0.50335797187407627</c:v>
                </c:pt>
                <c:pt idx="1">
                  <c:v>-0.49339044367320017</c:v>
                </c:pt>
                <c:pt idx="2">
                  <c:v>-0.46462685977417917</c:v>
                </c:pt>
                <c:pt idx="3">
                  <c:v>-0.4204399195828088</c:v>
                </c:pt>
                <c:pt idx="4">
                  <c:v>-0.36554328408439901</c:v>
                </c:pt>
                <c:pt idx="5">
                  <c:v>-0.30528209334643541</c:v>
                </c:pt>
                <c:pt idx="6">
                  <c:v>-0.24501062836514259</c:v>
                </c:pt>
                <c:pt idx="7">
                  <c:v>-0.18893591041776001</c:v>
                </c:pt>
                <c:pt idx="8">
                  <c:v>-0.13995582434783632</c:v>
                </c:pt>
                <c:pt idx="9">
                  <c:v>-9.9613887807246393E-2</c:v>
                </c:pt>
                <c:pt idx="10">
                  <c:v>-6.8276879757137657E-2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-0.73739371554124578</c:v>
                </c:pt>
                <c:pt idx="1">
                  <c:v>-0.72279179590254194</c:v>
                </c:pt>
                <c:pt idx="2">
                  <c:v>-0.68065461483314693</c:v>
                </c:pt>
                <c:pt idx="3">
                  <c:v>-0.61592300467347971</c:v>
                </c:pt>
                <c:pt idx="4">
                  <c:v>-0.53550223797702468</c:v>
                </c:pt>
                <c:pt idx="5">
                  <c:v>-0.44722267189453263</c:v>
                </c:pt>
                <c:pt idx="6">
                  <c:v>-0.358928054570407</c:v>
                </c:pt>
                <c:pt idx="7">
                  <c:v>-0.27678145726670517</c:v>
                </c:pt>
                <c:pt idx="8">
                  <c:v>-0.20502813324531366</c:v>
                </c:pt>
                <c:pt idx="9">
                  <c:v>-0.14592925701804554</c:v>
                </c:pt>
                <c:pt idx="10">
                  <c:v>-0.10002214102665244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-0.87979265855765554</c:v>
                </c:pt>
                <c:pt idx="1">
                  <c:v>-0.86237094553213689</c:v>
                </c:pt>
                <c:pt idx="2">
                  <c:v>-0.81209660527693461</c:v>
                </c:pt>
                <c:pt idx="3">
                  <c:v>-0.73486459991153796</c:v>
                </c:pt>
                <c:pt idx="4">
                  <c:v>-0.63891368706278107</c:v>
                </c:pt>
                <c:pt idx="5">
                  <c:v>-0.53358635309842262</c:v>
                </c:pt>
                <c:pt idx="6">
                  <c:v>-0.42824106132995993</c:v>
                </c:pt>
                <c:pt idx="7">
                  <c:v>-0.33023104075331122</c:v>
                </c:pt>
                <c:pt idx="8">
                  <c:v>-0.24462135033875015</c:v>
                </c:pt>
                <c:pt idx="9">
                  <c:v>-0.17410982259187482</c:v>
                </c:pt>
                <c:pt idx="10">
                  <c:v>-0.11933753097404196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-0.98999249660044542</c:v>
                </c:pt>
                <c:pt idx="1">
                  <c:v>-0.97038859901682017</c:v>
                </c:pt>
                <c:pt idx="2">
                  <c:v>-0.91381706578104216</c:v>
                </c:pt>
                <c:pt idx="3">
                  <c:v>-0.82691124193102705</c:v>
                </c:pt>
                <c:pt idx="4">
                  <c:v>-0.71894184387085036</c:v>
                </c:pt>
                <c:pt idx="5">
                  <c:v>-0.60042156605608521</c:v>
                </c:pt>
                <c:pt idx="6">
                  <c:v>-0.48188108110371142</c:v>
                </c:pt>
                <c:pt idx="7">
                  <c:v>-0.3715946584804441</c:v>
                </c:pt>
                <c:pt idx="8">
                  <c:v>-0.27526178922730926</c:v>
                </c:pt>
                <c:pt idx="9">
                  <c:v>-0.19591822717976795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2.600005424922734E-27</c:v>
                </c:pt>
                <c:pt idx="44">
                  <c:v>0.17333984375006792</c:v>
                </c:pt>
                <c:pt idx="45">
                  <c:v>0.65755208333345738</c:v>
                </c:pt>
                <c:pt idx="46">
                  <c:v>1.2255859375001021</c:v>
                </c:pt>
                <c:pt idx="47">
                  <c:v>1.6861979166667489</c:v>
                </c:pt>
                <c:pt idx="48">
                  <c:v>2.0393880208333921</c:v>
                </c:pt>
                <c:pt idx="49">
                  <c:v>2.2851562500000386</c:v>
                </c:pt>
                <c:pt idx="50">
                  <c:v>2.4235026041666847</c:v>
                </c:pt>
                <c:pt idx="51">
                  <c:v>2.4544270833333264</c:v>
                </c:pt>
                <c:pt idx="52">
                  <c:v>2.3779296874999751</c:v>
                </c:pt>
                <c:pt idx="53">
                  <c:v>2.1940104166666208</c:v>
                </c:pt>
                <c:pt idx="54">
                  <c:v>1.9026692708332642</c:v>
                </c:pt>
                <c:pt idx="55">
                  <c:v>1.5039062499999107</c:v>
                </c:pt>
                <c:pt idx="56">
                  <c:v>0.99772135416654972</c:v>
                </c:pt>
                <c:pt idx="57">
                  <c:v>0.38411458333306331</c:v>
                </c:pt>
                <c:pt idx="58">
                  <c:v>-0.33691406250030848</c:v>
                </c:pt>
                <c:pt idx="59">
                  <c:v>-1.1653645833336881</c:v>
                </c:pt>
                <c:pt idx="60">
                  <c:v>-2.2673430266208721</c:v>
                </c:pt>
                <c:pt idx="61">
                  <c:v>-3.5185185185189898</c:v>
                </c:pt>
                <c:pt idx="62">
                  <c:v>-4.317129629629795</c:v>
                </c:pt>
                <c:pt idx="63">
                  <c:v>-4.3518518518517144</c:v>
                </c:pt>
                <c:pt idx="64">
                  <c:v>-3.622685185184741</c:v>
                </c:pt>
                <c:pt idx="65">
                  <c:v>-2.1296296296288877</c:v>
                </c:pt>
                <c:pt idx="66">
                  <c:v>-0.59606481481436435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1.4571677198205021E-13</c:v>
                </c:pt>
                <c:pt idx="45">
                  <c:v>0.67545572916679142</c:v>
                </c:pt>
                <c:pt idx="46">
                  <c:v>1.2434895833334358</c:v>
                </c:pt>
                <c:pt idx="47">
                  <c:v>1.7041015625000813</c:v>
                </c:pt>
                <c:pt idx="48">
                  <c:v>2.057291666666726</c:v>
                </c:pt>
                <c:pt idx="49">
                  <c:v>2.3030598958333712</c:v>
                </c:pt>
                <c:pt idx="50">
                  <c:v>2.4414062500000169</c:v>
                </c:pt>
                <c:pt idx="51">
                  <c:v>2.4723307291666621</c:v>
                </c:pt>
                <c:pt idx="52">
                  <c:v>2.3958333333333073</c:v>
                </c:pt>
                <c:pt idx="53">
                  <c:v>2.2119140624999525</c:v>
                </c:pt>
                <c:pt idx="54">
                  <c:v>1.9205729166665979</c:v>
                </c:pt>
                <c:pt idx="55">
                  <c:v>1.5218098958332422</c:v>
                </c:pt>
                <c:pt idx="56">
                  <c:v>1.0156249999998879</c:v>
                </c:pt>
                <c:pt idx="57">
                  <c:v>0.40201822916640012</c:v>
                </c:pt>
                <c:pt idx="58">
                  <c:v>-0.31901041666697477</c:v>
                </c:pt>
                <c:pt idx="59">
                  <c:v>-1.1474609375003526</c:v>
                </c:pt>
                <c:pt idx="60">
                  <c:v>-2.0833333333341115</c:v>
                </c:pt>
                <c:pt idx="61">
                  <c:v>-3.6458333333338051</c:v>
                </c:pt>
                <c:pt idx="62">
                  <c:v>-4.4444444444446107</c:v>
                </c:pt>
                <c:pt idx="63">
                  <c:v>-4.4791666666665293</c:v>
                </c:pt>
                <c:pt idx="64">
                  <c:v>-3.7499999999995555</c:v>
                </c:pt>
                <c:pt idx="65">
                  <c:v>-2.2569444444437012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5.2000108498454633E-26</c:v>
                </c:pt>
                <c:pt idx="44">
                  <c:v>3.4667968750013554</c:v>
                </c:pt>
                <c:pt idx="45">
                  <c:v>6.2174479166664245</c:v>
                </c:pt>
                <c:pt idx="46">
                  <c:v>5.143229166666484</c:v>
                </c:pt>
                <c:pt idx="47">
                  <c:v>4.069010416666444</c:v>
                </c:pt>
                <c:pt idx="48">
                  <c:v>2.994791666666428</c:v>
                </c:pt>
                <c:pt idx="49">
                  <c:v>1.9205729166664991</c:v>
                </c:pt>
                <c:pt idx="50">
                  <c:v>0.84635416666641672</c:v>
                </c:pt>
                <c:pt idx="51">
                  <c:v>-0.22786458333357912</c:v>
                </c:pt>
                <c:pt idx="52">
                  <c:v>-1.3020833333334505</c:v>
                </c:pt>
                <c:pt idx="53">
                  <c:v>-2.3763020833336417</c:v>
                </c:pt>
                <c:pt idx="54">
                  <c:v>-3.45052083333348</c:v>
                </c:pt>
                <c:pt idx="55">
                  <c:v>-4.5247395833335844</c:v>
                </c:pt>
                <c:pt idx="56">
                  <c:v>-5.5989583333336315</c:v>
                </c:pt>
                <c:pt idx="57">
                  <c:v>-6.6731770833336475</c:v>
                </c:pt>
                <c:pt idx="58">
                  <c:v>-7.7473958333337896</c:v>
                </c:pt>
                <c:pt idx="59">
                  <c:v>-8.8216145833337976</c:v>
                </c:pt>
                <c:pt idx="60">
                  <c:v>-13.217954282409886</c:v>
                </c:pt>
                <c:pt idx="61">
                  <c:v>-11.805555555552472</c:v>
                </c:pt>
                <c:pt idx="62">
                  <c:v>-4.1666666666636623</c:v>
                </c:pt>
                <c:pt idx="63">
                  <c:v>3.4722222222252577</c:v>
                </c:pt>
                <c:pt idx="64">
                  <c:v>11.111111111114134</c:v>
                </c:pt>
                <c:pt idx="65">
                  <c:v>18.750000000003048</c:v>
                </c:pt>
                <c:pt idx="66">
                  <c:v>11.921296296287288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7</xdr:row>
      <xdr:rowOff>63500</xdr:rowOff>
    </xdr:from>
    <xdr:to>
      <xdr:col>15</xdr:col>
      <xdr:colOff>412750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6</xdr:row>
      <xdr:rowOff>107950</xdr:rowOff>
    </xdr:from>
    <xdr:to>
      <xdr:col>26</xdr:col>
      <xdr:colOff>412750</xdr:colOff>
      <xdr:row>24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77107</xdr:colOff>
      <xdr:row>27</xdr:row>
      <xdr:rowOff>19050</xdr:rowOff>
    </xdr:from>
    <xdr:to>
      <xdr:col>15</xdr:col>
      <xdr:colOff>419101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21</xdr:row>
      <xdr:rowOff>146958</xdr:rowOff>
    </xdr:from>
    <xdr:to>
      <xdr:col>10</xdr:col>
      <xdr:colOff>359228</xdr:colOff>
      <xdr:row>39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38102</xdr:rowOff>
    </xdr:from>
    <xdr:to>
      <xdr:col>18</xdr:col>
      <xdr:colOff>313871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359226</xdr:colOff>
      <xdr:row>7</xdr:row>
      <xdr:rowOff>29028</xdr:rowOff>
    </xdr:from>
    <xdr:to>
      <xdr:col>26</xdr:col>
      <xdr:colOff>590549</xdr:colOff>
      <xdr:row>28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ess"/>
    </sheetNames>
    <sheetDataSet>
      <sheetData sheetId="0">
        <row r="2">
          <cell r="I2" t="str">
            <v>y+noise</v>
          </cell>
          <cell r="J2" t="str">
            <v>lowess (in-situ)</v>
          </cell>
        </row>
        <row r="3">
          <cell r="G3">
            <v>-3</v>
          </cell>
          <cell r="H3">
            <v>-3.0305021078872945</v>
          </cell>
          <cell r="I3">
            <v>-1.1385250387796417</v>
          </cell>
          <cell r="J3">
            <v>-1.1148595022139987</v>
          </cell>
        </row>
        <row r="4">
          <cell r="G4">
            <v>-2.9</v>
          </cell>
          <cell r="H4">
            <v>-2.9528945613955404</v>
          </cell>
          <cell r="I4">
            <v>-1.0120483995749461</v>
          </cell>
          <cell r="J4">
            <v>-1.1117711472827685</v>
          </cell>
        </row>
        <row r="5">
          <cell r="G5">
            <v>-2.8</v>
          </cell>
          <cell r="H5">
            <v>-2.5180055864938171</v>
          </cell>
          <cell r="I5">
            <v>-1.4721399031155717</v>
          </cell>
          <cell r="J5">
            <v>-1.1077788631872474</v>
          </cell>
        </row>
        <row r="6">
          <cell r="G6">
            <v>-2.7</v>
          </cell>
          <cell r="H6">
            <v>-2.8617843782704147</v>
          </cell>
          <cell r="I6">
            <v>-1.0637801688429227</v>
          </cell>
          <cell r="J6">
            <v>-1.1033498756749256</v>
          </cell>
        </row>
        <row r="7">
          <cell r="G7">
            <v>-2.6</v>
          </cell>
          <cell r="H7">
            <v>-2.3996746936003279</v>
          </cell>
          <cell r="I7">
            <v>-1.3951176046175755</v>
          </cell>
          <cell r="J7">
            <v>-1.0989208881626038</v>
          </cell>
        </row>
        <row r="8">
          <cell r="G8">
            <v>-2.5</v>
          </cell>
          <cell r="H8">
            <v>-2.516016807244696</v>
          </cell>
          <cell r="I8">
            <v>-0.68999601336186767</v>
          </cell>
          <cell r="J8">
            <v>-1.0942944800701311</v>
          </cell>
        </row>
        <row r="9">
          <cell r="G9">
            <v>-2.4</v>
          </cell>
          <cell r="H9">
            <v>-2.1010036853934921</v>
          </cell>
          <cell r="I9">
            <v>-1.0679309503864587</v>
          </cell>
          <cell r="J9">
            <v>-1.0887405058334454</v>
          </cell>
        </row>
        <row r="10">
          <cell r="G10">
            <v>-2.2999999999999998</v>
          </cell>
          <cell r="H10">
            <v>-2.3692377683295458</v>
          </cell>
          <cell r="I10">
            <v>-0.68940055076005313</v>
          </cell>
          <cell r="J10">
            <v>-1.0826593394186268</v>
          </cell>
        </row>
        <row r="11">
          <cell r="G11">
            <v>-2.2000000000000002</v>
          </cell>
          <cell r="H11">
            <v>-1.8722488317098014</v>
          </cell>
          <cell r="I11">
            <v>-1.2107305888574351</v>
          </cell>
          <cell r="J11">
            <v>-1.076473012754334</v>
          </cell>
        </row>
        <row r="12">
          <cell r="G12">
            <v>-2.1</v>
          </cell>
          <cell r="H12">
            <v>-2.051888265430863</v>
          </cell>
          <cell r="I12">
            <v>-1.2766925913452623</v>
          </cell>
          <cell r="J12">
            <v>-1.0701505126499493</v>
          </cell>
        </row>
        <row r="13">
          <cell r="G13">
            <v>-2</v>
          </cell>
          <cell r="H13">
            <v>-2.1780533966809354</v>
          </cell>
          <cell r="I13">
            <v>-1.1464655645968143</v>
          </cell>
          <cell r="J13">
            <v>-1.0634404562539124</v>
          </cell>
        </row>
        <row r="14">
          <cell r="G14">
            <v>-1.9</v>
          </cell>
          <cell r="H14">
            <v>-1.6271773336716906</v>
          </cell>
          <cell r="I14">
            <v>-1.2524786026890424</v>
          </cell>
          <cell r="J14">
            <v>-1.0551093473393278</v>
          </cell>
        </row>
        <row r="15">
          <cell r="G15">
            <v>-1.8</v>
          </cell>
          <cell r="H15">
            <v>-2.0172995220305916</v>
          </cell>
          <cell r="I15">
            <v>-1.1283961054267655</v>
          </cell>
          <cell r="J15">
            <v>-1.0387863036286658</v>
          </cell>
        </row>
        <row r="16">
          <cell r="G16">
            <v>-1.7</v>
          </cell>
          <cell r="H16">
            <v>-1.7014053412593668</v>
          </cell>
          <cell r="I16">
            <v>-0.9206892053804151</v>
          </cell>
          <cell r="J16">
            <v>-1.0193619978295054</v>
          </cell>
        </row>
        <row r="17">
          <cell r="G17">
            <v>-1.6</v>
          </cell>
          <cell r="H17">
            <v>-1.6665110289798093</v>
          </cell>
          <cell r="I17">
            <v>-1.1259671243230986</v>
          </cell>
          <cell r="J17">
            <v>-0.99764782855585543</v>
          </cell>
        </row>
        <row r="18">
          <cell r="G18">
            <v>-1.5</v>
          </cell>
          <cell r="H18">
            <v>-1.5781329363597627</v>
          </cell>
          <cell r="I18">
            <v>-0.7765933062249476</v>
          </cell>
          <cell r="J18">
            <v>-0.96349897134724616</v>
          </cell>
        </row>
        <row r="19">
          <cell r="G19">
            <v>-1.4</v>
          </cell>
          <cell r="H19">
            <v>-1.5786760388913939</v>
          </cell>
          <cell r="I19">
            <v>-0.80661842871048584</v>
          </cell>
          <cell r="J19">
            <v>-0.92592907655900214</v>
          </cell>
        </row>
        <row r="20">
          <cell r="G20">
            <v>-1.3</v>
          </cell>
          <cell r="H20">
            <v>-1.3700420364991304</v>
          </cell>
          <cell r="I20">
            <v>-0.91169563682047983</v>
          </cell>
          <cell r="J20">
            <v>-0.88463666185339784</v>
          </cell>
        </row>
        <row r="21">
          <cell r="G21">
            <v>-1.2</v>
          </cell>
          <cell r="H21">
            <v>-1.0355372406378744</v>
          </cell>
          <cell r="I21">
            <v>-1.1463699689979634</v>
          </cell>
          <cell r="J21">
            <v>-0.84175207305649713</v>
          </cell>
        </row>
        <row r="22">
          <cell r="G22">
            <v>-1.1000000000000001</v>
          </cell>
          <cell r="H22">
            <v>-0.87444853035502601</v>
          </cell>
          <cell r="I22">
            <v>-1.1195922808865397</v>
          </cell>
          <cell r="J22">
            <v>-0.79886748425959664</v>
          </cell>
        </row>
        <row r="23">
          <cell r="G23">
            <v>-1</v>
          </cell>
          <cell r="H23">
            <v>-0.83050908121256373</v>
          </cell>
          <cell r="I23">
            <v>-0.8509601085060553</v>
          </cell>
          <cell r="J23">
            <v>-0.75473393493659746</v>
          </cell>
        </row>
        <row r="24">
          <cell r="G24">
            <v>-0.9</v>
          </cell>
          <cell r="H24">
            <v>-0.95858681673837953</v>
          </cell>
          <cell r="I24">
            <v>-0.59082725713187068</v>
          </cell>
          <cell r="J24">
            <v>-0.70411486691650993</v>
          </cell>
        </row>
        <row r="25">
          <cell r="G25">
            <v>-0.8</v>
          </cell>
          <cell r="H25">
            <v>-0.64897807595011536</v>
          </cell>
          <cell r="I25">
            <v>-0.20974029422372359</v>
          </cell>
          <cell r="J25">
            <v>-0.6517641081820329</v>
          </cell>
        </row>
        <row r="26">
          <cell r="G26">
            <v>-0.7</v>
          </cell>
          <cell r="H26">
            <v>-0.52914037388569335</v>
          </cell>
          <cell r="I26">
            <v>-0.76670265587780406</v>
          </cell>
          <cell r="J26">
            <v>-0.58356730362556686</v>
          </cell>
        </row>
        <row r="27">
          <cell r="G27">
            <v>-0.6</v>
          </cell>
          <cell r="H27">
            <v>-0.87121997266414475</v>
          </cell>
          <cell r="I27">
            <v>-0.6647337789709229</v>
          </cell>
          <cell r="J27">
            <v>-0.51407629133713217</v>
          </cell>
        </row>
        <row r="28">
          <cell r="G28">
            <v>-0.5</v>
          </cell>
          <cell r="H28">
            <v>-0.4867229932997072</v>
          </cell>
          <cell r="I28">
            <v>-0.48600884281791606</v>
          </cell>
          <cell r="J28">
            <v>-0.43469760134505681</v>
          </cell>
        </row>
        <row r="29">
          <cell r="G29">
            <v>-0.4</v>
          </cell>
          <cell r="H29">
            <v>-0.50708761023162841</v>
          </cell>
          <cell r="I29">
            <v>-0.36323681054139434</v>
          </cell>
          <cell r="J29">
            <v>-0.34468599817760104</v>
          </cell>
        </row>
        <row r="30">
          <cell r="G30">
            <v>-0.3</v>
          </cell>
          <cell r="H30">
            <v>-0.65880890585262608</v>
          </cell>
          <cell r="I30">
            <v>-0.56375665825511256</v>
          </cell>
          <cell r="J30">
            <v>-0.25485200327670299</v>
          </cell>
        </row>
        <row r="31">
          <cell r="G31">
            <v>-0.2</v>
          </cell>
          <cell r="H31">
            <v>9.0386523060615898E-2</v>
          </cell>
          <cell r="I31">
            <v>0.48091422445587068</v>
          </cell>
          <cell r="J31">
            <v>-0.16531292676863474</v>
          </cell>
        </row>
        <row r="32">
          <cell r="G32">
            <v>-0.1</v>
          </cell>
          <cell r="H32">
            <v>-0.22598017811976123</v>
          </cell>
          <cell r="I32">
            <v>-0.39396641631706769</v>
          </cell>
          <cell r="J32">
            <v>-7.6614098807202199E-2</v>
          </cell>
        </row>
        <row r="33">
          <cell r="G33">
            <v>0</v>
          </cell>
          <cell r="H33">
            <v>0.23117717354715467</v>
          </cell>
          <cell r="I33">
            <v>0.30656363779642803</v>
          </cell>
          <cell r="J33">
            <v>1.1116744733869227E-2</v>
          </cell>
        </row>
        <row r="34">
          <cell r="G34">
            <v>0.1</v>
          </cell>
          <cell r="H34">
            <v>-9.469388139181778E-2</v>
          </cell>
          <cell r="I34">
            <v>2.2268558983351727E-2</v>
          </cell>
          <cell r="J34">
            <v>9.80097589855871E-2</v>
          </cell>
        </row>
        <row r="35">
          <cell r="G35">
            <v>0.2</v>
          </cell>
          <cell r="H35">
            <v>5.8795753519498811E-2</v>
          </cell>
          <cell r="I35">
            <v>-6.940608420261743E-2</v>
          </cell>
          <cell r="J35">
            <v>0.18024000048018446</v>
          </cell>
        </row>
        <row r="36">
          <cell r="G36">
            <v>0.3</v>
          </cell>
          <cell r="H36">
            <v>0.15732486032303733</v>
          </cell>
          <cell r="I36">
            <v>0.31223754888706556</v>
          </cell>
          <cell r="J36">
            <v>0.25953750803130332</v>
          </cell>
        </row>
        <row r="37">
          <cell r="G37">
            <v>0.4</v>
          </cell>
          <cell r="H37">
            <v>0.50954255581250174</v>
          </cell>
          <cell r="I37">
            <v>0.29868552468170878</v>
          </cell>
          <cell r="J37">
            <v>0.34144799161265604</v>
          </cell>
        </row>
        <row r="38">
          <cell r="G38">
            <v>0.5</v>
          </cell>
          <cell r="H38">
            <v>0.26764779734008076</v>
          </cell>
          <cell r="I38">
            <v>2.5244107288585699E-2</v>
          </cell>
          <cell r="J38">
            <v>0.42335847519400871</v>
          </cell>
        </row>
        <row r="39">
          <cell r="G39">
            <v>0.6</v>
          </cell>
          <cell r="H39">
            <v>0.57589347743572361</v>
          </cell>
          <cell r="I39">
            <v>0.7370577786328224</v>
          </cell>
          <cell r="J39">
            <v>0.49291792194778766</v>
          </cell>
        </row>
        <row r="40">
          <cell r="G40">
            <v>0.7</v>
          </cell>
          <cell r="H40">
            <v>0.79501220414875928</v>
          </cell>
          <cell r="I40">
            <v>0.8611276219084647</v>
          </cell>
          <cell r="J40">
            <v>0.54624853262646322</v>
          </cell>
        </row>
        <row r="41">
          <cell r="G41">
            <v>0.8</v>
          </cell>
          <cell r="H41">
            <v>0.78233927000238745</v>
          </cell>
          <cell r="I41">
            <v>0.58806093833055961</v>
          </cell>
          <cell r="J41">
            <v>0.60084486947434124</v>
          </cell>
        </row>
        <row r="42">
          <cell r="G42">
            <v>0.9</v>
          </cell>
          <cell r="H42">
            <v>1.1203281735437005</v>
          </cell>
          <cell r="I42">
            <v>1.211473567473174</v>
          </cell>
          <cell r="J42">
            <v>0.648917119986547</v>
          </cell>
        </row>
        <row r="43">
          <cell r="G43">
            <v>1</v>
          </cell>
          <cell r="H43">
            <v>0.9209993842266645</v>
          </cell>
          <cell r="I43">
            <v>0.65938201696431786</v>
          </cell>
          <cell r="J43">
            <v>0.6893189397948386</v>
          </cell>
        </row>
        <row r="44">
          <cell r="G44">
            <v>1.1000000000000001</v>
          </cell>
          <cell r="H44">
            <v>0.83064129984598356</v>
          </cell>
          <cell r="I44">
            <v>0.55428600340484802</v>
          </cell>
          <cell r="J44">
            <v>0.72228794954963838</v>
          </cell>
        </row>
        <row r="45">
          <cell r="G45">
            <v>1.2</v>
          </cell>
          <cell r="H45">
            <v>1.6299722172732207</v>
          </cell>
          <cell r="I45">
            <v>0.94761305154193765</v>
          </cell>
          <cell r="J45">
            <v>0.75589320999253062</v>
          </cell>
        </row>
        <row r="46">
          <cell r="G46">
            <v>1.3</v>
          </cell>
          <cell r="H46">
            <v>1.0489559630650755</v>
          </cell>
          <cell r="I46">
            <v>0.50630100691975444</v>
          </cell>
          <cell r="J46">
            <v>0.78555196402825345</v>
          </cell>
        </row>
        <row r="47">
          <cell r="G47">
            <v>1.4</v>
          </cell>
          <cell r="H47">
            <v>1.4052883002307961</v>
          </cell>
          <cell r="I47">
            <v>0.98159716691500098</v>
          </cell>
          <cell r="J47">
            <v>0.81521071806397627</v>
          </cell>
        </row>
        <row r="48">
          <cell r="G48">
            <v>1.5</v>
          </cell>
          <cell r="H48">
            <v>1.9202994847475314</v>
          </cell>
          <cell r="I48">
            <v>0.98627816326912521</v>
          </cell>
          <cell r="J48">
            <v>0.83793842777410799</v>
          </cell>
        </row>
        <row r="49">
          <cell r="G49">
            <v>1.6</v>
          </cell>
          <cell r="H49">
            <v>1.1520040287491606</v>
          </cell>
          <cell r="I49">
            <v>1.0036931343372408</v>
          </cell>
          <cell r="J49">
            <v>0.85999960816850252</v>
          </cell>
        </row>
        <row r="50">
          <cell r="G50">
            <v>1.7</v>
          </cell>
          <cell r="H50">
            <v>1.5441189061280032</v>
          </cell>
          <cell r="I50">
            <v>0.92503626569760522</v>
          </cell>
          <cell r="J50">
            <v>0.87747255588067508</v>
          </cell>
        </row>
        <row r="51">
          <cell r="G51">
            <v>1.8</v>
          </cell>
          <cell r="H51">
            <v>1.612051306379936</v>
          </cell>
          <cell r="I51">
            <v>0.6994959766943627</v>
          </cell>
          <cell r="J51">
            <v>0.89307617590906996</v>
          </cell>
        </row>
        <row r="52">
          <cell r="G52">
            <v>1.9</v>
          </cell>
          <cell r="H52">
            <v>1.6026251875266397</v>
          </cell>
          <cell r="I52">
            <v>0.41532128877402341</v>
          </cell>
          <cell r="J52">
            <v>0.90867979593746484</v>
          </cell>
        </row>
        <row r="53">
          <cell r="G53">
            <v>2</v>
          </cell>
          <cell r="H53">
            <v>1.9142966469421299</v>
          </cell>
          <cell r="I53">
            <v>0.67316889867843044</v>
          </cell>
          <cell r="J53">
            <v>0.92183412397410436</v>
          </cell>
        </row>
        <row r="54">
          <cell r="G54">
            <v>2.1</v>
          </cell>
          <cell r="H54">
            <v>1.9665824797271771</v>
          </cell>
          <cell r="I54">
            <v>1.0464228911256104</v>
          </cell>
          <cell r="J54">
            <v>0.93395228364464833</v>
          </cell>
        </row>
        <row r="55">
          <cell r="G55">
            <v>2.2000000000000002</v>
          </cell>
          <cell r="H55">
            <v>2.1270936116643373</v>
          </cell>
          <cell r="I55">
            <v>1.1716277905748764</v>
          </cell>
          <cell r="J55">
            <v>0.9435509435191044</v>
          </cell>
        </row>
        <row r="56">
          <cell r="G56">
            <v>2.2999999999999998</v>
          </cell>
          <cell r="H56">
            <v>2.7889714799828074</v>
          </cell>
          <cell r="I56">
            <v>1.0397360226514549</v>
          </cell>
          <cell r="J56">
            <v>0.95221330205396726</v>
          </cell>
        </row>
        <row r="57">
          <cell r="G57">
            <v>2.4</v>
          </cell>
          <cell r="H57">
            <v>2.594787700660667</v>
          </cell>
          <cell r="I57">
            <v>0.83515307031985486</v>
          </cell>
          <cell r="J57">
            <v>0.96026286678309036</v>
          </cell>
        </row>
        <row r="58">
          <cell r="G58">
            <v>2.5000000000000102</v>
          </cell>
          <cell r="H58">
            <v>2.3410220117729823</v>
          </cell>
          <cell r="I58">
            <v>0.90151252621238964</v>
          </cell>
          <cell r="J58">
            <v>0.9678862041099382</v>
          </cell>
        </row>
        <row r="59">
          <cell r="G59">
            <v>2.6</v>
          </cell>
          <cell r="H59">
            <v>2.7837663720556725</v>
          </cell>
          <cell r="I59">
            <v>1.129125231378082</v>
          </cell>
          <cell r="J59">
            <v>0.97550147695510425</v>
          </cell>
        </row>
        <row r="60">
          <cell r="G60">
            <v>2.7</v>
          </cell>
          <cell r="H60">
            <v>2.655440692899421</v>
          </cell>
          <cell r="I60">
            <v>1.0545332838391337</v>
          </cell>
          <cell r="J60">
            <v>0.98297812356131287</v>
          </cell>
        </row>
        <row r="61">
          <cell r="G61">
            <v>2.80000000000001</v>
          </cell>
          <cell r="H61">
            <v>2.8980434678558491</v>
          </cell>
          <cell r="I61">
            <v>0.91309423056445305</v>
          </cell>
          <cell r="J61">
            <v>0.99046806810733834</v>
          </cell>
        </row>
        <row r="62">
          <cell r="G62">
            <v>2.9000000000000101</v>
          </cell>
          <cell r="H62">
            <v>2.8397804226551155</v>
          </cell>
          <cell r="I62">
            <v>1.3600852150896201</v>
          </cell>
          <cell r="J62">
            <v>0.99794449487991199</v>
          </cell>
        </row>
        <row r="63">
          <cell r="G63">
            <v>3.0000000000000102</v>
          </cell>
          <cell r="H63">
            <v>3.1111967348369185</v>
          </cell>
          <cell r="I63">
            <v>0.52887551924948639</v>
          </cell>
          <cell r="J63">
            <v>1.0049709575854791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opLeftCell="K1" workbookViewId="0">
      <selection activeCell="N4" sqref="N4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2" width="11.36328125" customWidth="1"/>
    <col min="15" max="16" width="11.08984375" bestFit="1" customWidth="1"/>
    <col min="18" max="18" width="11.7265625" customWidth="1"/>
    <col min="20" max="20" width="10.54296875" customWidth="1"/>
  </cols>
  <sheetData>
    <row r="1" spans="2:23" x14ac:dyDescent="0.35">
      <c r="N1" s="57" t="s">
        <v>6</v>
      </c>
      <c r="O1" s="57" t="s">
        <v>2</v>
      </c>
      <c r="P1" s="57" t="s">
        <v>5</v>
      </c>
      <c r="Q1" s="57" t="s">
        <v>4</v>
      </c>
      <c r="R1" s="57" t="s">
        <v>11</v>
      </c>
      <c r="S1" s="57" t="s">
        <v>12</v>
      </c>
      <c r="T1" s="57" t="s">
        <v>132</v>
      </c>
      <c r="U1" s="57" t="s">
        <v>9</v>
      </c>
      <c r="V1" s="57" t="s">
        <v>10</v>
      </c>
      <c r="W1" s="57" t="s">
        <v>13</v>
      </c>
    </row>
    <row r="2" spans="2:23" ht="15" thickBot="1" x14ac:dyDescent="0.4">
      <c r="B2" s="65" t="s">
        <v>16</v>
      </c>
      <c r="C2" s="6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#acqInterpolator:21</v>
      </c>
      <c r="O2" t="str">
        <f>_xll.acq_interpolator_create($B$4:$B$16,$C$4:$C$16,O$1,$F$5)</f>
        <v>#acqInterpolator:20</v>
      </c>
      <c r="P2" t="str">
        <f>_xll.acq_interpolator_create($B$4:$B$16,$C$4:$C$16,P$1,$F$5)</f>
        <v>#acqInterpolator:19</v>
      </c>
      <c r="Q2" t="str">
        <f>_xll.acq_interpolator_create($B$4:$B$16,$C$4:$C$16,Q$1,$F$5)</f>
        <v>#acqInterpolator:16</v>
      </c>
      <c r="R2" t="str">
        <f>_xll.acq_interpolator_create($B$4:$B$16,$C$4:$C$16,R$1,$F$5)</f>
        <v>#acqInterpolator:17</v>
      </c>
      <c r="S2" t="str">
        <f>_xll.acq_interpolator_create($B$4:$B$16,$C$4:$C$16,S$1,$F$5)</f>
        <v>#acqInterpolator:14</v>
      </c>
      <c r="T2" t="str">
        <f>_xll.acq_interpolator_create($B$4:$B$16,$C$4:$C$16,T$1,$F$5)</f>
        <v>#acqInterpolator:13</v>
      </c>
      <c r="U2" t="str">
        <f>_xll.acq_interpolator_create($B$4:$B$16,$C$4:$C$16,U$1,$F$5)</f>
        <v>#acqInterpolator:18</v>
      </c>
      <c r="V2" t="str">
        <f>_xll.acq_interpolator_create($B$4:$B$16,$C$4:$C$16,V$1,$F$5)</f>
        <v>#acqInterpolator:12</v>
      </c>
      <c r="W2" t="str">
        <f>_xll.acq_interpolator_create($B$4:$B$16,$C$4:$C$16,W$1,$F$5)</f>
        <v>#acqInterpolator:15</v>
      </c>
    </row>
    <row r="3" spans="2:23" ht="15" thickBot="1" x14ac:dyDescent="0.4">
      <c r="B3" s="3" t="s">
        <v>0</v>
      </c>
      <c r="C3" s="3" t="s">
        <v>24</v>
      </c>
      <c r="E3" s="17" t="s">
        <v>153</v>
      </c>
      <c r="F3" s="58" t="s">
        <v>162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35">
      <c r="B4" s="2">
        <v>-3</v>
      </c>
      <c r="C4" s="1">
        <f>VLOOKUP(B4,Functions!$C$5:$Z$17,MATCH($F$3,Functions!$D$4:$Z$4,0)+1,FALSE)</f>
        <v>0</v>
      </c>
      <c r="E4" s="7" t="s">
        <v>7</v>
      </c>
      <c r="F4" s="4" t="s">
        <v>13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35">
      <c r="B5" s="2">
        <v>-2.5</v>
      </c>
      <c r="C5" s="1">
        <f>VLOOKUP(B5,Functions!$C$5:$Z$17,MATCH($F$3,Functions!$D$4:$Z$4,0)+1,FALSE)</f>
        <v>0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">
      <c r="B6" s="2">
        <v>-2</v>
      </c>
      <c r="C6" s="1">
        <f>VLOOKUP(B6,Functions!$C$5:$Z$17,MATCH($F$3,Functions!$D$4:$Z$4,0)+1,FALSE)</f>
        <v>0</v>
      </c>
      <c r="E6" s="9" t="s">
        <v>1</v>
      </c>
      <c r="F6" s="6" t="str">
        <f>_xll.acq_interpolator_create(B4:B16,C4:C16,F4,F5)</f>
        <v>#acqInterpolator:15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35">
      <c r="B7" s="2">
        <v>-1.5</v>
      </c>
      <c r="C7" s="1">
        <f>VLOOKUP(B7,Functions!$C$5:$Z$17,MATCH($F$3,Functions!$D$4:$Z$4,0)+1,FALSE)</f>
        <v>0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35">
      <c r="B8" s="2">
        <v>-1</v>
      </c>
      <c r="C8" s="1">
        <f>VLOOKUP(B8,Functions!$C$5:$Z$17,MATCH($F$3,Functions!$D$4:$Z$4,0)+1,FALSE)</f>
        <v>0</v>
      </c>
      <c r="H8" s="12">
        <v>-3</v>
      </c>
      <c r="I8">
        <f>_xll.acq_interpolator_eval($F$6,H8)</f>
        <v>0</v>
      </c>
      <c r="J8">
        <f>_xll.acq_interpolator_eval_deriv($F$6,H8)</f>
        <v>0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  <c r="V8">
        <f>_xll.acq_interpolator_eval(V$2,$H8)</f>
        <v>0</v>
      </c>
      <c r="W8">
        <f>_xll.acq_interpolator_eval(W$2,$H8)</f>
        <v>0</v>
      </c>
    </row>
    <row r="9" spans="2:23" ht="15" thickBot="1" x14ac:dyDescent="0.4">
      <c r="B9" s="2">
        <v>-0.2</v>
      </c>
      <c r="C9" s="1">
        <f>VLOOKUP(B9,Functions!$C$5:$Z$17,MATCH($F$3,Functions!$D$4:$Z$4,0)+1,FALSE)</f>
        <v>1</v>
      </c>
      <c r="E9" s="11" t="s">
        <v>3</v>
      </c>
      <c r="H9" s="12">
        <v>-2.95</v>
      </c>
      <c r="I9">
        <f>_xll.acq_interpolator_eval($F$6,H9)</f>
        <v>0</v>
      </c>
      <c r="J9">
        <f>_xll.acq_interpolator_eval_deriv($F$6,H9)</f>
        <v>0</v>
      </c>
      <c r="K9">
        <f>_xll.acq_diff1_c3pt(H8:H10,I8:I10)</f>
        <v>0</v>
      </c>
      <c r="L9">
        <f>_xll.acq_diff2_c3pt(H8:H10,I8:I10)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0</v>
      </c>
      <c r="Q9">
        <f>_xll.acq_interpolator_eval(Q$2,$H9)</f>
        <v>6.6497503358051721E-4</v>
      </c>
      <c r="R9">
        <f>_xll.acq_interpolator_eval(R$2,$H9)</f>
        <v>6.6497503358051721E-4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  <c r="V9">
        <f>_xll.acq_interpolator_eval(V$2,$H9)</f>
        <v>0</v>
      </c>
      <c r="W9">
        <f>_xll.acq_interpolator_eval(W$2,$H9)</f>
        <v>0</v>
      </c>
    </row>
    <row r="10" spans="2:23" x14ac:dyDescent="0.35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0</v>
      </c>
      <c r="J10">
        <f>_xll.acq_interpolator_eval_deriv($F$6,H10)</f>
        <v>0</v>
      </c>
      <c r="K10">
        <f>_xll.acq_diff1_c3pt(H9:H11,I9:I11)</f>
        <v>0</v>
      </c>
      <c r="L10">
        <f>_xll.acq_diff2_c3pt(H9:H11,I9:I11)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0</v>
      </c>
      <c r="Q10">
        <f>_xll.acq_interpolator_eval(Q$2,$H10)</f>
        <v>1.2896485499743421E-3</v>
      </c>
      <c r="R10">
        <f>_xll.acq_interpolator_eval(R$2,$H10)</f>
        <v>1.2896485499743421E-3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  <c r="V10">
        <f>_xll.acq_interpolator_eval(V$2,$H10)</f>
        <v>0</v>
      </c>
      <c r="W10">
        <f>_xll.acq_interpolator_eval(W$2,$H10)</f>
        <v>0</v>
      </c>
    </row>
    <row r="11" spans="2:23" x14ac:dyDescent="0.35">
      <c r="B11" s="2">
        <v>0.5</v>
      </c>
      <c r="C11" s="1">
        <f>VLOOKUP(B11,Functions!$C$5:$Z$17,MATCH($F$3,Functions!$D$4:$Z$4,0)+1,FALSE)</f>
        <v>0</v>
      </c>
      <c r="E11" t="s">
        <v>30</v>
      </c>
      <c r="H11" s="12">
        <v>-2.85</v>
      </c>
      <c r="I11">
        <f>_xll.acq_interpolator_eval($F$6,H11)</f>
        <v>0</v>
      </c>
      <c r="J11">
        <f>_xll.acq_interpolator_eval_deriv($F$6,H11)</f>
        <v>0</v>
      </c>
      <c r="K11">
        <f>_xll.acq_diff1_c3pt(H10:H12,I10:I12)</f>
        <v>0</v>
      </c>
      <c r="L11">
        <f>_xll.acq_diff2_c3pt(H10:H12,I10:I12)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0</v>
      </c>
      <c r="Q11">
        <f>_xll.acq_interpolator_eval(Q$2,$H11)</f>
        <v>1.8337190319947651E-3</v>
      </c>
      <c r="R11">
        <f>_xll.acq_interpolator_eval(R$2,$H11)</f>
        <v>1.8337190319947651E-3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  <c r="V11">
        <f>_xll.acq_interpolator_eval(V$2,$H11)</f>
        <v>0</v>
      </c>
      <c r="W11">
        <f>_xll.acq_interpolator_eval(W$2,$H11)</f>
        <v>0</v>
      </c>
    </row>
    <row r="12" spans="2:23" x14ac:dyDescent="0.35">
      <c r="B12" s="2">
        <v>1</v>
      </c>
      <c r="C12" s="1">
        <f>VLOOKUP(B12,Functions!$C$5:$Z$17,MATCH($F$3,Functions!$D$4:$Z$4,0)+1,FALSE)</f>
        <v>0</v>
      </c>
      <c r="E12" t="s">
        <v>31</v>
      </c>
      <c r="H12" s="12">
        <v>-2.8</v>
      </c>
      <c r="I12">
        <f>_xll.acq_interpolator_eval($F$6,H12)</f>
        <v>0</v>
      </c>
      <c r="J12">
        <f>_xll.acq_interpolator_eval_deriv($F$6,H12)</f>
        <v>0</v>
      </c>
      <c r="K12">
        <f>_xll.acq_diff1_c3pt(H11:H13,I11:I13)</f>
        <v>0</v>
      </c>
      <c r="L12">
        <f>_xll.acq_diff2_c3pt(H11:H13,I11:I13)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0</v>
      </c>
      <c r="Q12">
        <f>_xll.acq_interpolator_eval(Q$2,$H12)</f>
        <v>2.2568849624550976E-3</v>
      </c>
      <c r="R12">
        <f>_xll.acq_interpolator_eval(R$2,$H12)</f>
        <v>2.2568849624550976E-3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  <c r="V12">
        <f>_xll.acq_interpolator_eval(V$2,$H12)</f>
        <v>0</v>
      </c>
      <c r="W12">
        <f>_xll.acq_interpolator_eval(W$2,$H12)</f>
        <v>0</v>
      </c>
    </row>
    <row r="13" spans="2:23" x14ac:dyDescent="0.35">
      <c r="B13" s="2">
        <v>1.5</v>
      </c>
      <c r="C13" s="1">
        <f>VLOOKUP(B13,Functions!$C$5:$Z$17,MATCH($F$3,Functions!$D$4:$Z$4,0)+1,FALSE)</f>
        <v>0</v>
      </c>
      <c r="E13" t="s">
        <v>2</v>
      </c>
      <c r="H13" s="12">
        <v>-2.75</v>
      </c>
      <c r="I13">
        <f>_xll.acq_interpolator_eval($F$6,H13)</f>
        <v>0</v>
      </c>
      <c r="J13">
        <f>_xll.acq_interpolator_eval_deriv($F$6,H13)</f>
        <v>0</v>
      </c>
      <c r="K13">
        <f>_xll.acq_diff1_c3pt(H12:H14,I12:I14)</f>
        <v>0</v>
      </c>
      <c r="L13">
        <f>_xll.acq_diff2_c3pt(H12:H14,I12:I14)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0</v>
      </c>
      <c r="Q13">
        <f>_xll.acq_interpolator_eval(Q$2,$H13)</f>
        <v>2.5188448241686345E-3</v>
      </c>
      <c r="R13">
        <f>_xll.acq_interpolator_eval(R$2,$H13)</f>
        <v>2.5188448241686345E-3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  <c r="V13">
        <f>_xll.acq_interpolator_eval(V$2,$H13)</f>
        <v>0</v>
      </c>
      <c r="W13">
        <f>_xll.acq_interpolator_eval(W$2,$H13)</f>
        <v>0</v>
      </c>
    </row>
    <row r="14" spans="2:23" x14ac:dyDescent="0.35">
      <c r="B14" s="2">
        <v>2</v>
      </c>
      <c r="C14" s="1">
        <f>VLOOKUP(B14,Functions!$C$5:$Z$17,MATCH($F$3,Functions!$D$4:$Z$4,0)+1,FALSE)</f>
        <v>0</v>
      </c>
      <c r="E14" t="s">
        <v>5</v>
      </c>
      <c r="H14" s="12">
        <v>-2.7</v>
      </c>
      <c r="I14">
        <f>_xll.acq_interpolator_eval($F$6,H14)</f>
        <v>0</v>
      </c>
      <c r="J14">
        <f>_xll.acq_interpolator_eval_deriv($F$6,H14)</f>
        <v>0</v>
      </c>
      <c r="K14">
        <f>_xll.acq_diff1_c3pt(H13:H15,I13:I15)</f>
        <v>0</v>
      </c>
      <c r="L14">
        <f>_xll.acq_diff2_c3pt(H13:H15,I13:I15)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0</v>
      </c>
      <c r="Q14">
        <f>_xll.acq_interpolator_eval(Q$2,$H14)</f>
        <v>2.5792970999486821E-3</v>
      </c>
      <c r="R14">
        <f>_xll.acq_interpolator_eval(R$2,$H14)</f>
        <v>2.5792970999486821E-3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  <c r="V14">
        <f>_xll.acq_interpolator_eval(V$2,$H14)</f>
        <v>0</v>
      </c>
      <c r="W14">
        <f>_xll.acq_interpolator_eval(W$2,$H14)</f>
        <v>0</v>
      </c>
    </row>
    <row r="15" spans="2:23" x14ac:dyDescent="0.35">
      <c r="B15" s="2">
        <v>2.5</v>
      </c>
      <c r="C15" s="1">
        <f>VLOOKUP(B15,Functions!$C$5:$Z$17,MATCH($F$3,Functions!$D$4:$Z$4,0)+1,FALSE)</f>
        <v>0</v>
      </c>
      <c r="E15" t="s">
        <v>4</v>
      </c>
      <c r="H15" s="12">
        <v>-2.65</v>
      </c>
      <c r="I15">
        <f>_xll.acq_interpolator_eval($F$6,H15)</f>
        <v>0</v>
      </c>
      <c r="J15">
        <f>_xll.acq_interpolator_eval_deriv($F$6,H15)</f>
        <v>0</v>
      </c>
      <c r="K15">
        <f>_xll.acq_diff1_c3pt(H14:H16,I14:I16)</f>
        <v>0</v>
      </c>
      <c r="L15">
        <f>_xll.acq_diff2_c3pt(H14:H16,I14:I16)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0</v>
      </c>
      <c r="Q15">
        <f>_xll.acq_interpolator_eval(Q$2,$H15)</f>
        <v>2.3979402726085398E-3</v>
      </c>
      <c r="R15">
        <f>_xll.acq_interpolator_eval(R$2,$H15)</f>
        <v>2.3979402726085398E-3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  <c r="V15">
        <f>_xll.acq_interpolator_eval(V$2,$H15)</f>
        <v>0</v>
      </c>
      <c r="W15">
        <f>_xll.acq_interpolator_eval(W$2,$H15)</f>
        <v>0</v>
      </c>
    </row>
    <row r="16" spans="2:23" x14ac:dyDescent="0.35">
      <c r="B16" s="2">
        <v>3</v>
      </c>
      <c r="C16" s="1">
        <f>VLOOKUP(B16,Functions!$C$5:$Z$17,MATCH($F$3,Functions!$D$4:$Z$4,0)+1,FALSE)</f>
        <v>0</v>
      </c>
      <c r="E16" t="s">
        <v>11</v>
      </c>
      <c r="H16" s="12">
        <v>-2.6</v>
      </c>
      <c r="I16">
        <f>_xll.acq_interpolator_eval($F$6,H16)</f>
        <v>0</v>
      </c>
      <c r="J16">
        <f>_xll.acq_interpolator_eval_deriv($F$6,H16)</f>
        <v>0</v>
      </c>
      <c r="K16">
        <f>_xll.acq_diff1_c3pt(H15:H17,I15:I17)</f>
        <v>0</v>
      </c>
      <c r="L16">
        <f>_xll.acq_diff2_c3pt(H15:H17,I15:I17)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0</v>
      </c>
      <c r="Q16">
        <f>_xll.acq_interpolator_eval(Q$2,$H16)</f>
        <v>1.9344728249615127E-3</v>
      </c>
      <c r="R16">
        <f>_xll.acq_interpolator_eval(R$2,$H16)</f>
        <v>1.9344728249615127E-3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  <c r="V16">
        <f>_xll.acq_interpolator_eval(V$2,$H16)</f>
        <v>0</v>
      </c>
      <c r="W16">
        <f>_xll.acq_interpolator_eval(W$2,$H16)</f>
        <v>0</v>
      </c>
    </row>
    <row r="17" spans="5:23" x14ac:dyDescent="0.35">
      <c r="E17" t="s">
        <v>12</v>
      </c>
      <c r="H17" s="12">
        <v>-2.5499999999999998</v>
      </c>
      <c r="I17">
        <f>_xll.acq_interpolator_eval($F$6,H17)</f>
        <v>0</v>
      </c>
      <c r="J17">
        <f>_xll.acq_interpolator_eval_deriv($F$6,H17)</f>
        <v>0</v>
      </c>
      <c r="K17">
        <f>_xll.acq_diff1_c3pt(H16:H18,I16:I18)</f>
        <v>0</v>
      </c>
      <c r="L17">
        <f>_xll.acq_diff2_c3pt(H16:H18,I16:I18)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0</v>
      </c>
      <c r="Q17">
        <f>_xll.acq_interpolator_eval(Q$2,$H17)</f>
        <v>1.1485932398208941E-3</v>
      </c>
      <c r="R17">
        <f>_xll.acq_interpolator_eval(R$2,$H17)</f>
        <v>1.1485932398208941E-3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  <c r="V17">
        <f>_xll.acq_interpolator_eval(V$2,$H17)</f>
        <v>0</v>
      </c>
      <c r="W17">
        <f>_xll.acq_interpolator_eval(W$2,$H17)</f>
        <v>0</v>
      </c>
    </row>
    <row r="18" spans="5:23" x14ac:dyDescent="0.35">
      <c r="E18" t="s">
        <v>132</v>
      </c>
      <c r="H18" s="12">
        <v>-2.5</v>
      </c>
      <c r="I18">
        <f>_xll.acq_interpolator_eval($F$6,H18)</f>
        <v>0</v>
      </c>
      <c r="J18">
        <f>_xll.acq_interpolator_eval_deriv($F$6,H18)</f>
        <v>0</v>
      </c>
      <c r="K18">
        <f>_xll.acq_diff1_c3pt(H17:H19,I17:I19)</f>
        <v>0</v>
      </c>
      <c r="L18">
        <f>_xll.acq_diff2_c3pt(H17:H19,I17:I19)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  <c r="V18">
        <f>_xll.acq_interpolator_eval(V$2,$H18)</f>
        <v>0</v>
      </c>
      <c r="W18">
        <f>_xll.acq_interpolator_eval(W$2,$H18)</f>
        <v>0</v>
      </c>
    </row>
    <row r="19" spans="5:23" x14ac:dyDescent="0.35">
      <c r="E19" t="s">
        <v>9</v>
      </c>
      <c r="H19" s="12">
        <v>-2.4500000000000002</v>
      </c>
      <c r="I19">
        <f>_xll.acq_interpolator_eval($F$6,H19)</f>
        <v>0</v>
      </c>
      <c r="J19">
        <f>_xll.acq_interpolator_eval_deriv($F$6,H19)</f>
        <v>0</v>
      </c>
      <c r="K19">
        <f>_xll.acq_diff1_c3pt(H18:H20,I18:I20)</f>
        <v>0</v>
      </c>
      <c r="L19">
        <f>_xll.acq_diff2_c3pt(H18:H20,I18:I20)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0</v>
      </c>
      <c r="Q19">
        <f>_xll.acq_interpolator_eval(Q$2,$H19)</f>
        <v>-1.5113068945011752E-3</v>
      </c>
      <c r="R19">
        <f>_xll.acq_interpolator_eval(R$2,$H19)</f>
        <v>-1.5113068945011752E-3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  <c r="V19">
        <f>_xll.acq_interpolator_eval(V$2,$H19)</f>
        <v>0</v>
      </c>
      <c r="W19">
        <f>_xll.acq_interpolator_eval(W$2,$H19)</f>
        <v>0</v>
      </c>
    </row>
    <row r="20" spans="5:23" x14ac:dyDescent="0.35">
      <c r="E20" t="s">
        <v>10</v>
      </c>
      <c r="H20" s="12">
        <v>-2.4</v>
      </c>
      <c r="I20">
        <f>_xll.acq_interpolator_eval($F$6,H20)</f>
        <v>0</v>
      </c>
      <c r="J20">
        <f>_xll.acq_interpolator_eval_deriv($F$6,H20)</f>
        <v>0</v>
      </c>
      <c r="K20">
        <f>_xll.acq_diff1_c3pt(H19:H21,I19:I21)</f>
        <v>0</v>
      </c>
      <c r="L20">
        <f>_xll.acq_diff2_c3pt(H19:H21,I19:I21)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0</v>
      </c>
      <c r="Q20">
        <f>_xll.acq_interpolator_eval(Q$2,$H20)</f>
        <v>-3.2241213749358557E-3</v>
      </c>
      <c r="R20">
        <f>_xll.acq_interpolator_eval(R$2,$H20)</f>
        <v>-3.2241213749358557E-3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  <c r="V20">
        <f>_xll.acq_interpolator_eval(V$2,$H20)</f>
        <v>0</v>
      </c>
      <c r="W20">
        <f>_xll.acq_interpolator_eval(W$2,$H20)</f>
        <v>0</v>
      </c>
    </row>
    <row r="21" spans="5:23" x14ac:dyDescent="0.35">
      <c r="E21" t="s">
        <v>13</v>
      </c>
      <c r="H21" s="12">
        <v>-2.35</v>
      </c>
      <c r="I21">
        <f>_xll.acq_interpolator_eval($F$6,H21)</f>
        <v>0</v>
      </c>
      <c r="J21">
        <f>_xll.acq_interpolator_eval_deriv($F$6,H21)</f>
        <v>0</v>
      </c>
      <c r="K21">
        <f>_xll.acq_diff1_c3pt(H20:H22,I20:I22)</f>
        <v>0</v>
      </c>
      <c r="L21">
        <f>_xll.acq_diff2_c3pt(H20:H22,I20:I22)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0</v>
      </c>
      <c r="Q21">
        <f>_xll.acq_interpolator_eval(Q$2,$H21)</f>
        <v>-4.9369358553705217E-3</v>
      </c>
      <c r="R21">
        <f>_xll.acq_interpolator_eval(R$2,$H21)</f>
        <v>-4.9369358553705217E-3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  <c r="V21">
        <f>_xll.acq_interpolator_eval(V$2,$H21)</f>
        <v>0</v>
      </c>
      <c r="W21">
        <f>_xll.acq_interpolator_eval(W$2,$H21)</f>
        <v>0</v>
      </c>
    </row>
    <row r="22" spans="5:23" x14ac:dyDescent="0.35">
      <c r="E22" t="s">
        <v>145</v>
      </c>
      <c r="H22" s="12">
        <v>-2.2999999999999998</v>
      </c>
      <c r="I22">
        <f>_xll.acq_interpolator_eval($F$6,H22)</f>
        <v>0</v>
      </c>
      <c r="J22">
        <f>_xll.acq_interpolator_eval_deriv($F$6,H22)</f>
        <v>0</v>
      </c>
      <c r="K22">
        <f>_xll.acq_diff1_c3pt(H21:H23,I21:I23)</f>
        <v>0</v>
      </c>
      <c r="L22">
        <f>_xll.acq_diff2_c3pt(H21:H23,I21:I23)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0</v>
      </c>
      <c r="Q22">
        <f>_xll.acq_interpolator_eval(Q$2,$H22)</f>
        <v>-6.4482427498717106E-3</v>
      </c>
      <c r="R22">
        <f>_xll.acq_interpolator_eval(R$2,$H22)</f>
        <v>-6.4482427498717106E-3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  <c r="V22">
        <f>_xll.acq_interpolator_eval(V$2,$H22)</f>
        <v>0</v>
      </c>
      <c r="W22">
        <f>_xll.acq_interpolator_eval(W$2,$H22)</f>
        <v>0</v>
      </c>
    </row>
    <row r="23" spans="5:23" x14ac:dyDescent="0.35">
      <c r="E23" t="s">
        <v>57</v>
      </c>
      <c r="H23" s="12">
        <v>-2.25</v>
      </c>
      <c r="I23">
        <f>_xll.acq_interpolator_eval($F$6,H23)</f>
        <v>0</v>
      </c>
      <c r="J23">
        <f>_xll.acq_interpolator_eval_deriv($F$6,H23)</f>
        <v>0</v>
      </c>
      <c r="K23">
        <f>_xll.acq_diff1_c3pt(H22:H24,I22:I24)</f>
        <v>0</v>
      </c>
      <c r="L23">
        <f>_xll.acq_diff2_c3pt(H22:H24,I22:I24)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0</v>
      </c>
      <c r="Q23">
        <f>_xll.acq_interpolator_eval(Q$2,$H23)</f>
        <v>-7.5565344725059044E-3</v>
      </c>
      <c r="R23">
        <f>_xll.acq_interpolator_eval(R$2,$H23)</f>
        <v>-7.5565344725059044E-3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  <c r="V23">
        <f>_xll.acq_interpolator_eval(V$2,$H23)</f>
        <v>0</v>
      </c>
      <c r="W23">
        <f>_xll.acq_interpolator_eval(W$2,$H23)</f>
        <v>0</v>
      </c>
    </row>
    <row r="24" spans="5:23" x14ac:dyDescent="0.35">
      <c r="E24" t="s">
        <v>144</v>
      </c>
      <c r="H24" s="12">
        <v>-2.19999999999999</v>
      </c>
      <c r="I24">
        <f>_xll.acq_interpolator_eval($F$6,H24)</f>
        <v>0</v>
      </c>
      <c r="J24">
        <f>_xll.acq_interpolator_eval_deriv($F$6,H24)</f>
        <v>0</v>
      </c>
      <c r="K24">
        <f>_xll.acq_diff1_c3pt(H23:H25,I23:I25)</f>
        <v>0</v>
      </c>
      <c r="L24">
        <f>_xll.acq_diff2_c3pt(H23:H25,I23:I25)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0</v>
      </c>
      <c r="Q24">
        <f>_xll.acq_interpolator_eval(Q$2,$H24)</f>
        <v>-8.0603034373396588E-3</v>
      </c>
      <c r="R24">
        <f>_xll.acq_interpolator_eval(R$2,$H24)</f>
        <v>-8.0603034373396588E-3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  <c r="V24">
        <f>_xll.acq_interpolator_eval(V$2,$H24)</f>
        <v>0</v>
      </c>
      <c r="W24">
        <f>_xll.acq_interpolator_eval(W$2,$H24)</f>
        <v>0</v>
      </c>
    </row>
    <row r="25" spans="5:23" x14ac:dyDescent="0.35">
      <c r="H25" s="12">
        <v>-2.1499999999999901</v>
      </c>
      <c r="I25">
        <f>_xll.acq_interpolator_eval($F$6,H25)</f>
        <v>0</v>
      </c>
      <c r="J25">
        <f>_xll.acq_interpolator_eval_deriv($F$6,H25)</f>
        <v>0</v>
      </c>
      <c r="K25">
        <f>_xll.acq_diff1_c3pt(H24:H26,I24:I26)</f>
        <v>0</v>
      </c>
      <c r="L25">
        <f>_xll.acq_diff2_c3pt(H24:H26,I24:I26)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0</v>
      </c>
      <c r="Q25">
        <f>_xll.acq_interpolator_eval(Q$2,$H25)</f>
        <v>-7.7580420584392436E-3</v>
      </c>
      <c r="R25">
        <f>_xll.acq_interpolator_eval(R$2,$H25)</f>
        <v>-7.7580420584392436E-3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  <c r="V25">
        <f>_xll.acq_interpolator_eval(V$2,$H25)</f>
        <v>0</v>
      </c>
      <c r="W25">
        <f>_xll.acq_interpolator_eval(W$2,$H25)</f>
        <v>0</v>
      </c>
    </row>
    <row r="26" spans="5:23" x14ac:dyDescent="0.35">
      <c r="H26" s="12">
        <v>-2.0999999999999899</v>
      </c>
      <c r="I26">
        <f>_xll.acq_interpolator_eval($F$6,H26)</f>
        <v>0</v>
      </c>
      <c r="J26">
        <f>_xll.acq_interpolator_eval_deriv($F$6,H26)</f>
        <v>0</v>
      </c>
      <c r="K26">
        <f>_xll.acq_diff1_c3pt(H25:H27,I25:I27)</f>
        <v>0</v>
      </c>
      <c r="L26">
        <f>_xll.acq_diff2_c3pt(H25:H27,I25:I27)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0</v>
      </c>
      <c r="Q26">
        <f>_xll.acq_interpolator_eval(Q$2,$H26)</f>
        <v>-6.4482427498713246E-3</v>
      </c>
      <c r="R26">
        <f>_xll.acq_interpolator_eval(R$2,$H26)</f>
        <v>-6.4482427498713246E-3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  <c r="V26">
        <f>_xll.acq_interpolator_eval(V$2,$H26)</f>
        <v>0</v>
      </c>
      <c r="W26">
        <f>_xll.acq_interpolator_eval(W$2,$H26)</f>
        <v>0</v>
      </c>
    </row>
    <row r="27" spans="5:23" x14ac:dyDescent="0.35">
      <c r="H27" s="12">
        <v>-2.0499999999999901</v>
      </c>
      <c r="I27">
        <f>_xll.acq_interpolator_eval($F$6,H27)</f>
        <v>0</v>
      </c>
      <c r="J27">
        <f>_xll.acq_interpolator_eval_deriv($F$6,H27)</f>
        <v>0</v>
      </c>
      <c r="K27">
        <f>_xll.acq_diff1_c3pt(H26:H28,I26:I28)</f>
        <v>0</v>
      </c>
      <c r="L27">
        <f>_xll.acq_diff2_c3pt(H26:H28,I26:I28)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0</v>
      </c>
      <c r="Q27">
        <f>_xll.acq_interpolator_eval(Q$2,$H27)</f>
        <v>-3.9293979257024351E-3</v>
      </c>
      <c r="R27">
        <f>_xll.acq_interpolator_eval(R$2,$H27)</f>
        <v>-3.9293979257024351E-3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  <c r="V27">
        <f>_xll.acq_interpolator_eval(V$2,$H27)</f>
        <v>0</v>
      </c>
      <c r="W27">
        <f>_xll.acq_interpolator_eval(W$2,$H27)</f>
        <v>0</v>
      </c>
    </row>
    <row r="28" spans="5:23" x14ac:dyDescent="0.35">
      <c r="H28" s="12">
        <v>-2</v>
      </c>
      <c r="I28">
        <f>_xll.acq_interpolator_eval($F$6,H28)</f>
        <v>0</v>
      </c>
      <c r="J28">
        <f>_xll.acq_interpolator_eval_deriv($F$6,H28)</f>
        <v>0</v>
      </c>
      <c r="K28">
        <f>_xll.acq_diff1_c3pt(H27:H29,I27:I29)</f>
        <v>0</v>
      </c>
      <c r="L28">
        <f>_xll.acq_diff2_c3pt(H27:H29,I27:I29)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0</v>
      </c>
      <c r="Q28">
        <f>_xll.acq_interpolator_eval(Q$2,$H28)</f>
        <v>0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  <c r="V28">
        <f>_xll.acq_interpolator_eval(V$2,$H28)</f>
        <v>0</v>
      </c>
      <c r="W28">
        <f>_xll.acq_interpolator_eval(W$2,$H28)</f>
        <v>0</v>
      </c>
    </row>
    <row r="29" spans="5:23" x14ac:dyDescent="0.35">
      <c r="H29" s="12">
        <v>-1.94999999999999</v>
      </c>
      <c r="I29">
        <f>_xll.acq_interpolator_eval($F$6,H29)</f>
        <v>0</v>
      </c>
      <c r="J29">
        <f>_xll.acq_interpolator_eval_deriv($F$6,H29)</f>
        <v>0</v>
      </c>
      <c r="K29">
        <f>_xll.acq_diff1_c3pt(H28:H30,I28:I30)</f>
        <v>0</v>
      </c>
      <c r="L29">
        <f>_xll.acq_diff2_c3pt(H28:H30,I28:I30)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0</v>
      </c>
      <c r="Q29">
        <f>_xll.acq_interpolator_eval(Q$2,$H29)</f>
        <v>5.380252544425394E-3</v>
      </c>
      <c r="R29">
        <f>_xll.acq_interpolator_eval(R$2,$H29)</f>
        <v>5.380252544425394E-3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  <c r="V29">
        <f>_xll.acq_interpolator_eval(V$2,$H29)</f>
        <v>0</v>
      </c>
      <c r="W29">
        <f>_xll.acq_interpolator_eval(W$2,$H29)</f>
        <v>0</v>
      </c>
    </row>
    <row r="30" spans="5:23" x14ac:dyDescent="0.35">
      <c r="H30" s="12">
        <v>-1.8999999999999899</v>
      </c>
      <c r="I30">
        <f>_xll.acq_interpolator_eval($F$6,H30)</f>
        <v>0</v>
      </c>
      <c r="J30">
        <f>_xll.acq_interpolator_eval_deriv($F$6,H30)</f>
        <v>0</v>
      </c>
      <c r="K30">
        <f>_xll.acq_diff1_c3pt(H29:H31,I29:I31)</f>
        <v>0</v>
      </c>
      <c r="L30">
        <f>_xll.acq_diff2_c3pt(H29:H31,I29:I31)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0</v>
      </c>
      <c r="Q30">
        <f>_xll.acq_interpolator_eval(Q$2,$H30)</f>
        <v>1.160683694977036E-2</v>
      </c>
      <c r="R30">
        <f>_xll.acq_interpolator_eval(R$2,$H30)</f>
        <v>1.160683694977036E-2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  <c r="V30">
        <f>_xll.acq_interpolator_eval(V$2,$H30)</f>
        <v>0</v>
      </c>
      <c r="W30">
        <f>_xll.acq_interpolator_eval(W$2,$H30)</f>
        <v>0</v>
      </c>
    </row>
    <row r="31" spans="5:23" x14ac:dyDescent="0.35">
      <c r="H31" s="12">
        <v>-1.8499999999999901</v>
      </c>
      <c r="I31">
        <f>_xll.acq_interpolator_eval($F$6,H31)</f>
        <v>0</v>
      </c>
      <c r="J31">
        <f>_xll.acq_interpolator_eval_deriv($F$6,H31)</f>
        <v>0</v>
      </c>
      <c r="K31">
        <f>_xll.acq_diff1_c3pt(H30:H32,I30:I32)</f>
        <v>0</v>
      </c>
      <c r="L31">
        <f>_xll.acq_diff2_c3pt(H30:H32,I30:I32)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0</v>
      </c>
      <c r="Q31">
        <f>_xll.acq_interpolator_eval(Q$2,$H31)</f>
        <v>1.7914024389488539E-2</v>
      </c>
      <c r="R31">
        <f>_xll.acq_interpolator_eval(R$2,$H31)</f>
        <v>1.7914024389488539E-2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  <c r="V31">
        <f>_xll.acq_interpolator_eval(V$2,$H31)</f>
        <v>0</v>
      </c>
      <c r="W31">
        <f>_xll.acq_interpolator_eval(W$2,$H31)</f>
        <v>0</v>
      </c>
    </row>
    <row r="32" spans="5:23" x14ac:dyDescent="0.35">
      <c r="H32" s="12">
        <v>-1.7999999999999901</v>
      </c>
      <c r="I32">
        <f>_xll.acq_interpolator_eval($F$6,H32)</f>
        <v>0</v>
      </c>
      <c r="J32">
        <f>_xll.acq_interpolator_eval_deriv($F$6,H32)</f>
        <v>0</v>
      </c>
      <c r="K32">
        <f>_xll.acq_diff1_c3pt(H31:H33,I31:I33)</f>
        <v>0</v>
      </c>
      <c r="L32">
        <f>_xll.acq_diff2_c3pt(H31:H33,I31:I33)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0</v>
      </c>
      <c r="Q32">
        <f>_xll.acq_interpolator_eval(Q$2,$H32)</f>
        <v>2.3536086037032725E-2</v>
      </c>
      <c r="R32">
        <f>_xll.acq_interpolator_eval(R$2,$H32)</f>
        <v>2.3536086037032725E-2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  <c r="V32">
        <f>_xll.acq_interpolator_eval(V$2,$H32)</f>
        <v>0</v>
      </c>
      <c r="W32">
        <f>_xll.acq_interpolator_eval(W$2,$H32)</f>
        <v>0</v>
      </c>
    </row>
    <row r="33" spans="8:23" x14ac:dyDescent="0.35">
      <c r="H33" s="12">
        <v>-1.74999999999999</v>
      </c>
      <c r="I33">
        <f>_xll.acq_interpolator_eval($F$6,H33)</f>
        <v>0</v>
      </c>
      <c r="J33">
        <f>_xll.acq_interpolator_eval_deriv($F$6,H33)</f>
        <v>0</v>
      </c>
      <c r="K33">
        <f>_xll.acq_diff1_c3pt(H32:H34,I32:I34)</f>
        <v>0</v>
      </c>
      <c r="L33">
        <f>_xll.acq_diff2_c3pt(H32:H34,I32:I34)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0</v>
      </c>
      <c r="Q33">
        <f>_xll.acq_interpolator_eval(Q$2,$H33)</f>
        <v>2.770729306585562E-2</v>
      </c>
      <c r="R33">
        <f>_xll.acq_interpolator_eval(R$2,$H33)</f>
        <v>2.770729306585562E-2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  <c r="V33">
        <f>_xll.acq_interpolator_eval(V$2,$H33)</f>
        <v>0</v>
      </c>
      <c r="W33">
        <f>_xll.acq_interpolator_eval(W$2,$H33)</f>
        <v>0</v>
      </c>
    </row>
    <row r="34" spans="8:23" x14ac:dyDescent="0.35">
      <c r="H34" s="12">
        <v>-1.69999999999999</v>
      </c>
      <c r="I34">
        <f>_xll.acq_interpolator_eval($F$6,H34)</f>
        <v>0</v>
      </c>
      <c r="J34">
        <f>_xll.acq_interpolator_eval_deriv($F$6,H34)</f>
        <v>0</v>
      </c>
      <c r="K34">
        <f>_xll.acq_diff1_c3pt(H33:H35,I33:I35)</f>
        <v>0</v>
      </c>
      <c r="L34">
        <f>_xll.acq_diff2_c3pt(H33:H35,I33:I35)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0</v>
      </c>
      <c r="Q34">
        <f>_xll.acq_interpolator_eval(Q$2,$H34)</f>
        <v>2.9661916649409967E-2</v>
      </c>
      <c r="R34">
        <f>_xll.acq_interpolator_eval(R$2,$H34)</f>
        <v>2.9661916649409967E-2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  <c r="V34">
        <f>_xll.acq_interpolator_eval(V$2,$H34)</f>
        <v>0</v>
      </c>
      <c r="W34">
        <f>_xll.acq_interpolator_eval(W$2,$H34)</f>
        <v>0</v>
      </c>
    </row>
    <row r="35" spans="8:23" x14ac:dyDescent="0.35">
      <c r="H35" s="12">
        <v>-1.6499999999999899</v>
      </c>
      <c r="I35">
        <f>_xll.acq_interpolator_eval($F$6,H35)</f>
        <v>0</v>
      </c>
      <c r="J35">
        <f>_xll.acq_interpolator_eval_deriv($F$6,H35)</f>
        <v>0</v>
      </c>
      <c r="K35">
        <f>_xll.acq_diff1_c3pt(H34:H36,I34:I36)</f>
        <v>0</v>
      </c>
      <c r="L35">
        <f>_xll.acq_diff2_c3pt(H34:H36,I34:I36)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0</v>
      </c>
      <c r="Q35">
        <f>_xll.acq_interpolator_eval(Q$2,$H35)</f>
        <v>2.8634227961148485E-2</v>
      </c>
      <c r="R35">
        <f>_xll.acq_interpolator_eval(R$2,$H35)</f>
        <v>2.8634227961148485E-2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  <c r="V35">
        <f>_xll.acq_interpolator_eval(V$2,$H35)</f>
        <v>0</v>
      </c>
      <c r="W35">
        <f>_xll.acq_interpolator_eval(W$2,$H35)</f>
        <v>0</v>
      </c>
    </row>
    <row r="36" spans="8:23" x14ac:dyDescent="0.35">
      <c r="H36" s="12">
        <v>-1.5999999999999901</v>
      </c>
      <c r="I36">
        <f>_xll.acq_interpolator_eval($F$6,H36)</f>
        <v>0</v>
      </c>
      <c r="J36">
        <f>_xll.acq_interpolator_eval_deriv($F$6,H36)</f>
        <v>0</v>
      </c>
      <c r="K36">
        <f>_xll.acq_diff1_c3pt(H35:H37,I35:I37)</f>
        <v>0</v>
      </c>
      <c r="L36">
        <f>_xll.acq_diff2_c3pt(H35:H37,I35:I37)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0</v>
      </c>
      <c r="Q36">
        <f>_xll.acq_interpolator_eval(Q$2,$H36)</f>
        <v>2.3858498174523946E-2</v>
      </c>
      <c r="R36">
        <f>_xll.acq_interpolator_eval(R$2,$H36)</f>
        <v>2.3858498174523946E-2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  <c r="V36">
        <f>_xll.acq_interpolator_eval(V$2,$H36)</f>
        <v>0</v>
      </c>
      <c r="W36">
        <f>_xll.acq_interpolator_eval(W$2,$H36)</f>
        <v>0</v>
      </c>
    </row>
    <row r="37" spans="8:23" x14ac:dyDescent="0.35">
      <c r="H37" s="12">
        <v>-1.5499999999999901</v>
      </c>
      <c r="I37">
        <f>_xll.acq_interpolator_eval($F$6,H37)</f>
        <v>0</v>
      </c>
      <c r="J37">
        <f>_xll.acq_interpolator_eval_deriv($F$6,H37)</f>
        <v>0</v>
      </c>
      <c r="K37">
        <f>_xll.acq_diff1_c3pt(H36:H38,I36:I38)</f>
        <v>0</v>
      </c>
      <c r="L37">
        <f>_xll.acq_diff2_c3pt(H36:H38,I36:I38)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0</v>
      </c>
      <c r="Q37">
        <f>_xll.acq_interpolator_eval(Q$2,$H37)</f>
        <v>1.4568998462989036E-2</v>
      </c>
      <c r="R37">
        <f>_xll.acq_interpolator_eval(R$2,$H37)</f>
        <v>1.4568998462989036E-2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  <c r="V37">
        <f>_xll.acq_interpolator_eval(V$2,$H37)</f>
        <v>0</v>
      </c>
      <c r="W37">
        <f>_xll.acq_interpolator_eval(W$2,$H37)</f>
        <v>0</v>
      </c>
    </row>
    <row r="38" spans="8:23" x14ac:dyDescent="0.35">
      <c r="H38" s="12">
        <v>-1.49999999999999</v>
      </c>
      <c r="I38">
        <f>_xll.acq_interpolator_eval($F$6,H38)</f>
        <v>0</v>
      </c>
      <c r="J38">
        <f>_xll.acq_interpolator_eval_deriv($F$6,H38)</f>
        <v>0</v>
      </c>
      <c r="K38">
        <f>_xll.acq_diff1_c3pt(H37:H39,I37:I39)</f>
        <v>0</v>
      </c>
      <c r="L38">
        <f>_xll.acq_diff2_c3pt(H37:H39,I37:I39)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0</v>
      </c>
      <c r="Q38">
        <f>_xll.acq_interpolator_eval(Q$2,$H38)</f>
        <v>-3.4900064400240235E-15</v>
      </c>
      <c r="R38">
        <f>_xll.acq_interpolator_eval(R$2,$H38)</f>
        <v>-3.4900064400240235E-15</v>
      </c>
      <c r="S38">
        <f>_xll.acq_interpolator_eval(S$2,$H38)</f>
        <v>-1.2480026039629037E-28</v>
      </c>
      <c r="T38">
        <f>_xll.acq_interpolator_eval(T$2,$H38)</f>
        <v>-9.6000200304838747E-29</v>
      </c>
      <c r="U38">
        <f>_xll.acq_interpolator_eval(U$2,$H38)</f>
        <v>0</v>
      </c>
      <c r="V38">
        <f>_xll.acq_interpolator_eval(V$2,$H38)</f>
        <v>0</v>
      </c>
      <c r="W38">
        <f>_xll.acq_interpolator_eval(W$2,$H38)</f>
        <v>0</v>
      </c>
    </row>
    <row r="39" spans="8:23" x14ac:dyDescent="0.35">
      <c r="H39" s="12">
        <v>-1.44999999999999</v>
      </c>
      <c r="I39">
        <f>_xll.acq_interpolator_eval($F$6,H39)</f>
        <v>0</v>
      </c>
      <c r="J39">
        <f>_xll.acq_interpolator_eval_deriv($F$6,H39)</f>
        <v>0</v>
      </c>
      <c r="K39">
        <f>_xll.acq_diff1_c3pt(H38:H40,I38:I40)</f>
        <v>0</v>
      </c>
      <c r="L39">
        <f>_xll.acq_diff2_c3pt(H38:H40,I38:I40)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0</v>
      </c>
      <c r="Q39">
        <f>_xll.acq_interpolator_eval(Q$2,$H39)</f>
        <v>-2.0009703283200068E-2</v>
      </c>
      <c r="R39">
        <f>_xll.acq_interpolator_eval(R$2,$H39)</f>
        <v>-2.0009703283200068E-2</v>
      </c>
      <c r="S39">
        <f>_xll.acq_interpolator_eval(S$2,$H39)</f>
        <v>-2.8125000000010659E-3</v>
      </c>
      <c r="T39">
        <f>_xll.acq_interpolator_eval(T$2,$H39)</f>
        <v>-2.1634615384623582E-3</v>
      </c>
      <c r="U39">
        <f>_xll.acq_interpolator_eval(U$2,$H39)</f>
        <v>0</v>
      </c>
      <c r="V39">
        <f>_xll.acq_interpolator_eval(V$2,$H39)</f>
        <v>0</v>
      </c>
      <c r="W39">
        <f>_xll.acq_interpolator_eval(W$2,$H39)</f>
        <v>0</v>
      </c>
    </row>
    <row r="40" spans="8:23" x14ac:dyDescent="0.35">
      <c r="H40" s="12">
        <v>-1.3999999999999899</v>
      </c>
      <c r="I40">
        <f>_xll.acq_interpolator_eval($F$6,H40)</f>
        <v>0</v>
      </c>
      <c r="J40">
        <f>_xll.acq_interpolator_eval_deriv($F$6,H40)</f>
        <v>0</v>
      </c>
      <c r="K40">
        <f>_xll.acq_diff1_c3pt(H39:H41,I39:I41)</f>
        <v>0</v>
      </c>
      <c r="L40">
        <f>_xll.acq_diff2_c3pt(H39:H41,I39:I41)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0</v>
      </c>
      <c r="Q40">
        <f>_xll.acq_interpolator_eval(Q$2,$H40)</f>
        <v>-4.320322642414523E-2</v>
      </c>
      <c r="R40">
        <f>_xll.acq_interpolator_eval(R$2,$H40)</f>
        <v>-4.320322642414523E-2</v>
      </c>
      <c r="S40">
        <f>_xll.acq_interpolator_eval(S$2,$H40)</f>
        <v>-1.0000000000001764E-2</v>
      </c>
      <c r="T40">
        <f>_xll.acq_interpolator_eval(T$2,$H40)</f>
        <v>-7.6923076923090493E-3</v>
      </c>
      <c r="U40">
        <f>_xll.acq_interpolator_eval(U$2,$H40)</f>
        <v>0</v>
      </c>
      <c r="V40">
        <f>_xll.acq_interpolator_eval(V$2,$H40)</f>
        <v>0</v>
      </c>
      <c r="W40">
        <f>_xll.acq_interpolator_eval(W$2,$H40)</f>
        <v>0</v>
      </c>
    </row>
    <row r="41" spans="8:23" x14ac:dyDescent="0.35">
      <c r="H41" s="12">
        <v>-1.3499999999999901</v>
      </c>
      <c r="I41">
        <f>_xll.acq_interpolator_eval($F$6,H41)</f>
        <v>0</v>
      </c>
      <c r="J41">
        <f>_xll.acq_interpolator_eval_deriv($F$6,H41)</f>
        <v>0</v>
      </c>
      <c r="K41">
        <f>_xll.acq_diff1_c3pt(H40:H42,I40:I42)</f>
        <v>0</v>
      </c>
      <c r="L41">
        <f>_xll.acq_diff2_c3pt(H40:H42,I40:I42)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0</v>
      </c>
      <c r="Q41">
        <f>_xll.acq_interpolator_eval(Q$2,$H41)</f>
        <v>-6.671916170258331E-2</v>
      </c>
      <c r="R41">
        <f>_xll.acq_interpolator_eval(R$2,$H41)</f>
        <v>-6.671916170258331E-2</v>
      </c>
      <c r="S41">
        <f>_xll.acq_interpolator_eval(S$2,$H41)</f>
        <v>-1.9687500000002044E-2</v>
      </c>
      <c r="T41">
        <f>_xll.acq_interpolator_eval(T$2,$H41)</f>
        <v>-1.5144230769232339E-2</v>
      </c>
      <c r="U41">
        <f>_xll.acq_interpolator_eval(U$2,$H41)</f>
        <v>0</v>
      </c>
      <c r="V41">
        <f>_xll.acq_interpolator_eval(V$2,$H41)</f>
        <v>0</v>
      </c>
      <c r="W41">
        <f>_xll.acq_interpolator_eval(W$2,$H41)</f>
        <v>0</v>
      </c>
    </row>
    <row r="42" spans="8:23" x14ac:dyDescent="0.35">
      <c r="H42" s="12">
        <v>-1.2999999999999901</v>
      </c>
      <c r="I42">
        <f>_xll.acq_interpolator_eval($F$6,H42)</f>
        <v>0</v>
      </c>
      <c r="J42">
        <f>_xll.acq_interpolator_eval_deriv($F$6,H42)</f>
        <v>0</v>
      </c>
      <c r="K42">
        <f>_xll.acq_diff1_c3pt(H41:H43,I41:I43)</f>
        <v>0</v>
      </c>
      <c r="L42">
        <f>_xll.acq_diff2_c3pt(H41:H43,I41:I43)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0</v>
      </c>
      <c r="Q42">
        <f>_xll.acq_interpolator_eval(Q$2,$H42)</f>
        <v>-8.7696101398258938E-2</v>
      </c>
      <c r="R42">
        <f>_xll.acq_interpolator_eval(R$2,$H42)</f>
        <v>-8.7696101398258938E-2</v>
      </c>
      <c r="S42">
        <f>_xll.acq_interpolator_eval(S$2,$H42)</f>
        <v>-3.000000000000199E-2</v>
      </c>
      <c r="T42">
        <f>_xll.acq_interpolator_eval(T$2,$H42)</f>
        <v>-2.3076923076924608E-2</v>
      </c>
      <c r="U42">
        <f>_xll.acq_interpolator_eval(U$2,$H42)</f>
        <v>0</v>
      </c>
      <c r="V42">
        <f>_xll.acq_interpolator_eval(V$2,$H42)</f>
        <v>0</v>
      </c>
      <c r="W42">
        <f>_xll.acq_interpolator_eval(W$2,$H42)</f>
        <v>0</v>
      </c>
    </row>
    <row r="43" spans="8:23" x14ac:dyDescent="0.35">
      <c r="H43" s="12">
        <v>-1.24999999999999</v>
      </c>
      <c r="I43">
        <f>_xll.acq_interpolator_eval($F$6,H43)</f>
        <v>0</v>
      </c>
      <c r="J43">
        <f>_xll.acq_interpolator_eval_deriv($F$6,H43)</f>
        <v>0</v>
      </c>
      <c r="K43">
        <f>_xll.acq_diff1_c3pt(H42:H44,I42:I44)</f>
        <v>0</v>
      </c>
      <c r="L43">
        <f>_xll.acq_diff2_c3pt(H42:H44,I42:I44)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0</v>
      </c>
      <c r="Q43">
        <f>_xll.acq_interpolator_eval(Q$2,$H43)</f>
        <v>-0.10327263779091643</v>
      </c>
      <c r="R43">
        <f>_xll.acq_interpolator_eval(R$2,$H43)</f>
        <v>-0.10327263779091643</v>
      </c>
      <c r="S43">
        <f>_xll.acq_interpolator_eval(S$2,$H43)</f>
        <v>-3.9062500000001561E-2</v>
      </c>
      <c r="T43">
        <f>_xll.acq_interpolator_eval(T$2,$H43)</f>
        <v>-3.0048076923078121E-2</v>
      </c>
      <c r="U43">
        <f>_xll.acq_interpolator_eval(U$2,$H43)</f>
        <v>0</v>
      </c>
      <c r="V43">
        <f>_xll.acq_interpolator_eval(V$2,$H43)</f>
        <v>0</v>
      </c>
      <c r="W43">
        <f>_xll.acq_interpolator_eval(W$2,$H43)</f>
        <v>0</v>
      </c>
    </row>
    <row r="44" spans="8:23" x14ac:dyDescent="0.35">
      <c r="H44" s="12">
        <v>-1.19999999999999</v>
      </c>
      <c r="I44">
        <f>_xll.acq_interpolator_eval($F$6,H44)</f>
        <v>0</v>
      </c>
      <c r="J44">
        <f>_xll.acq_interpolator_eval_deriv($F$6,H44)</f>
        <v>0</v>
      </c>
      <c r="K44">
        <f>_xll.acq_diff1_c3pt(H43:H45,I43:I45)</f>
        <v>0</v>
      </c>
      <c r="L44">
        <f>_xll.acq_diff2_c3pt(H43:H45,I43:I45)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0</v>
      </c>
      <c r="Q44">
        <f>_xll.acq_interpolator_eval(Q$2,$H44)</f>
        <v>-0.11058736316030021</v>
      </c>
      <c r="R44">
        <f>_xll.acq_interpolator_eval(R$2,$H44)</f>
        <v>-0.11058736316030021</v>
      </c>
      <c r="S44">
        <f>_xll.acq_interpolator_eval(S$2,$H44)</f>
        <v>-4.5000000000000748E-2</v>
      </c>
      <c r="T44">
        <f>_xll.acq_interpolator_eval(T$2,$H44)</f>
        <v>-3.4615384615385193E-2</v>
      </c>
      <c r="U44">
        <f>_xll.acq_interpolator_eval(U$2,$H44)</f>
        <v>0</v>
      </c>
      <c r="V44">
        <f>_xll.acq_interpolator_eval(V$2,$H44)</f>
        <v>0</v>
      </c>
      <c r="W44">
        <f>_xll.acq_interpolator_eval(W$2,$H44)</f>
        <v>0</v>
      </c>
    </row>
    <row r="45" spans="8:23" x14ac:dyDescent="0.35">
      <c r="H45" s="12">
        <v>-1.1499999999999899</v>
      </c>
      <c r="I45">
        <f>_xll.acq_interpolator_eval($F$6,H45)</f>
        <v>0</v>
      </c>
      <c r="J45">
        <f>_xll.acq_interpolator_eval_deriv($F$6,H45)</f>
        <v>0</v>
      </c>
      <c r="K45">
        <f>_xll.acq_diff1_c3pt(H44:H46,I44:I46)</f>
        <v>0</v>
      </c>
      <c r="L45">
        <f>_xll.acq_diff2_c3pt(H44:H46,I44:I46)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0</v>
      </c>
      <c r="Q45">
        <f>_xll.acq_interpolator_eval(Q$2,$H45)</f>
        <v>-0.1067788697861547</v>
      </c>
      <c r="R45">
        <f>_xll.acq_interpolator_eval(R$2,$H45)</f>
        <v>-0.1067788697861547</v>
      </c>
      <c r="S45">
        <f>_xll.acq_interpolator_eval(S$2,$H45)</f>
        <v>-4.5937499999999562E-2</v>
      </c>
      <c r="T45">
        <f>_xll.acq_interpolator_eval(T$2,$H45)</f>
        <v>-3.5336538461538121E-2</v>
      </c>
      <c r="U45">
        <f>_xll.acq_interpolator_eval(U$2,$H45)</f>
        <v>0</v>
      </c>
      <c r="V45">
        <f>_xll.acq_interpolator_eval(V$2,$H45)</f>
        <v>0</v>
      </c>
      <c r="W45">
        <f>_xll.acq_interpolator_eval(W$2,$H45)</f>
        <v>0</v>
      </c>
    </row>
    <row r="46" spans="8:23" x14ac:dyDescent="0.35">
      <c r="H46" s="12">
        <v>-1.0999999999999901</v>
      </c>
      <c r="I46">
        <f>_xll.acq_interpolator_eval($F$6,H46)</f>
        <v>0</v>
      </c>
      <c r="J46">
        <f>_xll.acq_interpolator_eval_deriv($F$6,H46)</f>
        <v>0</v>
      </c>
      <c r="K46">
        <f>_xll.acq_diff1_c3pt(H45:H47,I45:I47)</f>
        <v>0</v>
      </c>
      <c r="L46">
        <f>_xll.acq_diff2_c3pt(H45:H47,I45:I47)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0</v>
      </c>
      <c r="Q46">
        <f>_xll.acq_interpolator_eval(Q$2,$H46)</f>
        <v>-8.8985749948224446E-2</v>
      </c>
      <c r="R46">
        <f>_xll.acq_interpolator_eval(R$2,$H46)</f>
        <v>-8.8985749948224446E-2</v>
      </c>
      <c r="S46">
        <f>_xll.acq_interpolator_eval(S$2,$H46)</f>
        <v>-3.9999999999998023E-2</v>
      </c>
      <c r="T46">
        <f>_xll.acq_interpolator_eval(T$2,$H46)</f>
        <v>-3.0769230769229244E-2</v>
      </c>
      <c r="U46">
        <f>_xll.acq_interpolator_eval(U$2,$H46)</f>
        <v>0</v>
      </c>
      <c r="V46">
        <f>_xll.acq_interpolator_eval(V$2,$H46)</f>
        <v>0</v>
      </c>
      <c r="W46">
        <f>_xll.acq_interpolator_eval(W$2,$H46)</f>
        <v>0</v>
      </c>
    </row>
    <row r="47" spans="8:23" x14ac:dyDescent="0.35">
      <c r="H47" s="12">
        <v>-1.0499999999999901</v>
      </c>
      <c r="I47">
        <f>_xll.acq_interpolator_eval($F$6,H47)</f>
        <v>0</v>
      </c>
      <c r="J47">
        <f>_xll.acq_interpolator_eval_deriv($F$6,H47)</f>
        <v>0</v>
      </c>
      <c r="K47">
        <f>_xll.acq_diff1_c3pt(H46:H48,I46:I48)</f>
        <v>2.600005424922734E-27</v>
      </c>
      <c r="L47">
        <f>_xll.acq_diff2_c3pt(H46:H48,I46:I48)</f>
        <v>5.2000108498454633E-26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0</v>
      </c>
      <c r="Q47">
        <f>_xll.acq_interpolator_eval(Q$2,$H47)</f>
        <v>-5.4346595926253717E-2</v>
      </c>
      <c r="R47">
        <f>_xll.acq_interpolator_eval(R$2,$H47)</f>
        <v>-5.4346595926253717E-2</v>
      </c>
      <c r="S47">
        <f>_xll.acq_interpolator_eval(S$2,$H47)</f>
        <v>-2.5312499999996081E-2</v>
      </c>
      <c r="T47">
        <f>_xll.acq_interpolator_eval(T$2,$H47)</f>
        <v>-1.9471153846150828E-2</v>
      </c>
      <c r="U47">
        <f>_xll.acq_interpolator_eval(U$2,$H47)</f>
        <v>0</v>
      </c>
      <c r="V47">
        <f>_xll.acq_interpolator_eval(V$2,$H47)</f>
        <v>0</v>
      </c>
      <c r="W47">
        <f>_xll.acq_interpolator_eval(W$2,$H47)</f>
        <v>0</v>
      </c>
    </row>
    <row r="48" spans="8:23" x14ac:dyDescent="0.35">
      <c r="H48" s="12">
        <v>-0.99999999999999001</v>
      </c>
      <c r="I48">
        <f>_xll.acq_interpolator_eval($F$6,H48)</f>
        <v>2.6000054249227361E-28</v>
      </c>
      <c r="J48">
        <f>_xll.acq_interpolator_eval_deriv($F$6,H48)</f>
        <v>1.4571677198205021E-13</v>
      </c>
      <c r="K48">
        <f>_xll.acq_diff1_c3pt(H47:H49,I47:I49)</f>
        <v>0.17333984375006792</v>
      </c>
      <c r="L48">
        <f>_xll.acq_diff2_c3pt(H47:H49,I47:I49)</f>
        <v>3.4667968750013554</v>
      </c>
      <c r="N48">
        <f>_xll.acq_interpolator_eval(N$2,$H48)</f>
        <v>0</v>
      </c>
      <c r="O48">
        <f>_xll.acq_interpolator_eval(O$2,$H48)</f>
        <v>1.2490009027033011E-14</v>
      </c>
      <c r="P48">
        <f>_xll.acq_interpolator_eval(P$2,$H48)</f>
        <v>1.5777218104420236E-28</v>
      </c>
      <c r="Q48">
        <f>_xll.acq_interpolator_eval(Q$2,$H48)</f>
        <v>1.3020408641628091E-14</v>
      </c>
      <c r="R48">
        <f>_xll.acq_interpolator_eval(R$2,$H48)</f>
        <v>1.3020408641628091E-14</v>
      </c>
      <c r="S48">
        <f>_xll.acq_interpolator_eval(S$2,$H48)</f>
        <v>6.2450045135164803E-15</v>
      </c>
      <c r="T48">
        <f>_xll.acq_interpolator_eval(T$2,$H48)</f>
        <v>4.8038496257820675E-15</v>
      </c>
      <c r="U48">
        <f>_xll.acq_interpolator_eval(U$2,$H48)</f>
        <v>4.6800097648609437E-28</v>
      </c>
      <c r="V48">
        <f>_xll.acq_interpolator_eval(V$2,$H48)</f>
        <v>4.6800097648609437E-28</v>
      </c>
      <c r="W48">
        <f>_xll.acq_interpolator_eval(W$2,$H48)</f>
        <v>2.6000054249227361E-28</v>
      </c>
    </row>
    <row r="49" spans="8:23" x14ac:dyDescent="0.35">
      <c r="H49" s="12">
        <v>-0.94999999999998996</v>
      </c>
      <c r="I49">
        <f>_xll.acq_interpolator_eval($F$6,H49)</f>
        <v>1.7333984375006807E-2</v>
      </c>
      <c r="J49">
        <f>_xll.acq_interpolator_eval_deriv($F$6,H49)</f>
        <v>0.67545572916679142</v>
      </c>
      <c r="K49">
        <f>_xll.acq_diff1_c3pt(H48:H50,I48:I50)</f>
        <v>0.65755208333345738</v>
      </c>
      <c r="L49">
        <f>_xll.acq_diff2_c3pt(H48:H50,I48:I50)</f>
        <v>6.2174479166664245</v>
      </c>
      <c r="N49">
        <f>_xll.acq_interpolator_eval(N$2,$H49)</f>
        <v>0</v>
      </c>
      <c r="O49">
        <f>_xll.acq_interpolator_eval(O$2,$H49)</f>
        <v>6.2500000000012546E-2</v>
      </c>
      <c r="P49">
        <f>_xll.acq_interpolator_eval(P$2,$H49)</f>
        <v>3.9062500000015682E-3</v>
      </c>
      <c r="Q49">
        <f>_xll.acq_interpolator_eval(Q$2,$H49)</f>
        <v>7.5722900059245438E-2</v>
      </c>
      <c r="R49">
        <f>_xll.acq_interpolator_eval(R$2,$H49)</f>
        <v>7.5722900059245438E-2</v>
      </c>
      <c r="S49">
        <f>_xll.acq_interpolator_eval(S$2,$H49)</f>
        <v>4.1748046875010408E-2</v>
      </c>
      <c r="T49">
        <f>_xll.acq_interpolator_eval(T$2,$H49)</f>
        <v>3.8461538461548941E-2</v>
      </c>
      <c r="U49">
        <f>_xll.acq_interpolator_eval(U$2,$H49)</f>
        <v>1.1230468750004411E-2</v>
      </c>
      <c r="V49">
        <f>_xll.acq_interpolator_eval(V$2,$H49)</f>
        <v>1.1230468750004411E-2</v>
      </c>
      <c r="W49">
        <f>_xll.acq_interpolator_eval(W$2,$H49)</f>
        <v>1.7333984375006807E-2</v>
      </c>
    </row>
    <row r="50" spans="8:23" x14ac:dyDescent="0.35">
      <c r="H50" s="12">
        <v>-0.89999999999999003</v>
      </c>
      <c r="I50">
        <f>_xll.acq_interpolator_eval($F$6,H50)</f>
        <v>6.5755208333345652E-2</v>
      </c>
      <c r="J50">
        <f>_xll.acq_interpolator_eval_deriv($F$6,H50)</f>
        <v>1.2434895833334358</v>
      </c>
      <c r="K50">
        <f>_xll.acq_diff1_c3pt(H49:H51,I49:I51)</f>
        <v>1.2255859375001021</v>
      </c>
      <c r="L50">
        <f>_xll.acq_diff2_c3pt(H49:H51,I49:I51)</f>
        <v>5.143229166666484</v>
      </c>
      <c r="N50">
        <f>_xll.acq_interpolator_eval(N$2,$H50)</f>
        <v>0</v>
      </c>
      <c r="O50">
        <f>_xll.acq_interpolator_eval(O$2,$H50)</f>
        <v>0.12500000000001246</v>
      </c>
      <c r="P50">
        <f>_xll.acq_interpolator_eval(P$2,$H50)</f>
        <v>1.5625000000003123E-2</v>
      </c>
      <c r="Q50">
        <f>_xll.acq_interpolator_eval(Q$2,$H50)</f>
        <v>0.1697207845137722</v>
      </c>
      <c r="R50">
        <f>_xll.acq_interpolator_eval(R$2,$H50)</f>
        <v>0.1697207845137722</v>
      </c>
      <c r="S50">
        <f>_xll.acq_interpolator_eval(S$2,$H50)</f>
        <v>0.1022135416666803</v>
      </c>
      <c r="T50">
        <f>_xll.acq_interpolator_eval(T$2,$H50)</f>
        <v>0.10256410256411752</v>
      </c>
      <c r="U50">
        <f>_xll.acq_interpolator_eval(U$2,$H50)</f>
        <v>4.2968750000008174E-2</v>
      </c>
      <c r="V50">
        <f>_xll.acq_interpolator_eval(V$2,$H50)</f>
        <v>4.2968750000008174E-2</v>
      </c>
      <c r="W50">
        <f>_xll.acq_interpolator_eval(W$2,$H50)</f>
        <v>6.5755208333345652E-2</v>
      </c>
    </row>
    <row r="51" spans="8:23" x14ac:dyDescent="0.35">
      <c r="H51" s="12">
        <v>-0.84999999999998999</v>
      </c>
      <c r="I51">
        <f>_xll.acq_interpolator_eval($F$6,H51)</f>
        <v>0.13989257812501704</v>
      </c>
      <c r="J51">
        <f>_xll.acq_interpolator_eval_deriv($F$6,H51)</f>
        <v>1.7041015625000813</v>
      </c>
      <c r="K51">
        <f>_xll.acq_diff1_c3pt(H50:H52,I50:I52)</f>
        <v>1.6861979166667489</v>
      </c>
      <c r="L51">
        <f>_xll.acq_diff2_c3pt(H50:H52,I50:I52)</f>
        <v>4.069010416666444</v>
      </c>
      <c r="N51">
        <f>_xll.acq_interpolator_eval(N$2,$H51)</f>
        <v>0</v>
      </c>
      <c r="O51">
        <f>_xll.acq_interpolator_eval(O$2,$H51)</f>
        <v>0.18750000000001252</v>
      </c>
      <c r="P51">
        <f>_xll.acq_interpolator_eval(P$2,$H51)</f>
        <v>3.5156250000004705E-2</v>
      </c>
      <c r="Q51">
        <f>_xll.acq_interpolator_eval(Q$2,$H51)</f>
        <v>0.27769978813433827</v>
      </c>
      <c r="R51">
        <f>_xll.acq_interpolator_eval(R$2,$H51)</f>
        <v>0.27769978813433827</v>
      </c>
      <c r="S51">
        <f>_xll.acq_interpolator_eval(S$2,$H51)</f>
        <v>0.17797851562501649</v>
      </c>
      <c r="T51">
        <f>_xll.acq_interpolator_eval(T$2,$H51)</f>
        <v>0.18750000000001876</v>
      </c>
      <c r="U51">
        <f>_xll.acq_interpolator_eval(U$2,$H51)</f>
        <v>9.2285156250011435E-2</v>
      </c>
      <c r="V51">
        <f>_xll.acq_interpolator_eval(V$2,$H51)</f>
        <v>9.2285156250011435E-2</v>
      </c>
      <c r="W51">
        <f>_xll.acq_interpolator_eval(W$2,$H51)</f>
        <v>0.13989257812501704</v>
      </c>
    </row>
    <row r="52" spans="8:23" x14ac:dyDescent="0.35">
      <c r="H52" s="12">
        <v>-0.79999999999999005</v>
      </c>
      <c r="I52">
        <f>_xll.acq_interpolator_eval($F$6,H52)</f>
        <v>0.23437500000002046</v>
      </c>
      <c r="J52">
        <f>_xll.acq_interpolator_eval_deriv($F$6,H52)</f>
        <v>2.057291666666726</v>
      </c>
      <c r="K52">
        <f>_xll.acq_diff1_c3pt(H51:H53,I51:I53)</f>
        <v>2.0393880208333921</v>
      </c>
      <c r="L52">
        <f>_xll.acq_diff2_c3pt(H51:H53,I51:I53)</f>
        <v>2.994791666666428</v>
      </c>
      <c r="N52">
        <f>_xll.acq_interpolator_eval(N$2,$H52)</f>
        <v>0</v>
      </c>
      <c r="O52">
        <f>_xll.acq_interpolator_eval(O$2,$H52)</f>
        <v>0.25000000000001243</v>
      </c>
      <c r="P52">
        <f>_xll.acq_interpolator_eval(P$2,$H52)</f>
        <v>6.2500000000006217E-2</v>
      </c>
      <c r="Q52">
        <f>_xll.acq_interpolator_eval(Q$2,$H52)</f>
        <v>0.39536604569168754</v>
      </c>
      <c r="R52">
        <f>_xll.acq_interpolator_eval(R$2,$H52)</f>
        <v>0.39536604569168754</v>
      </c>
      <c r="S52">
        <f>_xll.acq_interpolator_eval(S$2,$H52)</f>
        <v>0.26562500000001837</v>
      </c>
      <c r="T52">
        <f>_xll.acq_interpolator_eval(T$2,$H52)</f>
        <v>0.28846153846155986</v>
      </c>
      <c r="U52">
        <f>_xll.acq_interpolator_eval(U$2,$H52)</f>
        <v>0.15625000000001399</v>
      </c>
      <c r="V52">
        <f>_xll.acq_interpolator_eval(V$2,$H52)</f>
        <v>0.15625000000001399</v>
      </c>
      <c r="W52">
        <f>_xll.acq_interpolator_eval(W$2,$H52)</f>
        <v>0.23437500000002046</v>
      </c>
    </row>
    <row r="53" spans="8:23" x14ac:dyDescent="0.35">
      <c r="H53" s="12">
        <v>-0.74999999999999001</v>
      </c>
      <c r="I53">
        <f>_xll.acq_interpolator_eval($F$6,H53)</f>
        <v>0.34383138020835624</v>
      </c>
      <c r="J53">
        <f>_xll.acq_interpolator_eval_deriv($F$6,H53)</f>
        <v>2.3030598958333712</v>
      </c>
      <c r="K53">
        <f>_xll.acq_diff1_c3pt(H52:H54,I52:I54)</f>
        <v>2.2851562500000386</v>
      </c>
      <c r="L53">
        <f>_xll.acq_diff2_c3pt(H52:H54,I52:I54)</f>
        <v>1.9205729166664991</v>
      </c>
      <c r="N53">
        <f>_xll.acq_interpolator_eval(N$2,$H53)</f>
        <v>0</v>
      </c>
      <c r="O53">
        <f>_xll.acq_interpolator_eval(O$2,$H53)</f>
        <v>0.31250000000001249</v>
      </c>
      <c r="P53">
        <f>_xll.acq_interpolator_eval(P$2,$H53)</f>
        <v>9.7656250000007813E-2</v>
      </c>
      <c r="Q53">
        <f>_xll.acq_interpolator_eval(Q$2,$H53)</f>
        <v>0.51842569195656496</v>
      </c>
      <c r="R53">
        <f>_xll.acq_interpolator_eval(R$2,$H53)</f>
        <v>0.51842569195656496</v>
      </c>
      <c r="S53">
        <f>_xll.acq_interpolator_eval(S$2,$H53)</f>
        <v>0.36173502604168639</v>
      </c>
      <c r="T53">
        <f>_xll.acq_interpolator_eval(T$2,$H53)</f>
        <v>0.40064102564104875</v>
      </c>
      <c r="U53">
        <f>_xll.acq_interpolator_eval(U$2,$H53)</f>
        <v>0.2319335937500161</v>
      </c>
      <c r="V53">
        <f>_xll.acq_interpolator_eval(V$2,$H53)</f>
        <v>0.2319335937500161</v>
      </c>
      <c r="W53">
        <f>_xll.acq_interpolator_eval(W$2,$H53)</f>
        <v>0.34383138020835624</v>
      </c>
    </row>
    <row r="54" spans="8:23" x14ac:dyDescent="0.35">
      <c r="H54" s="12">
        <v>-0.69999999999998996</v>
      </c>
      <c r="I54">
        <f>_xll.acq_interpolator_eval($F$6,H54)</f>
        <v>0.46289062500002454</v>
      </c>
      <c r="J54">
        <f>_xll.acq_interpolator_eval_deriv($F$6,H54)</f>
        <v>2.4414062500000169</v>
      </c>
      <c r="K54">
        <f>_xll.acq_diff1_c3pt(H53:H55,I53:I55)</f>
        <v>2.4235026041666847</v>
      </c>
      <c r="L54">
        <f>_xll.acq_diff2_c3pt(H53:H55,I53:I55)</f>
        <v>0.84635416666641672</v>
      </c>
      <c r="N54">
        <f>_xll.acq_interpolator_eval(N$2,$H54)</f>
        <v>0</v>
      </c>
      <c r="O54">
        <f>_xll.acq_interpolator_eval(O$2,$H54)</f>
        <v>0.37500000000001255</v>
      </c>
      <c r="P54">
        <f>_xll.acq_interpolator_eval(P$2,$H54)</f>
        <v>0.14062500000000941</v>
      </c>
      <c r="Q54">
        <f>_xll.acq_interpolator_eval(Q$2,$H54)</f>
        <v>0.64258486169971485</v>
      </c>
      <c r="R54">
        <f>_xll.acq_interpolator_eval(R$2,$H54)</f>
        <v>0.64258486169971485</v>
      </c>
      <c r="S54">
        <f>_xll.acq_interpolator_eval(S$2,$H54)</f>
        <v>0.46289062500002059</v>
      </c>
      <c r="T54">
        <f>_xll.acq_interpolator_eval(T$2,$H54)</f>
        <v>0.51923076923079337</v>
      </c>
      <c r="U54">
        <f>_xll.acq_interpolator_eval(U$2,$H54)</f>
        <v>0.31640625000001765</v>
      </c>
      <c r="V54">
        <f>_xll.acq_interpolator_eval(V$2,$H54)</f>
        <v>0.31640625000001765</v>
      </c>
      <c r="W54">
        <f>_xll.acq_interpolator_eval(W$2,$H54)</f>
        <v>0.46289062500002454</v>
      </c>
    </row>
    <row r="55" spans="8:23" x14ac:dyDescent="0.35">
      <c r="H55" s="12">
        <v>-0.64999999999999003</v>
      </c>
      <c r="I55">
        <f>_xll.acq_interpolator_eval($F$6,H55)</f>
        <v>0.58618164062502465</v>
      </c>
      <c r="J55">
        <f>_xll.acq_interpolator_eval_deriv($F$6,H55)</f>
        <v>2.4723307291666621</v>
      </c>
      <c r="K55">
        <f>_xll.acq_diff1_c3pt(H54:H56,I54:I56)</f>
        <v>2.4544270833333264</v>
      </c>
      <c r="L55">
        <f>_xll.acq_diff2_c3pt(H54:H56,I54:I56)</f>
        <v>-0.22786458333357912</v>
      </c>
      <c r="N55">
        <f>_xll.acq_interpolator_eval(N$2,$H55)</f>
        <v>0</v>
      </c>
      <c r="O55">
        <f>_xll.acq_interpolator_eval(O$2,$H55)</f>
        <v>0.43750000000001243</v>
      </c>
      <c r="P55">
        <f>_xll.acq_interpolator_eval(P$2,$H55)</f>
        <v>0.19140625000001088</v>
      </c>
      <c r="Q55">
        <f>_xll.acq_interpolator_eval(Q$2,$H55)</f>
        <v>0.76354968969188131</v>
      </c>
      <c r="R55">
        <f>_xll.acq_interpolator_eval(R$2,$H55)</f>
        <v>0.76354968969188131</v>
      </c>
      <c r="S55">
        <f>_xll.acq_interpolator_eval(S$2,$H55)</f>
        <v>0.56567382812502043</v>
      </c>
      <c r="T55">
        <f>_xll.acq_interpolator_eval(T$2,$H55)</f>
        <v>0.63942307692310074</v>
      </c>
      <c r="U55">
        <f>_xll.acq_interpolator_eval(U$2,$H55)</f>
        <v>0.40673828125001843</v>
      </c>
      <c r="V55">
        <f>_xll.acq_interpolator_eval(V$2,$H55)</f>
        <v>0.40673828125001843</v>
      </c>
      <c r="W55">
        <f>_xll.acq_interpolator_eval(W$2,$H55)</f>
        <v>0.58618164062502465</v>
      </c>
    </row>
    <row r="56" spans="8:23" x14ac:dyDescent="0.35">
      <c r="H56" s="12">
        <v>-0.59999999999998999</v>
      </c>
      <c r="I56">
        <f>_xll.acq_interpolator_eval($F$6,H56)</f>
        <v>0.70833333333335713</v>
      </c>
      <c r="J56">
        <f>_xll.acq_interpolator_eval_deriv($F$6,H56)</f>
        <v>2.3958333333333073</v>
      </c>
      <c r="K56">
        <f>_xll.acq_diff1_c3pt(H55:H57,I55:I57)</f>
        <v>2.3779296874999751</v>
      </c>
      <c r="L56">
        <f>_xll.acq_diff2_c3pt(H55:H57,I55:I57)</f>
        <v>-1.3020833333334505</v>
      </c>
      <c r="N56">
        <f>_xll.acq_interpolator_eval(N$2,$H56)</f>
        <v>1</v>
      </c>
      <c r="O56">
        <f>_xll.acq_interpolator_eval(O$2,$H56)</f>
        <v>0.50000000000001243</v>
      </c>
      <c r="P56">
        <f>_xll.acq_interpolator_eval(P$2,$H56)</f>
        <v>0.25000000000001243</v>
      </c>
      <c r="Q56">
        <f>_xll.acq_interpolator_eval(Q$2,$H56)</f>
        <v>0.87702631070380921</v>
      </c>
      <c r="R56">
        <f>_xll.acq_interpolator_eval(R$2,$H56)</f>
        <v>0.87702631070380921</v>
      </c>
      <c r="S56">
        <f>_xll.acq_interpolator_eval(S$2,$H56)</f>
        <v>0.66666666666668639</v>
      </c>
      <c r="T56">
        <f>_xll.acq_interpolator_eval(T$2,$H56)</f>
        <v>0.75641025641027904</v>
      </c>
      <c r="U56">
        <f>_xll.acq_interpolator_eval(U$2,$H56)</f>
        <v>0.50000000000001887</v>
      </c>
      <c r="V56">
        <f>_xll.acq_interpolator_eval(V$2,$H56)</f>
        <v>0.50000000000001887</v>
      </c>
      <c r="W56">
        <f>_xll.acq_interpolator_eval(W$2,$H56)</f>
        <v>0.70833333333335713</v>
      </c>
    </row>
    <row r="57" spans="8:23" x14ac:dyDescent="0.35">
      <c r="H57" s="12">
        <v>-0.54999999999999005</v>
      </c>
      <c r="I57">
        <f>_xll.acq_interpolator_eval($F$6,H57)</f>
        <v>0.82397460937502209</v>
      </c>
      <c r="J57">
        <f>_xll.acq_interpolator_eval_deriv($F$6,H57)</f>
        <v>2.2119140624999525</v>
      </c>
      <c r="K57">
        <f>_xll.acq_diff1_c3pt(H56:H58,I56:I58)</f>
        <v>2.1940104166666208</v>
      </c>
      <c r="L57">
        <f>_xll.acq_diff2_c3pt(H56:H58,I56:I58)</f>
        <v>-2.3763020833336417</v>
      </c>
      <c r="N57">
        <f>_xll.acq_interpolator_eval(N$2,$H57)</f>
        <v>1</v>
      </c>
      <c r="O57">
        <f>_xll.acq_interpolator_eval(O$2,$H57)</f>
        <v>0.56250000000001243</v>
      </c>
      <c r="P57">
        <f>_xll.acq_interpolator_eval(P$2,$H57)</f>
        <v>0.31640625000001399</v>
      </c>
      <c r="Q57">
        <f>_xll.acq_interpolator_eval(Q$2,$H57)</f>
        <v>0.97872085950624299</v>
      </c>
      <c r="R57">
        <f>_xll.acq_interpolator_eval(R$2,$H57)</f>
        <v>0.97872085950624299</v>
      </c>
      <c r="S57">
        <f>_xll.acq_interpolator_eval(S$2,$H57)</f>
        <v>0.76245117187501843</v>
      </c>
      <c r="T57">
        <f>_xll.acq_interpolator_eval(T$2,$H57)</f>
        <v>0.86538461538463607</v>
      </c>
      <c r="U57">
        <f>_xll.acq_interpolator_eval(U$2,$H57)</f>
        <v>0.59326171875001854</v>
      </c>
      <c r="V57">
        <f>_xll.acq_interpolator_eval(V$2,$H57)</f>
        <v>0.59326171875001854</v>
      </c>
      <c r="W57">
        <f>_xll.acq_interpolator_eval(W$2,$H57)</f>
        <v>0.82397460937502209</v>
      </c>
    </row>
    <row r="58" spans="8:23" x14ac:dyDescent="0.35">
      <c r="H58" s="12">
        <v>-0.49999999999999001</v>
      </c>
      <c r="I58">
        <f>_xll.acq_interpolator_eval($F$6,H58)</f>
        <v>0.9277343750000191</v>
      </c>
      <c r="J58">
        <f>_xll.acq_interpolator_eval_deriv($F$6,H58)</f>
        <v>1.9205729166665979</v>
      </c>
      <c r="K58">
        <f>_xll.acq_diff1_c3pt(H57:H59,I57:I59)</f>
        <v>1.9026692708332642</v>
      </c>
      <c r="L58">
        <f>_xll.acq_diff2_c3pt(H57:H59,I57:I59)</f>
        <v>-3.45052083333348</v>
      </c>
      <c r="N58">
        <f>_xll.acq_interpolator_eval(N$2,$H58)</f>
        <v>1</v>
      </c>
      <c r="O58">
        <f>_xll.acq_interpolator_eval(O$2,$H58)</f>
        <v>0.62500000000001243</v>
      </c>
      <c r="P58">
        <f>_xll.acq_interpolator_eval(P$2,$H58)</f>
        <v>0.39062500000001554</v>
      </c>
      <c r="Q58">
        <f>_xll.acq_interpolator_eval(Q$2,$H58)</f>
        <v>1.064339470869927</v>
      </c>
      <c r="R58">
        <f>_xll.acq_interpolator_eval(R$2,$H58)</f>
        <v>1.064339470869927</v>
      </c>
      <c r="S58">
        <f>_xll.acq_interpolator_eval(S$2,$H58)</f>
        <v>0.84960937500001632</v>
      </c>
      <c r="T58">
        <f>_xll.acq_interpolator_eval(T$2,$H58)</f>
        <v>0.96153846153847922</v>
      </c>
      <c r="U58">
        <f>_xll.acq_interpolator_eval(U$2,$H58)</f>
        <v>0.68359375000001765</v>
      </c>
      <c r="V58">
        <f>_xll.acq_interpolator_eval(V$2,$H58)</f>
        <v>0.68359375000001765</v>
      </c>
      <c r="W58">
        <f>_xll.acq_interpolator_eval(W$2,$H58)</f>
        <v>0.9277343750000191</v>
      </c>
    </row>
    <row r="59" spans="8:23" x14ac:dyDescent="0.35">
      <c r="H59" s="12">
        <v>-0.44999999999999002</v>
      </c>
      <c r="I59">
        <f>_xll.acq_interpolator_eval($F$6,H59)</f>
        <v>1.0142415364583486</v>
      </c>
      <c r="J59">
        <f>_xll.acq_interpolator_eval_deriv($F$6,H59)</f>
        <v>1.5218098958332422</v>
      </c>
      <c r="K59">
        <f>_xll.acq_diff1_c3pt(H58:H60,I58:I60)</f>
        <v>1.5039062499999107</v>
      </c>
      <c r="L59">
        <f>_xll.acq_diff2_c3pt(H58:H60,I58:I60)</f>
        <v>-4.5247395833335844</v>
      </c>
      <c r="N59">
        <f>_xll.acq_interpolator_eval(N$2,$H59)</f>
        <v>1</v>
      </c>
      <c r="O59">
        <f>_xll.acq_interpolator_eval(O$2,$H59)</f>
        <v>0.68750000000001255</v>
      </c>
      <c r="P59">
        <f>_xll.acq_interpolator_eval(P$2,$H59)</f>
        <v>0.47265625000001726</v>
      </c>
      <c r="Q59">
        <f>_xll.acq_interpolator_eval(Q$2,$H59)</f>
        <v>1.1295882795656058</v>
      </c>
      <c r="R59">
        <f>_xll.acq_interpolator_eval(R$2,$H59)</f>
        <v>1.1295882795656058</v>
      </c>
      <c r="S59">
        <f>_xll.acq_interpolator_eval(S$2,$H59)</f>
        <v>0.92472330729168029</v>
      </c>
      <c r="T59">
        <f>_xll.acq_interpolator_eval(T$2,$H59)</f>
        <v>1.0400641025641162</v>
      </c>
      <c r="U59">
        <f>_xll.acq_interpolator_eval(U$2,$H59)</f>
        <v>0.76806640625001632</v>
      </c>
      <c r="V59">
        <f>_xll.acq_interpolator_eval(V$2,$H59)</f>
        <v>0.76806640625001632</v>
      </c>
      <c r="W59">
        <f>_xll.acq_interpolator_eval(W$2,$H59)</f>
        <v>1.0142415364583486</v>
      </c>
    </row>
    <row r="60" spans="8:23" x14ac:dyDescent="0.35">
      <c r="H60" s="12">
        <v>-0.39999999999998997</v>
      </c>
      <c r="I60">
        <f>_xll.acq_interpolator_eval($F$6,H60)</f>
        <v>1.0781250000000102</v>
      </c>
      <c r="J60">
        <f>_xll.acq_interpolator_eval_deriv($F$6,H60)</f>
        <v>1.0156249999998879</v>
      </c>
      <c r="K60">
        <f>_xll.acq_diff1_c3pt(H59:H61,I59:I61)</f>
        <v>0.99772135416654972</v>
      </c>
      <c r="L60">
        <f>_xll.acq_diff2_c3pt(H59:H61,I59:I61)</f>
        <v>-5.5989583333336315</v>
      </c>
      <c r="N60">
        <f>_xll.acq_interpolator_eval(N$2,$H60)</f>
        <v>1</v>
      </c>
      <c r="O60">
        <f>_xll.acq_interpolator_eval(O$2,$H60)</f>
        <v>0.75000000000001255</v>
      </c>
      <c r="P60">
        <f>_xll.acq_interpolator_eval(P$2,$H60)</f>
        <v>0.56250000000001887</v>
      </c>
      <c r="Q60">
        <f>_xll.acq_interpolator_eval(Q$2,$H60)</f>
        <v>1.1701734203640235</v>
      </c>
      <c r="R60">
        <f>_xll.acq_interpolator_eval(R$2,$H60)</f>
        <v>1.1701734203640235</v>
      </c>
      <c r="S60">
        <f>_xll.acq_interpolator_eval(S$2,$H60)</f>
        <v>0.98437500000001021</v>
      </c>
      <c r="T60">
        <f>_xll.acq_interpolator_eval(T$2,$H60)</f>
        <v>1.0961538461538547</v>
      </c>
      <c r="U60">
        <f>_xll.acq_interpolator_eval(U$2,$H60)</f>
        <v>0.84375000000001443</v>
      </c>
      <c r="V60">
        <f>_xll.acq_interpolator_eval(V$2,$H60)</f>
        <v>0.84375000000001443</v>
      </c>
      <c r="W60">
        <f>_xll.acq_interpolator_eval(W$2,$H60)</f>
        <v>1.0781250000000102</v>
      </c>
    </row>
    <row r="61" spans="8:23" x14ac:dyDescent="0.35">
      <c r="H61" s="12">
        <v>-0.34999999999997999</v>
      </c>
      <c r="I61">
        <f>_xll.acq_interpolator_eval($F$6,H61)</f>
        <v>1.114013671875008</v>
      </c>
      <c r="J61">
        <f>_xll.acq_interpolator_eval_deriv($F$6,H61)</f>
        <v>0.40201822916640012</v>
      </c>
      <c r="K61">
        <f>_xll.acq_diff1_c3pt(H60:H62,I60:I62)</f>
        <v>0.38411458333306331</v>
      </c>
      <c r="L61">
        <f>_xll.acq_diff2_c3pt(H60:H62,I60:I62)</f>
        <v>-6.6731770833336475</v>
      </c>
      <c r="N61">
        <f>_xll.acq_interpolator_eval(N$2,$H61)</f>
        <v>1</v>
      </c>
      <c r="O61">
        <f>_xll.acq_interpolator_eval(O$2,$H61)</f>
        <v>0.81250000000002498</v>
      </c>
      <c r="P61">
        <f>_xll.acq_interpolator_eval(P$2,$H61)</f>
        <v>0.66015625000004052</v>
      </c>
      <c r="Q61">
        <f>_xll.acq_interpolator_eval(Q$2,$H61)</f>
        <v>1.1818010280359239</v>
      </c>
      <c r="R61">
        <f>_xll.acq_interpolator_eval(R$2,$H61)</f>
        <v>1.1818010280359239</v>
      </c>
      <c r="S61">
        <f>_xll.acq_interpolator_eval(S$2,$H61)</f>
        <v>1.025146484375012</v>
      </c>
      <c r="T61">
        <f>_xll.acq_interpolator_eval(T$2,$H61)</f>
        <v>1.1250000000000053</v>
      </c>
      <c r="U61">
        <f>_xll.acq_interpolator_eval(U$2,$H61)</f>
        <v>0.90771484375002298</v>
      </c>
      <c r="V61">
        <f>_xll.acq_interpolator_eval(V$2,$H61)</f>
        <v>0.90771484375002298</v>
      </c>
      <c r="W61">
        <f>_xll.acq_interpolator_eval(W$2,$H61)</f>
        <v>1.114013671875008</v>
      </c>
    </row>
    <row r="62" spans="8:23" x14ac:dyDescent="0.35">
      <c r="H62" s="12">
        <v>-0.29999999999998</v>
      </c>
      <c r="I62">
        <f>_xll.acq_interpolator_eval($F$6,H62)</f>
        <v>1.116536458333327</v>
      </c>
      <c r="J62">
        <f>_xll.acq_interpolator_eval_deriv($F$6,H62)</f>
        <v>-0.31901041666697477</v>
      </c>
      <c r="K62">
        <f>_xll.acq_diff1_c3pt(H61:H63,I61:I63)</f>
        <v>-0.33691406250030848</v>
      </c>
      <c r="L62">
        <f>_xll.acq_diff2_c3pt(H61:H63,I61:I63)</f>
        <v>-7.7473958333337896</v>
      </c>
      <c r="N62">
        <f>_xll.acq_interpolator_eval(N$2,$H62)</f>
        <v>1</v>
      </c>
      <c r="O62">
        <f>_xll.acq_interpolator_eval(O$2,$H62)</f>
        <v>0.87500000000002487</v>
      </c>
      <c r="P62">
        <f>_xll.acq_interpolator_eval(P$2,$H62)</f>
        <v>0.76562500000004352</v>
      </c>
      <c r="Q62">
        <f>_xll.acq_interpolator_eval(Q$2,$H62)</f>
        <v>1.1601772373520465</v>
      </c>
      <c r="R62">
        <f>_xll.acq_interpolator_eval(R$2,$H62)</f>
        <v>1.1601772373520465</v>
      </c>
      <c r="S62">
        <f>_xll.acq_interpolator_eval(S$2,$H62)</f>
        <v>1.0436197916666692</v>
      </c>
      <c r="T62">
        <f>_xll.acq_interpolator_eval(T$2,$H62)</f>
        <v>1.1217948717948634</v>
      </c>
      <c r="U62">
        <f>_xll.acq_interpolator_eval(U$2,$H62)</f>
        <v>0.95703125000001665</v>
      </c>
      <c r="V62">
        <f>_xll.acq_interpolator_eval(V$2,$H62)</f>
        <v>0.95703125000001665</v>
      </c>
      <c r="W62">
        <f>_xll.acq_interpolator_eval(W$2,$H62)</f>
        <v>1.116536458333327</v>
      </c>
    </row>
    <row r="63" spans="8:23" x14ac:dyDescent="0.35">
      <c r="H63" s="12">
        <v>-0.24999999999997999</v>
      </c>
      <c r="I63">
        <f>_xll.acq_interpolator_eval($F$6,H63)</f>
        <v>1.0803222656249771</v>
      </c>
      <c r="J63">
        <f>_xll.acq_interpolator_eval_deriv($F$6,H63)</f>
        <v>-1.1474609375003526</v>
      </c>
      <c r="K63">
        <f>_xll.acq_diff1_c3pt(H62:H64,I62:I64)</f>
        <v>-1.1653645833336881</v>
      </c>
      <c r="L63">
        <f>_xll.acq_diff2_c3pt(H62:H64,I62:I64)</f>
        <v>-8.8216145833337976</v>
      </c>
      <c r="N63">
        <f>_xll.acq_interpolator_eval(N$2,$H63)</f>
        <v>1</v>
      </c>
      <c r="O63">
        <f>_xll.acq_interpolator_eval(O$2,$H63)</f>
        <v>0.93750000000002498</v>
      </c>
      <c r="P63">
        <f>_xll.acq_interpolator_eval(P$2,$H63)</f>
        <v>0.87890625000004685</v>
      </c>
      <c r="Q63">
        <f>_xll.acq_interpolator_eval(Q$2,$H63)</f>
        <v>1.1010081830831404</v>
      </c>
      <c r="R63">
        <f>_xll.acq_interpolator_eval(R$2,$H63)</f>
        <v>1.1010081830831404</v>
      </c>
      <c r="S63">
        <f>_xll.acq_interpolator_eval(S$2,$H63)</f>
        <v>1.0363769531249916</v>
      </c>
      <c r="T63">
        <f>_xll.acq_interpolator_eval(T$2,$H63)</f>
        <v>1.0817307692307452</v>
      </c>
      <c r="U63">
        <f>_xll.acq_interpolator_eval(U$2,$H63)</f>
        <v>0.98876953125000921</v>
      </c>
      <c r="V63">
        <f>_xll.acq_interpolator_eval(V$2,$H63)</f>
        <v>0.98876953125000921</v>
      </c>
      <c r="W63">
        <f>_xll.acq_interpolator_eval(W$2,$H63)</f>
        <v>1.0803222656249771</v>
      </c>
    </row>
    <row r="64" spans="8:23" x14ac:dyDescent="0.35">
      <c r="H64" s="12">
        <v>-0.19999999999998</v>
      </c>
      <c r="I64">
        <f>_xll.acq_interpolator_eval($F$6,H64)</f>
        <v>0.99999999999995826</v>
      </c>
      <c r="J64">
        <f>_xll.acq_interpolator_eval_deriv($F$6,H64)</f>
        <v>-2.0833333333341115</v>
      </c>
      <c r="K64">
        <f>_xll.acq_diff1_c3pt(H63:H65,I63:I65)</f>
        <v>-2.2673430266208721</v>
      </c>
      <c r="L64">
        <f>_xll.acq_diff2_c3pt(H63:H65,I63:I65)</f>
        <v>-13.217954282409886</v>
      </c>
      <c r="N64">
        <f>_xll.acq_interpolator_eval(N$2,$H64)</f>
        <v>1</v>
      </c>
      <c r="O64">
        <f>_xll.acq_interpolator_eval(O$2,$H64)</f>
        <v>0.99999999999993328</v>
      </c>
      <c r="P64">
        <f>_xll.acq_interpolator_eval(P$2,$H64)</f>
        <v>1.00000000000005</v>
      </c>
      <c r="Q64">
        <f>_xll.acq_interpolator_eval(Q$2,$H64)</f>
        <v>0.9999999999999506</v>
      </c>
      <c r="R64">
        <f>_xll.acq_interpolator_eval(R$2,$H64)</f>
        <v>0.9999999999999506</v>
      </c>
      <c r="S64">
        <f>_xll.acq_interpolator_eval(S$2,$H64)</f>
        <v>0.99999999999997913</v>
      </c>
      <c r="T64">
        <f>_xll.acq_interpolator_eval(T$2,$H64)</f>
        <v>0.99999999999995826</v>
      </c>
      <c r="U64">
        <f>_xll.acq_interpolator_eval(U$2,$H64)</f>
        <v>1</v>
      </c>
      <c r="V64">
        <f>_xll.acq_interpolator_eval(V$2,$H64)</f>
        <v>1</v>
      </c>
      <c r="W64">
        <f>_xll.acq_interpolator_eval(W$2,$H64)</f>
        <v>0.99999999999995826</v>
      </c>
    </row>
    <row r="65" spans="8:23" x14ac:dyDescent="0.35">
      <c r="H65" s="12">
        <v>-0.14999999999998001</v>
      </c>
      <c r="I65">
        <f>_xll.acq_interpolator_eval($F$6,H65)</f>
        <v>0.85358796296288997</v>
      </c>
      <c r="J65">
        <f>_xll.acq_interpolator_eval_deriv($F$6,H65)</f>
        <v>-3.6458333333338051</v>
      </c>
      <c r="K65">
        <f>_xll.acq_diff1_c3pt(H64:H66,I64:I66)</f>
        <v>-3.5185185185189898</v>
      </c>
      <c r="L65">
        <f>_xll.acq_diff2_c3pt(H64:H66,I64:I66)</f>
        <v>-11.805555555552472</v>
      </c>
      <c r="N65">
        <f>_xll.acq_interpolator_eval(N$2,$H65)</f>
        <v>1</v>
      </c>
      <c r="O65">
        <f>_xll.acq_interpolator_eval(O$2,$H65)</f>
        <v>0.83333333333326665</v>
      </c>
      <c r="P65">
        <f>_xll.acq_interpolator_eval(P$2,$H65)</f>
        <v>1.0763888888888999</v>
      </c>
      <c r="Q65">
        <f>_xll.acq_interpolator_eval(Q$2,$H65)</f>
        <v>0.85621589350487948</v>
      </c>
      <c r="R65">
        <f>_xll.acq_interpolator_eval(R$2,$H65)</f>
        <v>0.85621589350487948</v>
      </c>
      <c r="S65">
        <f>_xll.acq_interpolator_eval(S$2,$H65)</f>
        <v>0.90133101851846253</v>
      </c>
      <c r="T65">
        <f>_xll.acq_interpolator_eval(T$2,$H65)</f>
        <v>0.86681547619041277</v>
      </c>
      <c r="U65">
        <f>_xll.acq_interpolator_eval(U$2,$H65)</f>
        <v>0.92592592592587042</v>
      </c>
      <c r="V65">
        <f>_xll.acq_interpolator_eval(V$2,$H65)</f>
        <v>0.92592592592587042</v>
      </c>
      <c r="W65">
        <f>_xll.acq_interpolator_eval(W$2,$H65)</f>
        <v>0.85358796296288997</v>
      </c>
    </row>
    <row r="66" spans="8:23" x14ac:dyDescent="0.35">
      <c r="H66" s="12">
        <v>-9.9999999999980105E-2</v>
      </c>
      <c r="I66">
        <f>_xll.acq_interpolator_eval($F$6,H66)</f>
        <v>0.64814814814805977</v>
      </c>
      <c r="J66">
        <f>_xll.acq_interpolator_eval_deriv($F$6,H66)</f>
        <v>-4.4444444444446107</v>
      </c>
      <c r="K66">
        <f>_xll.acq_diff1_c3pt(H65:H67,I65:I67)</f>
        <v>-4.317129629629795</v>
      </c>
      <c r="L66">
        <f>_xll.acq_diff2_c3pt(H65:H67,I65:I67)</f>
        <v>-4.1666666666636623</v>
      </c>
      <c r="N66">
        <f>_xll.acq_interpolator_eval(N$2,$H66)</f>
        <v>1</v>
      </c>
      <c r="O66">
        <f>_xll.acq_interpolator_eval(O$2,$H66)</f>
        <v>0.66666666666660035</v>
      </c>
      <c r="P66">
        <f>_xll.acq_interpolator_eval(P$2,$H66)</f>
        <v>1.0555555555555278</v>
      </c>
      <c r="Q66">
        <f>_xll.acq_interpolator_eval(Q$2,$H66)</f>
        <v>0.68214735152694594</v>
      </c>
      <c r="R66">
        <f>_xll.acq_interpolator_eval(R$2,$H66)</f>
        <v>0.68214735152694594</v>
      </c>
      <c r="S66">
        <f>_xll.acq_interpolator_eval(S$2,$H66)</f>
        <v>0.73148148148140413</v>
      </c>
      <c r="T66">
        <f>_xll.acq_interpolator_eval(T$2,$H66)</f>
        <v>0.69047619047611475</v>
      </c>
      <c r="U66">
        <f>_xll.acq_interpolator_eval(U$2,$H66)</f>
        <v>0.74074074074065233</v>
      </c>
      <c r="V66">
        <f>_xll.acq_interpolator_eval(V$2,$H66)</f>
        <v>0.74074074074065233</v>
      </c>
      <c r="W66">
        <f>_xll.acq_interpolator_eval(W$2,$H66)</f>
        <v>0.64814814814805977</v>
      </c>
    </row>
    <row r="67" spans="8:23" x14ac:dyDescent="0.35">
      <c r="H67" s="12">
        <v>-4.9999999999980303E-2</v>
      </c>
      <c r="I67">
        <f>_xll.acq_interpolator_eval($F$6,H67)</f>
        <v>0.42187499999991179</v>
      </c>
      <c r="J67">
        <f>_xll.acq_interpolator_eval_deriv($F$6,H67)</f>
        <v>-4.4791666666665293</v>
      </c>
      <c r="K67">
        <f>_xll.acq_diff1_c3pt(H66:H68,I66:I68)</f>
        <v>-4.3518518518517144</v>
      </c>
      <c r="L67">
        <f>_xll.acq_diff2_c3pt(H66:H68,I66:I68)</f>
        <v>3.4722222222252577</v>
      </c>
      <c r="N67">
        <f>_xll.acq_interpolator_eval(N$2,$H67)</f>
        <v>0</v>
      </c>
      <c r="O67">
        <f>_xll.acq_interpolator_eval(O$2,$H67)</f>
        <v>0.49999999999993439</v>
      </c>
      <c r="P67">
        <f>_xll.acq_interpolator_eval(P$2,$H67)</f>
        <v>0.93749999999993439</v>
      </c>
      <c r="Q67">
        <f>_xll.acq_interpolator_eval(Q$2,$H67)</f>
        <v>0.49364293262681869</v>
      </c>
      <c r="R67">
        <f>_xll.acq_interpolator_eval(R$2,$H67)</f>
        <v>0.49364293262681869</v>
      </c>
      <c r="S67">
        <f>_xll.acq_interpolator_eval(S$2,$H67)</f>
        <v>0.52343749999991485</v>
      </c>
      <c r="T67">
        <f>_xll.acq_interpolator_eval(T$2,$H67)</f>
        <v>0.49330357142849263</v>
      </c>
      <c r="U67">
        <f>_xll.acq_interpolator_eval(U$2,$H67)</f>
        <v>0.49999999999990152</v>
      </c>
      <c r="V67">
        <f>_xll.acq_interpolator_eval(V$2,$H67)</f>
        <v>0.49999999999990152</v>
      </c>
      <c r="W67">
        <f>_xll.acq_interpolator_eval(W$2,$H67)</f>
        <v>0.42187499999991179</v>
      </c>
    </row>
    <row r="68" spans="8:23" x14ac:dyDescent="0.35">
      <c r="H68" s="12">
        <v>1.9984014443252799E-14</v>
      </c>
      <c r="I68">
        <f>_xll.acq_interpolator_eval($F$6,H68)</f>
        <v>0.21296296296288805</v>
      </c>
      <c r="J68">
        <f>_xll.acq_interpolator_eval_deriv($F$6,H68)</f>
        <v>-3.7499999999995555</v>
      </c>
      <c r="K68">
        <f>_xll.acq_diff1_c3pt(H67:H69,I67:I69)</f>
        <v>-3.622685185184741</v>
      </c>
      <c r="L68">
        <f>_xll.acq_diff2_c3pt(H67:H69,I67:I69)</f>
        <v>11.111111111114134</v>
      </c>
      <c r="N68">
        <f>_xll.acq_interpolator_eval(N$2,$H68)</f>
        <v>0</v>
      </c>
      <c r="O68">
        <f>_xll.acq_interpolator_eval(O$2,$H68)</f>
        <v>0.33333333333326676</v>
      </c>
      <c r="P68">
        <f>_xll.acq_interpolator_eval(P$2,$H68)</f>
        <v>0.72222222222211685</v>
      </c>
      <c r="Q68">
        <f>_xll.acq_interpolator_eval(Q$2,$H68)</f>
        <v>0.3065511953651639</v>
      </c>
      <c r="R68">
        <f>_xll.acq_interpolator_eval(R$2,$H68)</f>
        <v>0.3065511953651639</v>
      </c>
      <c r="S68">
        <f>_xll.acq_interpolator_eval(S$2,$H68)</f>
        <v>0.31018518518510335</v>
      </c>
      <c r="T68">
        <f>_xll.acq_interpolator_eval(T$2,$H68)</f>
        <v>0.29761904761897273</v>
      </c>
      <c r="U68">
        <f>_xll.acq_interpolator_eval(U$2,$H68)</f>
        <v>0.25925925925917037</v>
      </c>
      <c r="V68">
        <f>_xll.acq_interpolator_eval(V$2,$H68)</f>
        <v>0.25925925925917037</v>
      </c>
      <c r="W68">
        <f>_xll.acq_interpolator_eval(W$2,$H68)</f>
        <v>0.21296296296288805</v>
      </c>
    </row>
    <row r="69" spans="8:23" x14ac:dyDescent="0.35">
      <c r="H69" s="12">
        <v>5.0000000000019799E-2</v>
      </c>
      <c r="I69">
        <f>_xll.acq_interpolator_eval($F$6,H69)</f>
        <v>5.9606481481436803E-2</v>
      </c>
      <c r="J69">
        <f>_xll.acq_interpolator_eval_deriv($F$6,H69)</f>
        <v>-2.2569444444437012</v>
      </c>
      <c r="K69">
        <f>_xll.acq_diff1_c3pt(H68:H70,I68:I70)</f>
        <v>-2.1296296296288877</v>
      </c>
      <c r="L69">
        <f>_xll.acq_diff2_c3pt(H68:H70,I68:I70)</f>
        <v>18.750000000003048</v>
      </c>
      <c r="N69">
        <f>_xll.acq_interpolator_eval(N$2,$H69)</f>
        <v>0</v>
      </c>
      <c r="O69">
        <f>_xll.acq_interpolator_eval(O$2,$H69)</f>
        <v>0.16666666666660068</v>
      </c>
      <c r="P69">
        <f>_xll.acq_interpolator_eval(P$2,$H69)</f>
        <v>0.40972222222207927</v>
      </c>
      <c r="Q69">
        <f>_xll.acq_interpolator_eval(Q$2,$H69)</f>
        <v>0.13672069830265376</v>
      </c>
      <c r="R69">
        <f>_xll.acq_interpolator_eval(R$2,$H69)</f>
        <v>0.13672069830265376</v>
      </c>
      <c r="S69">
        <f>_xll.acq_interpolator_eval(S$2,$H69)</f>
        <v>0.12471064814808458</v>
      </c>
      <c r="T69">
        <f>_xll.acq_interpolator_eval(T$2,$H69)</f>
        <v>0.12574404761898725</v>
      </c>
      <c r="U69">
        <f>_xll.acq_interpolator_eval(U$2,$H69)</f>
        <v>7.4074074074018892E-2</v>
      </c>
      <c r="V69">
        <f>_xll.acq_interpolator_eval(V$2,$H69)</f>
        <v>7.4074074074018892E-2</v>
      </c>
      <c r="W69">
        <f>_xll.acq_interpolator_eval(W$2,$H69)</f>
        <v>5.9606481481436803E-2</v>
      </c>
    </row>
    <row r="70" spans="8:23" x14ac:dyDescent="0.35">
      <c r="H70" s="12">
        <v>0.10000000000002</v>
      </c>
      <c r="I70">
        <f>_xll.acq_interpolator_eval($F$6,H70)</f>
        <v>0</v>
      </c>
      <c r="J70">
        <f>_xll.acq_interpolator_eval_deriv($F$6,H70)</f>
        <v>0</v>
      </c>
      <c r="K70">
        <f>_xll.acq_diff1_c3pt(H69:H71,I69:I71)</f>
        <v>-0.59606481481436435</v>
      </c>
      <c r="L70">
        <f>_xll.acq_diff2_c3pt(H69:H71,I69:I71)</f>
        <v>11.921296296287288</v>
      </c>
      <c r="N70">
        <f>_xll.acq_interpolator_eval(N$2,$H70)</f>
        <v>0</v>
      </c>
      <c r="O70">
        <f>_xll.acq_interpolator_eval(O$2,$H70)</f>
        <v>0</v>
      </c>
      <c r="P70">
        <f>_xll.acq_interpolator_eval(P$2,$H70)</f>
        <v>-1.8331401211804662E-13</v>
      </c>
      <c r="Q70">
        <f>_xll.acq_interpolator_eval(Q$2,$H70)</f>
        <v>-4.5948335493590981E-14</v>
      </c>
      <c r="R70">
        <f>_xll.acq_interpolator_eval(R$2,$H70)</f>
        <v>-4.5948335493590981E-14</v>
      </c>
      <c r="S70">
        <f>_xll.acq_interpolator_eval(S$2,$H70)</f>
        <v>-3.3329820385097719E-14</v>
      </c>
      <c r="T70">
        <f>_xll.acq_interpolator_eval(T$2,$H70)</f>
        <v>-3.8091223297254545E-14</v>
      </c>
      <c r="U70">
        <f>_xll.acq_interpolator_eval(U$2,$H70)</f>
        <v>0</v>
      </c>
      <c r="V70">
        <f>_xll.acq_interpolator_eval(V$2,$H70)</f>
        <v>0</v>
      </c>
      <c r="W70">
        <f>_xll.acq_interpolator_eval(W$2,$H70)</f>
        <v>0</v>
      </c>
    </row>
    <row r="71" spans="8:23" x14ac:dyDescent="0.35">
      <c r="H71" s="12">
        <v>0.15000000000002001</v>
      </c>
      <c r="I71">
        <f>_xll.acq_interpolator_eval($F$6,H71)</f>
        <v>0</v>
      </c>
      <c r="J71">
        <f>_xll.acq_interpolator_eval_deriv($F$6,H71)</f>
        <v>0</v>
      </c>
      <c r="K71">
        <f>_xll.acq_diff1_c3pt(H70:H72,I70:I72)</f>
        <v>0</v>
      </c>
      <c r="L71">
        <f>_xll.acq_diff2_c3pt(H70:H72,I70:I72)</f>
        <v>0</v>
      </c>
      <c r="N71">
        <f>_xll.acq_interpolator_eval(N$2,$H71)</f>
        <v>0</v>
      </c>
      <c r="O71">
        <f>_xll.acq_interpolator_eval(O$2,$H71)</f>
        <v>0</v>
      </c>
      <c r="P71">
        <f>_xll.acq_interpolator_eval(P$2,$H71)</f>
        <v>-0.40104166666680413</v>
      </c>
      <c r="Q71">
        <f>_xll.acq_interpolator_eval(Q$2,$H71)</f>
        <v>-9.1668618709245073E-2</v>
      </c>
      <c r="R71">
        <f>_xll.acq_interpolator_eval(R$2,$H71)</f>
        <v>-9.1668618709245073E-2</v>
      </c>
      <c r="S71">
        <f>_xll.acq_interpolator_eval(S$2,$H71)</f>
        <v>-6.3802083333351564E-2</v>
      </c>
      <c r="T71">
        <f>_xll.acq_interpolator_eval(T$2,$H71)</f>
        <v>-7.2916666666687502E-2</v>
      </c>
      <c r="U71">
        <f>_xll.acq_interpolator_eval(U$2,$H71)</f>
        <v>0</v>
      </c>
      <c r="V71">
        <f>_xll.acq_interpolator_eval(V$2,$H71)</f>
        <v>0</v>
      </c>
      <c r="W71">
        <f>_xll.acq_interpolator_eval(W$2,$H71)</f>
        <v>0</v>
      </c>
    </row>
    <row r="72" spans="8:23" x14ac:dyDescent="0.35">
      <c r="H72" s="12">
        <v>0.20000000000002</v>
      </c>
      <c r="I72">
        <f>_xll.acq_interpolator_eval($F$6,H72)</f>
        <v>0</v>
      </c>
      <c r="J72">
        <f>_xll.acq_interpolator_eval_deriv($F$6,H72)</f>
        <v>0</v>
      </c>
      <c r="K72">
        <f>_xll.acq_diff1_c3pt(H71:H73,I71:I73)</f>
        <v>0</v>
      </c>
      <c r="L72">
        <f>_xll.acq_diff2_c3pt(H71:H73,I71:I73)</f>
        <v>0</v>
      </c>
      <c r="N72">
        <f>_xll.acq_interpolator_eval(N$2,$H72)</f>
        <v>0</v>
      </c>
      <c r="O72">
        <f>_xll.acq_interpolator_eval(O$2,$H72)</f>
        <v>0</v>
      </c>
      <c r="P72">
        <f>_xll.acq_interpolator_eval(P$2,$H72)</f>
        <v>-0.68750000000009159</v>
      </c>
      <c r="Q72">
        <f>_xll.acq_interpolator_eval(Q$2,$H72)</f>
        <v>-0.14196798789915827</v>
      </c>
      <c r="R72">
        <f>_xll.acq_interpolator_eval(R$2,$H72)</f>
        <v>-0.14196798789915827</v>
      </c>
      <c r="S72">
        <f>_xll.acq_interpolator_eval(S$2,$H72)</f>
        <v>-9.3750000000006259E-2</v>
      </c>
      <c r="T72">
        <f>_xll.acq_interpolator_eval(T$2,$H72)</f>
        <v>-0.1071428571428643</v>
      </c>
      <c r="U72">
        <f>_xll.acq_interpolator_eval(U$2,$H72)</f>
        <v>0</v>
      </c>
      <c r="V72">
        <f>_xll.acq_interpolator_eval(V$2,$H72)</f>
        <v>0</v>
      </c>
      <c r="W72">
        <f>_xll.acq_interpolator_eval(W$2,$H72)</f>
        <v>0</v>
      </c>
    </row>
    <row r="73" spans="8:23" x14ac:dyDescent="0.35">
      <c r="H73" s="12">
        <v>0.25000000000001998</v>
      </c>
      <c r="I73">
        <f>_xll.acq_interpolator_eval($F$6,H73)</f>
        <v>0</v>
      </c>
      <c r="J73">
        <f>_xll.acq_interpolator_eval_deriv($F$6,H73)</f>
        <v>0</v>
      </c>
      <c r="K73">
        <f>_xll.acq_diff1_c3pt(H72:H74,I72:I74)</f>
        <v>0</v>
      </c>
      <c r="L73">
        <f>_xll.acq_diff2_c3pt(H72:H74,I72:I74)</f>
        <v>0</v>
      </c>
      <c r="N73">
        <f>_xll.acq_interpolator_eval(N$2,$H73)</f>
        <v>0</v>
      </c>
      <c r="O73">
        <f>_xll.acq_interpolator_eval(O$2,$H73)</f>
        <v>0</v>
      </c>
      <c r="P73">
        <f>_xll.acq_interpolator_eval(P$2,$H73)</f>
        <v>-0.85937500000004563</v>
      </c>
      <c r="Q73">
        <f>_xll.acq_interpolator_eval(Q$2,$H73)</f>
        <v>-0.15848721537097044</v>
      </c>
      <c r="R73">
        <f>_xll.acq_interpolator_eval(R$2,$H73)</f>
        <v>-0.15848721537097044</v>
      </c>
      <c r="S73">
        <f>_xll.acq_interpolator_eval(S$2,$H73)</f>
        <v>-9.7656249999997391E-2</v>
      </c>
      <c r="T73">
        <f>_xll.acq_interpolator_eval(T$2,$H73)</f>
        <v>-0.11160714285713989</v>
      </c>
      <c r="U73">
        <f>_xll.acq_interpolator_eval(U$2,$H73)</f>
        <v>0</v>
      </c>
      <c r="V73">
        <f>_xll.acq_interpolator_eval(V$2,$H73)</f>
        <v>0</v>
      </c>
      <c r="W73">
        <f>_xll.acq_interpolator_eval(W$2,$H73)</f>
        <v>0</v>
      </c>
    </row>
    <row r="74" spans="8:23" x14ac:dyDescent="0.35">
      <c r="H74" s="12">
        <v>0.30000000000001997</v>
      </c>
      <c r="I74">
        <f>_xll.acq_interpolator_eval($F$6,H74)</f>
        <v>0</v>
      </c>
      <c r="J74">
        <f>_xll.acq_interpolator_eval_deriv($F$6,H74)</f>
        <v>0</v>
      </c>
      <c r="K74">
        <f>_xll.acq_diff1_c3pt(H73:H75,I73:I75)</f>
        <v>0</v>
      </c>
      <c r="L74">
        <f>_xll.acq_diff2_c3pt(H73:H75,I73:I75)</f>
        <v>0</v>
      </c>
      <c r="N74">
        <f>_xll.acq_interpolator_eval(N$2,$H74)</f>
        <v>0</v>
      </c>
      <c r="O74">
        <f>_xll.acq_interpolator_eval(O$2,$H74)</f>
        <v>0</v>
      </c>
      <c r="P74">
        <f>_xll.acq_interpolator_eval(P$2,$H74)</f>
        <v>-0.91666666666666663</v>
      </c>
      <c r="Q74">
        <f>_xll.acq_interpolator_eval(Q$2,$H74)</f>
        <v>-0.14881540892586648</v>
      </c>
      <c r="R74">
        <f>_xll.acq_interpolator_eval(R$2,$H74)</f>
        <v>-0.14881540892586648</v>
      </c>
      <c r="S74">
        <f>_xll.acq_interpolator_eval(S$2,$H74)</f>
        <v>-8.333333333332503E-2</v>
      </c>
      <c r="T74">
        <f>_xll.acq_interpolator_eval(T$2,$H74)</f>
        <v>-9.5238095238085754E-2</v>
      </c>
      <c r="U74">
        <f>_xll.acq_interpolator_eval(U$2,$H74)</f>
        <v>0</v>
      </c>
      <c r="V74">
        <f>_xll.acq_interpolator_eval(V$2,$H74)</f>
        <v>0</v>
      </c>
      <c r="W74">
        <f>_xll.acq_interpolator_eval(W$2,$H74)</f>
        <v>0</v>
      </c>
    </row>
    <row r="75" spans="8:23" x14ac:dyDescent="0.35">
      <c r="H75" s="12">
        <v>0.35000000000002002</v>
      </c>
      <c r="I75">
        <f>_xll.acq_interpolator_eval($F$6,H75)</f>
        <v>0</v>
      </c>
      <c r="J75">
        <f>_xll.acq_interpolator_eval_deriv($F$6,H75)</f>
        <v>0</v>
      </c>
      <c r="K75">
        <f>_xll.acq_diff1_c3pt(H74:H76,I74:I76)</f>
        <v>0</v>
      </c>
      <c r="L75">
        <f>_xll.acq_diff2_c3pt(H74:H76,I74:I76)</f>
        <v>0</v>
      </c>
      <c r="N75">
        <f>_xll.acq_interpolator_eval(N$2,$H75)</f>
        <v>0</v>
      </c>
      <c r="O75">
        <f>_xll.acq_interpolator_eval(O$2,$H75)</f>
        <v>0</v>
      </c>
      <c r="P75">
        <f>_xll.acq_interpolator_eval(P$2,$H75)</f>
        <v>-0.85937499999995415</v>
      </c>
      <c r="Q75">
        <f>_xll.acq_interpolator_eval(Q$2,$H75)</f>
        <v>-0.12054167636503116</v>
      </c>
      <c r="R75">
        <f>_xll.acq_interpolator_eval(R$2,$H75)</f>
        <v>-0.12054167636503116</v>
      </c>
      <c r="S75">
        <f>_xll.acq_interpolator_eval(S$2,$H75)</f>
        <v>-5.8593749999989064E-2</v>
      </c>
      <c r="T75">
        <f>_xll.acq_interpolator_eval(T$2,$H75)</f>
        <v>-6.6964285714273222E-2</v>
      </c>
      <c r="U75">
        <f>_xll.acq_interpolator_eval(U$2,$H75)</f>
        <v>0</v>
      </c>
      <c r="V75">
        <f>_xll.acq_interpolator_eval(V$2,$H75)</f>
        <v>0</v>
      </c>
      <c r="W75">
        <f>_xll.acq_interpolator_eval(W$2,$H75)</f>
        <v>0</v>
      </c>
    </row>
    <row r="76" spans="8:23" x14ac:dyDescent="0.35">
      <c r="H76" s="12">
        <v>0.40000000000002001</v>
      </c>
      <c r="I76">
        <f>_xll.acq_interpolator_eval($F$6,H76)</f>
        <v>0</v>
      </c>
      <c r="J76">
        <f>_xll.acq_interpolator_eval_deriv($F$6,H76)</f>
        <v>0</v>
      </c>
      <c r="K76">
        <f>_xll.acq_diff1_c3pt(H75:H77,I75:I77)</f>
        <v>0</v>
      </c>
      <c r="L76">
        <f>_xll.acq_diff2_c3pt(H75:H77,I75:I77)</f>
        <v>0</v>
      </c>
      <c r="N76">
        <f>_xll.acq_interpolator_eval(N$2,$H76)</f>
        <v>0</v>
      </c>
      <c r="O76">
        <f>_xll.acq_interpolator_eval(O$2,$H76)</f>
        <v>0</v>
      </c>
      <c r="P76">
        <f>_xll.acq_interpolator_eval(P$2,$H76)</f>
        <v>-0.68749999999990818</v>
      </c>
      <c r="Q76">
        <f>_xll.acq_interpolator_eval(Q$2,$H76)</f>
        <v>-8.1255125489649457E-2</v>
      </c>
      <c r="R76">
        <f>_xll.acq_interpolator_eval(R$2,$H76)</f>
        <v>-8.1255125489649457E-2</v>
      </c>
      <c r="S76">
        <f>_xll.acq_interpolator_eval(S$2,$H76)</f>
        <v>-3.1249999999989564E-2</v>
      </c>
      <c r="T76">
        <f>_xll.acq_interpolator_eval(T$2,$H76)</f>
        <v>-3.5714285714273791E-2</v>
      </c>
      <c r="U76">
        <f>_xll.acq_interpolator_eval(U$2,$H76)</f>
        <v>0</v>
      </c>
      <c r="V76">
        <f>_xll.acq_interpolator_eval(V$2,$H76)</f>
        <v>0</v>
      </c>
      <c r="W76">
        <f>_xll.acq_interpolator_eval(W$2,$H76)</f>
        <v>0</v>
      </c>
    </row>
    <row r="77" spans="8:23" x14ac:dyDescent="0.35">
      <c r="H77" s="12">
        <v>0.45000000000002</v>
      </c>
      <c r="I77">
        <f>_xll.acq_interpolator_eval($F$6,H77)</f>
        <v>0</v>
      </c>
      <c r="J77">
        <f>_xll.acq_interpolator_eval_deriv($F$6,H77)</f>
        <v>0</v>
      </c>
      <c r="K77">
        <f>_xll.acq_diff1_c3pt(H76:H78,I76:I78)</f>
        <v>0</v>
      </c>
      <c r="L77">
        <f>_xll.acq_diff2_c3pt(H76:H78,I76:I78)</f>
        <v>0</v>
      </c>
      <c r="N77">
        <f>_xll.acq_interpolator_eval(N$2,$H77)</f>
        <v>0</v>
      </c>
      <c r="O77">
        <f>_xll.acq_interpolator_eval(O$2,$H77)</f>
        <v>0</v>
      </c>
      <c r="P77">
        <f>_xll.acq_interpolator_eval(P$2,$H77)</f>
        <v>-0.40104166666652957</v>
      </c>
      <c r="Q77">
        <f>_xll.acq_interpolator_eval(Q$2,$H77)</f>
        <v>-3.8544864100906323E-2</v>
      </c>
      <c r="R77">
        <f>_xll.acq_interpolator_eval(R$2,$H77)</f>
        <v>-3.8544864100906323E-2</v>
      </c>
      <c r="S77">
        <f>_xll.acq_interpolator_eval(S$2,$H77)</f>
        <v>-9.1145833333265789E-3</v>
      </c>
      <c r="T77">
        <f>_xll.acq_interpolator_eval(T$2,$H77)</f>
        <v>-1.0416666666658948E-2</v>
      </c>
      <c r="U77">
        <f>_xll.acq_interpolator_eval(U$2,$H77)</f>
        <v>0</v>
      </c>
      <c r="V77">
        <f>_xll.acq_interpolator_eval(V$2,$H77)</f>
        <v>0</v>
      </c>
      <c r="W77">
        <f>_xll.acq_interpolator_eval(W$2,$H77)</f>
        <v>0</v>
      </c>
    </row>
    <row r="78" spans="8:23" x14ac:dyDescent="0.35">
      <c r="H78" s="12">
        <v>0.50000000000001998</v>
      </c>
      <c r="I78">
        <f>_xll.acq_interpolator_eval($F$6,H78)</f>
        <v>0</v>
      </c>
      <c r="J78">
        <f>_xll.acq_interpolator_eval_deriv($F$6,H78)</f>
        <v>0</v>
      </c>
      <c r="K78">
        <f>_xll.acq_diff1_c3pt(H77:H79,I77:I79)</f>
        <v>0</v>
      </c>
      <c r="L78">
        <f>_xll.acq_diff2_c3pt(H77:H79,I77:I79)</f>
        <v>0</v>
      </c>
      <c r="N78">
        <f>_xll.acq_interpolator_eval(N$2,$H78)</f>
        <v>0</v>
      </c>
      <c r="O78">
        <f>_xll.acq_interpolator_eval(O$2,$H78)</f>
        <v>0</v>
      </c>
      <c r="P78">
        <f>_xll.acq_interpolator_eval(P$2,$H78)</f>
        <v>1.8318679906314351E-13</v>
      </c>
      <c r="Q78">
        <f>_xll.acq_interpolator_eval(Q$2,$H78)</f>
        <v>1.3562136556434899E-14</v>
      </c>
      <c r="R78">
        <f>_xll.acq_interpolator_eval(R$2,$H78)</f>
        <v>1.3562136556434899E-14</v>
      </c>
      <c r="S78">
        <f>_xll.acq_interpolator_eval(S$2,$H78)</f>
        <v>0</v>
      </c>
      <c r="T78">
        <f>_xll.acq_interpolator_eval(T$2,$H78)</f>
        <v>0</v>
      </c>
      <c r="U78">
        <f>_xll.acq_interpolator_eval(U$2,$H78)</f>
        <v>0</v>
      </c>
      <c r="V78">
        <f>_xll.acq_interpolator_eval(V$2,$H78)</f>
        <v>0</v>
      </c>
      <c r="W78">
        <f>_xll.acq_interpolator_eval(W$2,$H78)</f>
        <v>0</v>
      </c>
    </row>
    <row r="79" spans="8:23" x14ac:dyDescent="0.35">
      <c r="H79" s="12">
        <v>0.55000000000002003</v>
      </c>
      <c r="I79">
        <f>_xll.acq_interpolator_eval($F$6,H79)</f>
        <v>0</v>
      </c>
      <c r="J79">
        <f>_xll.acq_interpolator_eval_deriv($F$6,H79)</f>
        <v>0</v>
      </c>
      <c r="K79">
        <f>_xll.acq_diff1_c3pt(H78:H80,I78:I80)</f>
        <v>0</v>
      </c>
      <c r="L79">
        <f>_xll.acq_diff2_c3pt(H78:H80,I78:I80)</f>
        <v>0</v>
      </c>
      <c r="N79">
        <f>_xll.acq_interpolator_eval(N$2,$H79)</f>
        <v>0</v>
      </c>
      <c r="O79">
        <f>_xll.acq_interpolator_eval(O$2,$H79)</f>
        <v>0</v>
      </c>
      <c r="P79">
        <f>_xll.acq_interpolator_eval(P$2,$H79)</f>
        <v>0.4125000000001468</v>
      </c>
      <c r="Q79">
        <f>_xll.acq_interpolator_eval(Q$2,$H79)</f>
        <v>2.830361093800856E-2</v>
      </c>
      <c r="R79">
        <f>_xll.acq_interpolator_eval(R$2,$H79)</f>
        <v>2.830361093800856E-2</v>
      </c>
      <c r="S79">
        <f>_xll.acq_interpolator_eval(S$2,$H79)</f>
        <v>0</v>
      </c>
      <c r="T79">
        <f>_xll.acq_interpolator_eval(T$2,$H79)</f>
        <v>0</v>
      </c>
      <c r="U79">
        <f>_xll.acq_interpolator_eval(U$2,$H79)</f>
        <v>0</v>
      </c>
      <c r="V79">
        <f>_xll.acq_interpolator_eval(V$2,$H79)</f>
        <v>0</v>
      </c>
      <c r="W79">
        <f>_xll.acq_interpolator_eval(W$2,$H79)</f>
        <v>0</v>
      </c>
    </row>
    <row r="80" spans="8:23" x14ac:dyDescent="0.35">
      <c r="H80" s="12">
        <v>0.60000000000001996</v>
      </c>
      <c r="I80">
        <f>_xll.acq_interpolator_eval($F$6,H80)</f>
        <v>0</v>
      </c>
      <c r="J80">
        <f>_xll.acq_interpolator_eval_deriv($F$6,H80)</f>
        <v>0</v>
      </c>
      <c r="K80">
        <f>_xll.acq_diff1_c3pt(H79:H81,I79:I81)</f>
        <v>0</v>
      </c>
      <c r="L80">
        <f>_xll.acq_diff2_c3pt(H79:H81,I79:I81)</f>
        <v>0</v>
      </c>
      <c r="N80">
        <f>_xll.acq_interpolator_eval(N$2,$H80)</f>
        <v>0</v>
      </c>
      <c r="O80">
        <f>_xll.acq_interpolator_eval(O$2,$H80)</f>
        <v>0</v>
      </c>
      <c r="P80">
        <f>_xll.acq_interpolator_eval(P$2,$H80)</f>
        <v>0.73333333333344308</v>
      </c>
      <c r="Q80">
        <f>_xll.acq_interpolator_eval(Q$2,$H80)</f>
        <v>4.6343120542303391E-2</v>
      </c>
      <c r="R80">
        <f>_xll.acq_interpolator_eval(R$2,$H80)</f>
        <v>4.6343120542303391E-2</v>
      </c>
      <c r="S80">
        <f>_xll.acq_interpolator_eval(S$2,$H80)</f>
        <v>0</v>
      </c>
      <c r="T80">
        <f>_xll.acq_interpolator_eval(T$2,$H80)</f>
        <v>0</v>
      </c>
      <c r="U80">
        <f>_xll.acq_interpolator_eval(U$2,$H80)</f>
        <v>0</v>
      </c>
      <c r="V80">
        <f>_xll.acq_interpolator_eval(V$2,$H80)</f>
        <v>0</v>
      </c>
      <c r="W80">
        <f>_xll.acq_interpolator_eval(W$2,$H80)</f>
        <v>0</v>
      </c>
    </row>
    <row r="81" spans="8:23" x14ac:dyDescent="0.35">
      <c r="H81" s="12">
        <v>0.65000000000002001</v>
      </c>
      <c r="I81">
        <f>_xll.acq_interpolator_eval($F$6,H81)</f>
        <v>0</v>
      </c>
      <c r="J81">
        <f>_xll.acq_interpolator_eval_deriv($F$6,H81)</f>
        <v>0</v>
      </c>
      <c r="K81">
        <f>_xll.acq_diff1_c3pt(H80:H82,I80:I82)</f>
        <v>0</v>
      </c>
      <c r="L81">
        <f>_xll.acq_diff2_c3pt(H80:H82,I80:I82)</f>
        <v>0</v>
      </c>
      <c r="N81">
        <f>_xll.acq_interpolator_eval(N$2,$H81)</f>
        <v>0</v>
      </c>
      <c r="O81">
        <f>_xll.acq_interpolator_eval(O$2,$H81)</f>
        <v>0</v>
      </c>
      <c r="P81">
        <f>_xll.acq_interpolator_eval(P$2,$H81)</f>
        <v>0.9625000000000733</v>
      </c>
      <c r="Q81">
        <f>_xll.acq_interpolator_eval(Q$2,$H81)</f>
        <v>5.5608932568202624E-2</v>
      </c>
      <c r="R81">
        <f>_xll.acq_interpolator_eval(R$2,$H81)</f>
        <v>5.5608932568202624E-2</v>
      </c>
      <c r="S81">
        <f>_xll.acq_interpolator_eval(S$2,$H81)</f>
        <v>0</v>
      </c>
      <c r="T81">
        <f>_xll.acq_interpolator_eval(T$2,$H81)</f>
        <v>0</v>
      </c>
      <c r="U81">
        <f>_xll.acq_interpolator_eval(U$2,$H81)</f>
        <v>0</v>
      </c>
      <c r="V81">
        <f>_xll.acq_interpolator_eval(V$2,$H81)</f>
        <v>0</v>
      </c>
      <c r="W81">
        <f>_xll.acq_interpolator_eval(W$2,$H81)</f>
        <v>0</v>
      </c>
    </row>
    <row r="82" spans="8:23" x14ac:dyDescent="0.35">
      <c r="H82" s="12">
        <v>0.70000000000002005</v>
      </c>
      <c r="I82">
        <f>_xll.acq_interpolator_eval($F$6,H82)</f>
        <v>0</v>
      </c>
      <c r="J82">
        <f>_xll.acq_interpolator_eval_deriv($F$6,H82)</f>
        <v>0</v>
      </c>
      <c r="K82">
        <f>_xll.acq_diff1_c3pt(H81:H83,I81:I83)</f>
        <v>0</v>
      </c>
      <c r="L82">
        <f>_xll.acq_diff2_c3pt(H81:H83,I81:I83)</f>
        <v>0</v>
      </c>
      <c r="N82">
        <f>_xll.acq_interpolator_eval(N$2,$H82)</f>
        <v>0</v>
      </c>
      <c r="O82">
        <f>_xll.acq_interpolator_eval(O$2,$H82)</f>
        <v>0</v>
      </c>
      <c r="P82">
        <f>_xll.acq_interpolator_eval(P$2,$H82)</f>
        <v>1.1000000000000367</v>
      </c>
      <c r="Q82">
        <f>_xll.acq_interpolator_eval(Q$2,$H82)</f>
        <v>5.7591450771010688E-2</v>
      </c>
      <c r="R82">
        <f>_xll.acq_interpolator_eval(R$2,$H82)</f>
        <v>5.7591450771010688E-2</v>
      </c>
      <c r="S82">
        <f>_xll.acq_interpolator_eval(S$2,$H82)</f>
        <v>0</v>
      </c>
      <c r="T82">
        <f>_xll.acq_interpolator_eval(T$2,$H82)</f>
        <v>0</v>
      </c>
      <c r="U82">
        <f>_xll.acq_interpolator_eval(U$2,$H82)</f>
        <v>0</v>
      </c>
      <c r="V82">
        <f>_xll.acq_interpolator_eval(V$2,$H82)</f>
        <v>0</v>
      </c>
      <c r="W82">
        <f>_xll.acq_interpolator_eval(W$2,$H82)</f>
        <v>0</v>
      </c>
    </row>
    <row r="83" spans="8:23" x14ac:dyDescent="0.35">
      <c r="H83" s="12">
        <v>0.75000000000001998</v>
      </c>
      <c r="I83">
        <f>_xll.acq_interpolator_eval($F$6,H83)</f>
        <v>0</v>
      </c>
      <c r="J83">
        <f>_xll.acq_interpolator_eval_deriv($F$6,H83)</f>
        <v>0</v>
      </c>
      <c r="K83">
        <f>_xll.acq_diff1_c3pt(H82:H84,I82:I84)</f>
        <v>0</v>
      </c>
      <c r="L83">
        <f>_xll.acq_diff2_c3pt(H82:H84,I82:I84)</f>
        <v>0</v>
      </c>
      <c r="N83">
        <f>_xll.acq_interpolator_eval(N$2,$H83)</f>
        <v>0</v>
      </c>
      <c r="O83">
        <f>_xll.acq_interpolator_eval(O$2,$H83)</f>
        <v>0</v>
      </c>
      <c r="P83">
        <f>_xll.acq_interpolator_eval(P$2,$H83)</f>
        <v>1.1458333333333333</v>
      </c>
      <c r="Q83">
        <f>_xll.acq_interpolator_eval(Q$2,$H83)</f>
        <v>5.3781078906032107E-2</v>
      </c>
      <c r="R83">
        <f>_xll.acq_interpolator_eval(R$2,$H83)</f>
        <v>5.3781078906032107E-2</v>
      </c>
      <c r="S83">
        <f>_xll.acq_interpolator_eval(S$2,$H83)</f>
        <v>0</v>
      </c>
      <c r="T83">
        <f>_xll.acq_interpolator_eval(T$2,$H83)</f>
        <v>0</v>
      </c>
      <c r="U83">
        <f>_xll.acq_interpolator_eval(U$2,$H83)</f>
        <v>0</v>
      </c>
      <c r="V83">
        <f>_xll.acq_interpolator_eval(V$2,$H83)</f>
        <v>0</v>
      </c>
      <c r="W83">
        <f>_xll.acq_interpolator_eval(W$2,$H83)</f>
        <v>0</v>
      </c>
    </row>
    <row r="84" spans="8:23" x14ac:dyDescent="0.35">
      <c r="H84" s="12">
        <v>0.80000000000002003</v>
      </c>
      <c r="I84">
        <f>_xll.acq_interpolator_eval($F$6,H84)</f>
        <v>0</v>
      </c>
      <c r="J84">
        <f>_xll.acq_interpolator_eval_deriv($F$6,H84)</f>
        <v>0</v>
      </c>
      <c r="K84">
        <f>_xll.acq_diff1_c3pt(H83:H85,I83:I85)</f>
        <v>0</v>
      </c>
      <c r="L84">
        <f>_xll.acq_diff2_c3pt(H83:H85,I83:I85)</f>
        <v>0</v>
      </c>
      <c r="N84">
        <f>_xll.acq_interpolator_eval(N$2,$H84)</f>
        <v>0</v>
      </c>
      <c r="O84">
        <f>_xll.acq_interpolator_eval(O$2,$H84)</f>
        <v>0</v>
      </c>
      <c r="P84">
        <f>_xll.acq_interpolator_eval(P$2,$H84)</f>
        <v>1.0999999999999632</v>
      </c>
      <c r="Q84">
        <f>_xll.acq_interpolator_eval(Q$2,$H84)</f>
        <v>4.5668220728571345E-2</v>
      </c>
      <c r="R84">
        <f>_xll.acq_interpolator_eval(R$2,$H84)</f>
        <v>4.5668220728571345E-2</v>
      </c>
      <c r="S84">
        <f>_xll.acq_interpolator_eval(S$2,$H84)</f>
        <v>0</v>
      </c>
      <c r="T84">
        <f>_xll.acq_interpolator_eval(T$2,$H84)</f>
        <v>0</v>
      </c>
      <c r="U84">
        <f>_xll.acq_interpolator_eval(U$2,$H84)</f>
        <v>0</v>
      </c>
      <c r="V84">
        <f>_xll.acq_interpolator_eval(V$2,$H84)</f>
        <v>0</v>
      </c>
      <c r="W84">
        <f>_xll.acq_interpolator_eval(W$2,$H84)</f>
        <v>0</v>
      </c>
    </row>
    <row r="85" spans="8:23" x14ac:dyDescent="0.35">
      <c r="H85" s="12">
        <v>0.85000000000001996</v>
      </c>
      <c r="I85">
        <f>_xll.acq_interpolator_eval($F$6,H85)</f>
        <v>0</v>
      </c>
      <c r="J85">
        <f>_xll.acq_interpolator_eval_deriv($F$6,H85)</f>
        <v>0</v>
      </c>
      <c r="K85">
        <f>_xll.acq_diff1_c3pt(H84:H86,I84:I86)</f>
        <v>0</v>
      </c>
      <c r="L85">
        <f>_xll.acq_diff2_c3pt(H84:H86,I84:I86)</f>
        <v>0</v>
      </c>
      <c r="N85">
        <f>_xll.acq_interpolator_eval(N$2,$H85)</f>
        <v>0</v>
      </c>
      <c r="O85">
        <f>_xll.acq_interpolator_eval(O$2,$H85)</f>
        <v>0</v>
      </c>
      <c r="P85">
        <f>_xll.acq_interpolator_eval(P$2,$H85)</f>
        <v>0.96249999999992675</v>
      </c>
      <c r="Q85">
        <f>_xll.acq_interpolator_eval(Q$2,$H85)</f>
        <v>3.4743279993932917E-2</v>
      </c>
      <c r="R85">
        <f>_xll.acq_interpolator_eval(R$2,$H85)</f>
        <v>3.4743279993932917E-2</v>
      </c>
      <c r="S85">
        <f>_xll.acq_interpolator_eval(S$2,$H85)</f>
        <v>0</v>
      </c>
      <c r="T85">
        <f>_xll.acq_interpolator_eval(T$2,$H85)</f>
        <v>0</v>
      </c>
      <c r="U85">
        <f>_xll.acq_interpolator_eval(U$2,$H85)</f>
        <v>0</v>
      </c>
      <c r="V85">
        <f>_xll.acq_interpolator_eval(V$2,$H85)</f>
        <v>0</v>
      </c>
      <c r="W85">
        <f>_xll.acq_interpolator_eval(W$2,$H85)</f>
        <v>0</v>
      </c>
    </row>
    <row r="86" spans="8:23" x14ac:dyDescent="0.35">
      <c r="H86" s="12">
        <v>0.90000000000002001</v>
      </c>
      <c r="I86">
        <f>_xll.acq_interpolator_eval($F$6,H86)</f>
        <v>0</v>
      </c>
      <c r="J86">
        <f>_xll.acq_interpolator_eval_deriv($F$6,H86)</f>
        <v>0</v>
      </c>
      <c r="K86">
        <f>_xll.acq_diff1_c3pt(H85:H87,I85:I87)</f>
        <v>0</v>
      </c>
      <c r="L86">
        <f>_xll.acq_diff2_c3pt(H85:H87,I85:I87)</f>
        <v>0</v>
      </c>
      <c r="N86">
        <f>_xll.acq_interpolator_eval(N$2,$H86)</f>
        <v>0</v>
      </c>
      <c r="O86">
        <f>_xll.acq_interpolator_eval(O$2,$H86)</f>
        <v>0</v>
      </c>
      <c r="P86">
        <f>_xll.acq_interpolator_eval(P$2,$H86)</f>
        <v>0.73333333333322326</v>
      </c>
      <c r="Q86">
        <f>_xll.acq_interpolator_eval(Q$2,$H86)</f>
        <v>2.2496660457421269E-2</v>
      </c>
      <c r="R86">
        <f>_xll.acq_interpolator_eval(R$2,$H86)</f>
        <v>2.2496660457421269E-2</v>
      </c>
      <c r="S86">
        <f>_xll.acq_interpolator_eval(S$2,$H86)</f>
        <v>0</v>
      </c>
      <c r="T86">
        <f>_xll.acq_interpolator_eval(T$2,$H86)</f>
        <v>0</v>
      </c>
      <c r="U86">
        <f>_xll.acq_interpolator_eval(U$2,$H86)</f>
        <v>0</v>
      </c>
      <c r="V86">
        <f>_xll.acq_interpolator_eval(V$2,$H86)</f>
        <v>0</v>
      </c>
      <c r="W86">
        <f>_xll.acq_interpolator_eval(W$2,$H86)</f>
        <v>0</v>
      </c>
    </row>
    <row r="87" spans="8:23" x14ac:dyDescent="0.35">
      <c r="H87" s="12">
        <v>0.95000000000002005</v>
      </c>
      <c r="I87">
        <f>_xll.acq_interpolator_eval($F$6,H87)</f>
        <v>0</v>
      </c>
      <c r="J87">
        <f>_xll.acq_interpolator_eval_deriv($F$6,H87)</f>
        <v>0</v>
      </c>
      <c r="K87">
        <f>_xll.acq_diff1_c3pt(H86:H88,I86:I88)</f>
        <v>0</v>
      </c>
      <c r="L87">
        <f>_xll.acq_diff2_c3pt(H86:H88,I86:I88)</f>
        <v>0</v>
      </c>
      <c r="N87">
        <f>_xll.acq_interpolator_eval(N$2,$H87)</f>
        <v>0</v>
      </c>
      <c r="O87">
        <f>_xll.acq_interpolator_eval(O$2,$H87)</f>
        <v>0</v>
      </c>
      <c r="P87">
        <f>_xll.acq_interpolator_eval(P$2,$H87)</f>
        <v>0.41249999999985298</v>
      </c>
      <c r="Q87">
        <f>_xll.acq_interpolator_eval(Q$2,$H87)</f>
        <v>1.0418765874340914E-2</v>
      </c>
      <c r="R87">
        <f>_xll.acq_interpolator_eval(R$2,$H87)</f>
        <v>1.0418765874340914E-2</v>
      </c>
      <c r="S87">
        <f>_xll.acq_interpolator_eval(S$2,$H87)</f>
        <v>0</v>
      </c>
      <c r="T87">
        <f>_xll.acq_interpolator_eval(T$2,$H87)</f>
        <v>0</v>
      </c>
      <c r="U87">
        <f>_xll.acq_interpolator_eval(U$2,$H87)</f>
        <v>0</v>
      </c>
      <c r="V87">
        <f>_xll.acq_interpolator_eval(V$2,$H87)</f>
        <v>0</v>
      </c>
      <c r="W87">
        <f>_xll.acq_interpolator_eval(W$2,$H87)</f>
        <v>0</v>
      </c>
    </row>
    <row r="88" spans="8:23" x14ac:dyDescent="0.35">
      <c r="H88" s="12">
        <v>1.00000000000002</v>
      </c>
      <c r="I88">
        <f>_xll.acq_interpolator_eval($F$6,H88)</f>
        <v>0</v>
      </c>
      <c r="J88">
        <f>_xll.acq_interpolator_eval_deriv($F$6,H88)</f>
        <v>0</v>
      </c>
      <c r="K88">
        <f>_xll.acq_diff1_c3pt(H87:H89,I87:I89)</f>
        <v>0</v>
      </c>
      <c r="L88">
        <f>_xll.acq_diff2_c3pt(H87:H89,I87:I89)</f>
        <v>0</v>
      </c>
      <c r="N88">
        <f>_xll.acq_interpolator_eval(N$2,$H88)</f>
        <v>0</v>
      </c>
      <c r="O88">
        <f>_xll.acq_interpolator_eval(O$2,$H88)</f>
        <v>0</v>
      </c>
      <c r="P88">
        <f>_xll.acq_interpolator_eval(P$2,$H88)</f>
        <v>-1.8318679906314351E-13</v>
      </c>
      <c r="Q88">
        <f>_xll.acq_interpolator_eval(Q$2,$H88)</f>
        <v>-3.6340531656745449E-15</v>
      </c>
      <c r="R88">
        <f>_xll.acq_interpolator_eval(R$2,$H88)</f>
        <v>-3.6340531656745449E-15</v>
      </c>
      <c r="S88">
        <f>_xll.acq_interpolator_eval(S$2,$H88)</f>
        <v>0</v>
      </c>
      <c r="T88">
        <f>_xll.acq_interpolator_eval(T$2,$H88)</f>
        <v>0</v>
      </c>
      <c r="U88">
        <f>_xll.acq_interpolator_eval(U$2,$H88)</f>
        <v>0</v>
      </c>
      <c r="V88">
        <f>_xll.acq_interpolator_eval(V$2,$H88)</f>
        <v>0</v>
      </c>
      <c r="W88">
        <f>_xll.acq_interpolator_eval(W$2,$H88)</f>
        <v>0</v>
      </c>
    </row>
    <row r="89" spans="8:23" x14ac:dyDescent="0.35">
      <c r="H89" s="12">
        <v>1.05000000000002</v>
      </c>
      <c r="I89">
        <f>_xll.acq_interpolator_eval($F$6,H89)</f>
        <v>0</v>
      </c>
      <c r="J89">
        <f>_xll.acq_interpolator_eval_deriv($F$6,H89)</f>
        <v>0</v>
      </c>
      <c r="K89">
        <f>_xll.acq_diff1_c3pt(H88:H90,I88:I90)</f>
        <v>0</v>
      </c>
      <c r="L89">
        <f>_xll.acq_diff2_c3pt(H88:H90,I88:I90)</f>
        <v>0</v>
      </c>
      <c r="N89">
        <f>_xll.acq_interpolator_eval(N$2,$H89)</f>
        <v>0</v>
      </c>
      <c r="O89">
        <f>_xll.acq_interpolator_eval(O$2,$H89)</f>
        <v>0</v>
      </c>
      <c r="P89">
        <f>_xll.acq_interpolator_eval(P$2,$H89)</f>
        <v>-0.4125000000001468</v>
      </c>
      <c r="Q89">
        <f>_xll.acq_interpolator_eval(Q$2,$H89)</f>
        <v>-7.5841866567122789E-3</v>
      </c>
      <c r="R89">
        <f>_xll.acq_interpolator_eval(R$2,$H89)</f>
        <v>-7.5841866567122789E-3</v>
      </c>
      <c r="S89">
        <f>_xll.acq_interpolator_eval(S$2,$H89)</f>
        <v>0</v>
      </c>
      <c r="T89">
        <f>_xll.acq_interpolator_eval(T$2,$H89)</f>
        <v>0</v>
      </c>
      <c r="U89">
        <f>_xll.acq_interpolator_eval(U$2,$H89)</f>
        <v>0</v>
      </c>
      <c r="V89">
        <f>_xll.acq_interpolator_eval(V$2,$H89)</f>
        <v>0</v>
      </c>
      <c r="W89">
        <f>_xll.acq_interpolator_eval(W$2,$H89)</f>
        <v>0</v>
      </c>
    </row>
    <row r="90" spans="8:23" x14ac:dyDescent="0.35">
      <c r="H90" s="12">
        <v>1.1000000000000201</v>
      </c>
      <c r="I90">
        <f>_xll.acq_interpolator_eval($F$6,H90)</f>
        <v>0</v>
      </c>
      <c r="J90">
        <f>_xll.acq_interpolator_eval_deriv($F$6,H90)</f>
        <v>0</v>
      </c>
      <c r="K90">
        <f>_xll.acq_diff1_c3pt(H89:H91,I89:I91)</f>
        <v>0</v>
      </c>
      <c r="L90">
        <f>_xll.acq_diff2_c3pt(H89:H91,I89:I91)</f>
        <v>0</v>
      </c>
      <c r="N90">
        <f>_xll.acq_interpolator_eval(N$2,$H90)</f>
        <v>0</v>
      </c>
      <c r="O90">
        <f>_xll.acq_interpolator_eval(O$2,$H90)</f>
        <v>0</v>
      </c>
      <c r="P90">
        <f>_xll.acq_interpolator_eval(P$2,$H90)</f>
        <v>-0.73333333333344375</v>
      </c>
      <c r="Q90">
        <f>_xll.acq_interpolator_eval(Q$2,$H90)</f>
        <v>-1.2418156572500724E-2</v>
      </c>
      <c r="R90">
        <f>_xll.acq_interpolator_eval(R$2,$H90)</f>
        <v>-1.2418156572500724E-2</v>
      </c>
      <c r="S90">
        <f>_xll.acq_interpolator_eval(S$2,$H90)</f>
        <v>0</v>
      </c>
      <c r="T90">
        <f>_xll.acq_interpolator_eval(T$2,$H90)</f>
        <v>0</v>
      </c>
      <c r="U90">
        <f>_xll.acq_interpolator_eval(U$2,$H90)</f>
        <v>0</v>
      </c>
      <c r="V90">
        <f>_xll.acq_interpolator_eval(V$2,$H90)</f>
        <v>0</v>
      </c>
      <c r="W90">
        <f>_xll.acq_interpolator_eval(W$2,$H90)</f>
        <v>0</v>
      </c>
    </row>
    <row r="91" spans="8:23" x14ac:dyDescent="0.35">
      <c r="H91" s="12">
        <v>1.1500000000000199</v>
      </c>
      <c r="I91">
        <f>_xll.acq_interpolator_eval($F$6,H91)</f>
        <v>0</v>
      </c>
      <c r="J91">
        <f>_xll.acq_interpolator_eval_deriv($F$6,H91)</f>
        <v>0</v>
      </c>
      <c r="K91">
        <f>_xll.acq_diff1_c3pt(H90:H92,I90:I92)</f>
        <v>0</v>
      </c>
      <c r="L91">
        <f>_xll.acq_diff2_c3pt(H90:H92,I90:I92)</f>
        <v>0</v>
      </c>
      <c r="N91">
        <f>_xll.acq_interpolator_eval(N$2,$H91)</f>
        <v>0</v>
      </c>
      <c r="O91">
        <f>_xll.acq_interpolator_eval(O$2,$H91)</f>
        <v>0</v>
      </c>
      <c r="P91">
        <f>_xll.acq_interpolator_eval(P$2,$H91)</f>
        <v>-0.96250000000007296</v>
      </c>
      <c r="Q91">
        <f>_xll.acq_interpolator_eval(Q$2,$H91)</f>
        <v>-1.4901225470488277E-2</v>
      </c>
      <c r="R91">
        <f>_xll.acq_interpolator_eval(R$2,$H91)</f>
        <v>-1.4901225470488277E-2</v>
      </c>
      <c r="S91">
        <f>_xll.acq_interpolator_eval(S$2,$H91)</f>
        <v>0</v>
      </c>
      <c r="T91">
        <f>_xll.acq_interpolator_eval(T$2,$H91)</f>
        <v>0</v>
      </c>
      <c r="U91">
        <f>_xll.acq_interpolator_eval(U$2,$H91)</f>
        <v>0</v>
      </c>
      <c r="V91">
        <f>_xll.acq_interpolator_eval(V$2,$H91)</f>
        <v>0</v>
      </c>
      <c r="W91">
        <f>_xll.acq_interpolator_eval(W$2,$H91)</f>
        <v>0</v>
      </c>
    </row>
    <row r="92" spans="8:23" x14ac:dyDescent="0.35">
      <c r="H92" s="12">
        <v>1.2000000000000199</v>
      </c>
      <c r="I92">
        <f>_xll.acq_interpolator_eval($F$6,H92)</f>
        <v>0</v>
      </c>
      <c r="J92">
        <f>_xll.acq_interpolator_eval_deriv($F$6,H92)</f>
        <v>0</v>
      </c>
      <c r="K92">
        <f>_xll.acq_diff1_c3pt(H91:H93,I91:I93)</f>
        <v>0</v>
      </c>
      <c r="L92">
        <f>_xll.acq_diff2_c3pt(H91:H93,I91:I93)</f>
        <v>0</v>
      </c>
      <c r="N92">
        <f>_xll.acq_interpolator_eval(N$2,$H92)</f>
        <v>0</v>
      </c>
      <c r="O92">
        <f>_xll.acq_interpolator_eval(O$2,$H92)</f>
        <v>0</v>
      </c>
      <c r="P92">
        <f>_xll.acq_interpolator_eval(P$2,$H92)</f>
        <v>-1.1000000000000365</v>
      </c>
      <c r="Q92">
        <f>_xll.acq_interpolator_eval(Q$2,$H92)</f>
        <v>-1.5432709073794274E-2</v>
      </c>
      <c r="R92">
        <f>_xll.acq_interpolator_eval(R$2,$H92)</f>
        <v>-1.5432709073794274E-2</v>
      </c>
      <c r="S92">
        <f>_xll.acq_interpolator_eval(S$2,$H92)</f>
        <v>0</v>
      </c>
      <c r="T92">
        <f>_xll.acq_interpolator_eval(T$2,$H92)</f>
        <v>0</v>
      </c>
      <c r="U92">
        <f>_xll.acq_interpolator_eval(U$2,$H92)</f>
        <v>0</v>
      </c>
      <c r="V92">
        <f>_xll.acq_interpolator_eval(V$2,$H92)</f>
        <v>0</v>
      </c>
      <c r="W92">
        <f>_xll.acq_interpolator_eval(W$2,$H92)</f>
        <v>0</v>
      </c>
    </row>
    <row r="93" spans="8:23" x14ac:dyDescent="0.35">
      <c r="H93" s="12">
        <v>1.25000000000002</v>
      </c>
      <c r="I93">
        <f>_xll.acq_interpolator_eval($F$6,H93)</f>
        <v>0</v>
      </c>
      <c r="J93">
        <f>_xll.acq_interpolator_eval_deriv($F$6,H93)</f>
        <v>0</v>
      </c>
      <c r="K93">
        <f>_xll.acq_diff1_c3pt(H92:H94,I92:I94)</f>
        <v>0</v>
      </c>
      <c r="L93">
        <f>_xll.acq_diff2_c3pt(H92:H94,I92:I94)</f>
        <v>0</v>
      </c>
      <c r="N93">
        <f>_xll.acq_interpolator_eval(N$2,$H93)</f>
        <v>0</v>
      </c>
      <c r="O93">
        <f>_xll.acq_interpolator_eval(O$2,$H93)</f>
        <v>0</v>
      </c>
      <c r="P93">
        <f>_xll.acq_interpolator_eval(P$2,$H93)</f>
        <v>-1.1458333333333333</v>
      </c>
      <c r="Q93">
        <f>_xll.acq_interpolator_eval(Q$2,$H93)</f>
        <v>-1.4411923105538016E-2</v>
      </c>
      <c r="R93">
        <f>_xll.acq_interpolator_eval(R$2,$H93)</f>
        <v>-1.4411923105538016E-2</v>
      </c>
      <c r="S93">
        <f>_xll.acq_interpolator_eval(S$2,$H93)</f>
        <v>0</v>
      </c>
      <c r="T93">
        <f>_xll.acq_interpolator_eval(T$2,$H93)</f>
        <v>0</v>
      </c>
      <c r="U93">
        <f>_xll.acq_interpolator_eval(U$2,$H93)</f>
        <v>0</v>
      </c>
      <c r="V93">
        <f>_xll.acq_interpolator_eval(V$2,$H93)</f>
        <v>0</v>
      </c>
      <c r="W93">
        <f>_xll.acq_interpolator_eval(W$2,$H93)</f>
        <v>0</v>
      </c>
    </row>
    <row r="94" spans="8:23" x14ac:dyDescent="0.35">
      <c r="H94" s="12">
        <v>1.30000000000002</v>
      </c>
      <c r="I94">
        <f>_xll.acq_interpolator_eval($F$6,H94)</f>
        <v>0</v>
      </c>
      <c r="J94">
        <f>_xll.acq_interpolator_eval_deriv($F$6,H94)</f>
        <v>0</v>
      </c>
      <c r="K94">
        <f>_xll.acq_diff1_c3pt(H93:H95,I93:I95)</f>
        <v>0</v>
      </c>
      <c r="L94">
        <f>_xll.acq_diff2_c3pt(H93:H95,I93:I95)</f>
        <v>0</v>
      </c>
      <c r="N94">
        <f>_xll.acq_interpolator_eval(N$2,$H94)</f>
        <v>0</v>
      </c>
      <c r="O94">
        <f>_xll.acq_interpolator_eval(O$2,$H94)</f>
        <v>0</v>
      </c>
      <c r="P94">
        <f>_xll.acq_interpolator_eval(P$2,$H94)</f>
        <v>-1.0999999999999632</v>
      </c>
      <c r="Q94">
        <f>_xll.acq_interpolator_eval(Q$2,$H94)</f>
        <v>-1.2238183288838822E-2</v>
      </c>
      <c r="R94">
        <f>_xll.acq_interpolator_eval(R$2,$H94)</f>
        <v>-1.2238183288838822E-2</v>
      </c>
      <c r="S94">
        <f>_xll.acq_interpolator_eval(S$2,$H94)</f>
        <v>0</v>
      </c>
      <c r="T94">
        <f>_xll.acq_interpolator_eval(T$2,$H94)</f>
        <v>0</v>
      </c>
      <c r="U94">
        <f>_xll.acq_interpolator_eval(U$2,$H94)</f>
        <v>0</v>
      </c>
      <c r="V94">
        <f>_xll.acq_interpolator_eval(V$2,$H94)</f>
        <v>0</v>
      </c>
      <c r="W94">
        <f>_xll.acq_interpolator_eval(W$2,$H94)</f>
        <v>0</v>
      </c>
    </row>
    <row r="95" spans="8:23" x14ac:dyDescent="0.35">
      <c r="H95" s="12">
        <v>1.3500000000000201</v>
      </c>
      <c r="I95">
        <f>_xll.acq_interpolator_eval($F$6,H95)</f>
        <v>0</v>
      </c>
      <c r="J95">
        <f>_xll.acq_interpolator_eval_deriv($F$6,H95)</f>
        <v>0</v>
      </c>
      <c r="K95">
        <f>_xll.acq_diff1_c3pt(H94:H96,I94:I96)</f>
        <v>0</v>
      </c>
      <c r="L95">
        <f>_xll.acq_diff2_c3pt(H94:H96,I94:I96)</f>
        <v>0</v>
      </c>
      <c r="N95">
        <f>_xll.acq_interpolator_eval(N$2,$H95)</f>
        <v>0</v>
      </c>
      <c r="O95">
        <f>_xll.acq_interpolator_eval(O$2,$H95)</f>
        <v>0</v>
      </c>
      <c r="P95">
        <f>_xll.acq_interpolator_eval(P$2,$H95)</f>
        <v>-0.96249999999992641</v>
      </c>
      <c r="Q95">
        <f>_xll.acq_interpolator_eval(Q$2,$H95)</f>
        <v>-9.3108053468160083E-3</v>
      </c>
      <c r="R95">
        <f>_xll.acq_interpolator_eval(R$2,$H95)</f>
        <v>-9.3108053468160083E-3</v>
      </c>
      <c r="S95">
        <f>_xll.acq_interpolator_eval(S$2,$H95)</f>
        <v>0</v>
      </c>
      <c r="T95">
        <f>_xll.acq_interpolator_eval(T$2,$H95)</f>
        <v>0</v>
      </c>
      <c r="U95">
        <f>_xll.acq_interpolator_eval(U$2,$H95)</f>
        <v>0</v>
      </c>
      <c r="V95">
        <f>_xll.acq_interpolator_eval(V$2,$H95)</f>
        <v>0</v>
      </c>
      <c r="W95">
        <f>_xll.acq_interpolator_eval(W$2,$H95)</f>
        <v>0</v>
      </c>
    </row>
    <row r="96" spans="8:23" x14ac:dyDescent="0.35">
      <c r="H96" s="12">
        <v>1.4000000000000199</v>
      </c>
      <c r="I96">
        <f>_xll.acq_interpolator_eval($F$6,H96)</f>
        <v>0</v>
      </c>
      <c r="J96">
        <f>_xll.acq_interpolator_eval_deriv($F$6,H96)</f>
        <v>0</v>
      </c>
      <c r="K96">
        <f>_xll.acq_diff1_c3pt(H95:H97,I95:I97)</f>
        <v>0</v>
      </c>
      <c r="L96">
        <f>_xll.acq_diff2_c3pt(H95:H97,I95:I97)</f>
        <v>0</v>
      </c>
      <c r="N96">
        <f>_xll.acq_interpolator_eval(N$2,$H96)</f>
        <v>0</v>
      </c>
      <c r="O96">
        <f>_xll.acq_interpolator_eval(O$2,$H96)</f>
        <v>0</v>
      </c>
      <c r="P96">
        <f>_xll.acq_interpolator_eval(P$2,$H96)</f>
        <v>-0.73333333333322392</v>
      </c>
      <c r="Q96">
        <f>_xll.acq_interpolator_eval(Q$2,$H96)</f>
        <v>-6.0291050025889081E-3</v>
      </c>
      <c r="R96">
        <f>_xll.acq_interpolator_eval(R$2,$H96)</f>
        <v>-6.0291050025889081E-3</v>
      </c>
      <c r="S96">
        <f>_xll.acq_interpolator_eval(S$2,$H96)</f>
        <v>0</v>
      </c>
      <c r="T96">
        <f>_xll.acq_interpolator_eval(T$2,$H96)</f>
        <v>0</v>
      </c>
      <c r="U96">
        <f>_xll.acq_interpolator_eval(U$2,$H96)</f>
        <v>0</v>
      </c>
      <c r="V96">
        <f>_xll.acq_interpolator_eval(V$2,$H96)</f>
        <v>0</v>
      </c>
      <c r="W96">
        <f>_xll.acq_interpolator_eval(W$2,$H96)</f>
        <v>0</v>
      </c>
    </row>
    <row r="97" spans="8:23" x14ac:dyDescent="0.35">
      <c r="H97" s="12">
        <v>1.4500000000000299</v>
      </c>
      <c r="I97">
        <f>_xll.acq_interpolator_eval($F$6,H97)</f>
        <v>0</v>
      </c>
      <c r="J97">
        <f>_xll.acq_interpolator_eval_deriv($F$6,H97)</f>
        <v>0</v>
      </c>
      <c r="K97">
        <f>_xll.acq_diff1_c3pt(H96:H98,I96:I98)</f>
        <v>0</v>
      </c>
      <c r="L97">
        <f>_xll.acq_diff2_c3pt(H96:H98,I96:I98)</f>
        <v>0</v>
      </c>
      <c r="N97">
        <f>_xll.acq_interpolator_eval(N$2,$H97)</f>
        <v>0</v>
      </c>
      <c r="O97">
        <f>_xll.acq_interpolator_eval(O$2,$H97)</f>
        <v>0</v>
      </c>
      <c r="P97">
        <f>_xll.acq_interpolator_eval(P$2,$H97)</f>
        <v>-0.41249999999978043</v>
      </c>
      <c r="Q97">
        <f>_xll.acq_interpolator_eval(Q$2,$H97)</f>
        <v>-2.7923979792761865E-3</v>
      </c>
      <c r="R97">
        <f>_xll.acq_interpolator_eval(R$2,$H97)</f>
        <v>-2.7923979792761865E-3</v>
      </c>
      <c r="S97">
        <f>_xll.acq_interpolator_eval(S$2,$H97)</f>
        <v>0</v>
      </c>
      <c r="T97">
        <f>_xll.acq_interpolator_eval(T$2,$H97)</f>
        <v>0</v>
      </c>
      <c r="U97">
        <f>_xll.acq_interpolator_eval(U$2,$H97)</f>
        <v>0</v>
      </c>
      <c r="V97">
        <f>_xll.acq_interpolator_eval(V$2,$H97)</f>
        <v>0</v>
      </c>
      <c r="W97">
        <f>_xll.acq_interpolator_eval(W$2,$H97)</f>
        <v>0</v>
      </c>
    </row>
    <row r="98" spans="8:23" x14ac:dyDescent="0.35">
      <c r="H98" s="12">
        <v>1.50000000000003</v>
      </c>
      <c r="I98">
        <f>_xll.acq_interpolator_eval($F$6,H98)</f>
        <v>0</v>
      </c>
      <c r="J98">
        <f>_xll.acq_interpolator_eval_deriv($F$6,H98)</f>
        <v>0</v>
      </c>
      <c r="K98">
        <f>_xll.acq_diff1_c3pt(H97:H99,I97:I99)</f>
        <v>0</v>
      </c>
      <c r="L98">
        <f>_xll.acq_diff2_c3pt(H97:H99,I97:I99)</f>
        <v>0</v>
      </c>
      <c r="N98">
        <f>_xll.acq_interpolator_eval(N$2,$H98)</f>
        <v>0</v>
      </c>
      <c r="O98">
        <f>_xll.acq_interpolator_eval(O$2,$H98)</f>
        <v>0</v>
      </c>
      <c r="P98">
        <f>_xll.acq_interpolator_eval(P$2,$H98)</f>
        <v>2.7478019859470973E-13</v>
      </c>
      <c r="Q98">
        <f>_xll.acq_interpolator_eval(Q$2,$H98)</f>
        <v>1.4611141593948696E-15</v>
      </c>
      <c r="R98">
        <f>_xll.acq_interpolator_eval(R$2,$H98)</f>
        <v>1.4611141593948696E-15</v>
      </c>
      <c r="S98">
        <f>_xll.acq_interpolator_eval(S$2,$H98)</f>
        <v>0</v>
      </c>
      <c r="T98">
        <f>_xll.acq_interpolator_eval(T$2,$H98)</f>
        <v>0</v>
      </c>
      <c r="U98">
        <f>_xll.acq_interpolator_eval(U$2,$H98)</f>
        <v>0</v>
      </c>
      <c r="V98">
        <f>_xll.acq_interpolator_eval(V$2,$H98)</f>
        <v>0</v>
      </c>
      <c r="W98">
        <f>_xll.acq_interpolator_eval(W$2,$H98)</f>
        <v>0</v>
      </c>
    </row>
    <row r="99" spans="8:23" x14ac:dyDescent="0.35">
      <c r="H99" s="12">
        <v>1.55000000000002</v>
      </c>
      <c r="I99">
        <f>_xll.acq_interpolator_eval($F$6,H99)</f>
        <v>0</v>
      </c>
      <c r="J99">
        <f>_xll.acq_interpolator_eval_deriv($F$6,H99)</f>
        <v>0</v>
      </c>
      <c r="K99">
        <f>_xll.acq_diff1_c3pt(H98:H100,I98:I100)</f>
        <v>0</v>
      </c>
      <c r="L99">
        <f>_xll.acq_diff2_c3pt(H98:H100,I98:I100)</f>
        <v>0</v>
      </c>
      <c r="N99">
        <f>_xll.acq_interpolator_eval(N$2,$H99)</f>
        <v>0</v>
      </c>
      <c r="O99">
        <f>_xll.acq_interpolator_eval(O$2,$H99)</f>
        <v>0</v>
      </c>
      <c r="P99">
        <f>_xll.acq_interpolator_eval(P$2,$H99)</f>
        <v>0.4125000000001468</v>
      </c>
      <c r="Q99">
        <f>_xll.acq_interpolator_eval(Q$2,$H99)</f>
        <v>2.0331356888405555E-3</v>
      </c>
      <c r="R99">
        <f>_xll.acq_interpolator_eval(R$2,$H99)</f>
        <v>2.0331356888405555E-3</v>
      </c>
      <c r="S99">
        <f>_xll.acq_interpolator_eval(S$2,$H99)</f>
        <v>0</v>
      </c>
      <c r="T99">
        <f>_xll.acq_interpolator_eval(T$2,$H99)</f>
        <v>0</v>
      </c>
      <c r="U99">
        <f>_xll.acq_interpolator_eval(U$2,$H99)</f>
        <v>0</v>
      </c>
      <c r="V99">
        <f>_xll.acq_interpolator_eval(V$2,$H99)</f>
        <v>0</v>
      </c>
      <c r="W99">
        <f>_xll.acq_interpolator_eval(W$2,$H99)</f>
        <v>0</v>
      </c>
    </row>
    <row r="100" spans="8:23" x14ac:dyDescent="0.35">
      <c r="H100" s="12">
        <v>1.6000000000000301</v>
      </c>
      <c r="I100">
        <f>_xll.acq_interpolator_eval($F$6,H100)</f>
        <v>0</v>
      </c>
      <c r="J100">
        <f>_xll.acq_interpolator_eval_deriv($F$6,H100)</f>
        <v>0</v>
      </c>
      <c r="K100">
        <f>_xll.acq_diff1_c3pt(H99:H101,I99:I101)</f>
        <v>0</v>
      </c>
      <c r="L100">
        <f>_xll.acq_diff2_c3pt(H99:H101,I99:I101)</f>
        <v>0</v>
      </c>
      <c r="N100">
        <f>_xll.acq_interpolator_eval(N$2,$H100)</f>
        <v>0</v>
      </c>
      <c r="O100">
        <f>_xll.acq_interpolator_eval(O$2,$H100)</f>
        <v>0</v>
      </c>
      <c r="P100">
        <f>_xll.acq_interpolator_eval(P$2,$H100)</f>
        <v>0.7333333333334987</v>
      </c>
      <c r="Q100">
        <f>_xll.acq_interpolator_eval(Q$2,$H100)</f>
        <v>3.3295057476996626E-3</v>
      </c>
      <c r="R100">
        <f>_xll.acq_interpolator_eval(R$2,$H100)</f>
        <v>3.3295057476996626E-3</v>
      </c>
      <c r="S100">
        <f>_xll.acq_interpolator_eval(S$2,$H100)</f>
        <v>0</v>
      </c>
      <c r="T100">
        <f>_xll.acq_interpolator_eval(T$2,$H100)</f>
        <v>0</v>
      </c>
      <c r="U100">
        <f>_xll.acq_interpolator_eval(U$2,$H100)</f>
        <v>0</v>
      </c>
      <c r="V100">
        <f>_xll.acq_interpolator_eval(V$2,$H100)</f>
        <v>0</v>
      </c>
      <c r="W100">
        <f>_xll.acq_interpolator_eval(W$2,$H100)</f>
        <v>0</v>
      </c>
    </row>
    <row r="101" spans="8:23" x14ac:dyDescent="0.35">
      <c r="H101" s="12">
        <v>1.6500000000000301</v>
      </c>
      <c r="I101">
        <f>_xll.acq_interpolator_eval($F$6,H101)</f>
        <v>0</v>
      </c>
      <c r="J101">
        <f>_xll.acq_interpolator_eval_deriv($F$6,H101)</f>
        <v>0</v>
      </c>
      <c r="K101">
        <f>_xll.acq_diff1_c3pt(H100:H102,I100:I102)</f>
        <v>0</v>
      </c>
      <c r="L101">
        <f>_xll.acq_diff2_c3pt(H100:H102,I100:I102)</f>
        <v>0</v>
      </c>
      <c r="N101">
        <f>_xll.acq_interpolator_eval(N$2,$H101)</f>
        <v>0</v>
      </c>
      <c r="O101">
        <f>_xll.acq_interpolator_eval(O$2,$H101)</f>
        <v>0</v>
      </c>
      <c r="P101">
        <f>_xll.acq_interpolator_eval(P$2,$H101)</f>
        <v>0.96250000000011038</v>
      </c>
      <c r="Q101">
        <f>_xll.acq_interpolator_eval(Q$2,$H101)</f>
        <v>3.9959693137505675E-3</v>
      </c>
      <c r="R101">
        <f>_xll.acq_interpolator_eval(R$2,$H101)</f>
        <v>3.9959693137505675E-3</v>
      </c>
      <c r="S101">
        <f>_xll.acq_interpolator_eval(S$2,$H101)</f>
        <v>0</v>
      </c>
      <c r="T101">
        <f>_xll.acq_interpolator_eval(T$2,$H101)</f>
        <v>0</v>
      </c>
      <c r="U101">
        <f>_xll.acq_interpolator_eval(U$2,$H101)</f>
        <v>0</v>
      </c>
      <c r="V101">
        <f>_xll.acq_interpolator_eval(V$2,$H101)</f>
        <v>0</v>
      </c>
      <c r="W101">
        <f>_xll.acq_interpolator_eval(W$2,$H101)</f>
        <v>0</v>
      </c>
    </row>
    <row r="102" spans="8:23" x14ac:dyDescent="0.35">
      <c r="H102" s="12">
        <v>1.7000000000000299</v>
      </c>
      <c r="I102">
        <f>_xll.acq_interpolator_eval($F$6,H102)</f>
        <v>0</v>
      </c>
      <c r="J102">
        <f>_xll.acq_interpolator_eval_deriv($F$6,H102)</f>
        <v>0</v>
      </c>
      <c r="K102">
        <f>_xll.acq_diff1_c3pt(H101:H103,I101:I103)</f>
        <v>0</v>
      </c>
      <c r="L102">
        <f>_xll.acq_diff2_c3pt(H101:H103,I101:I103)</f>
        <v>0</v>
      </c>
      <c r="N102">
        <f>_xll.acq_interpolator_eval(N$2,$H102)</f>
        <v>0</v>
      </c>
      <c r="O102">
        <f>_xll.acq_interpolator_eval(O$2,$H102)</f>
        <v>0</v>
      </c>
      <c r="P102">
        <f>_xll.acq_interpolator_eval(P$2,$H102)</f>
        <v>1.1000000000000549</v>
      </c>
      <c r="Q102">
        <f>_xll.acq_interpolator_eval(Q$2,$H102)</f>
        <v>4.1393855241663785E-3</v>
      </c>
      <c r="R102">
        <f>_xll.acq_interpolator_eval(R$2,$H102)</f>
        <v>4.1393855241663785E-3</v>
      </c>
      <c r="S102">
        <f>_xll.acq_interpolator_eval(S$2,$H102)</f>
        <v>0</v>
      </c>
      <c r="T102">
        <f>_xll.acq_interpolator_eval(T$2,$H102)</f>
        <v>0</v>
      </c>
      <c r="U102">
        <f>_xll.acq_interpolator_eval(U$2,$H102)</f>
        <v>0</v>
      </c>
      <c r="V102">
        <f>_xll.acq_interpolator_eval(V$2,$H102)</f>
        <v>0</v>
      </c>
      <c r="W102">
        <f>_xll.acq_interpolator_eval(W$2,$H102)</f>
        <v>0</v>
      </c>
    </row>
    <row r="103" spans="8:23" x14ac:dyDescent="0.35">
      <c r="H103" s="12">
        <v>1.75000000000003</v>
      </c>
      <c r="I103">
        <f>_xll.acq_interpolator_eval($F$6,H103)</f>
        <v>0</v>
      </c>
      <c r="J103">
        <f>_xll.acq_interpolator_eval_deriv($F$6,H103)</f>
        <v>0</v>
      </c>
      <c r="K103">
        <f>_xll.acq_diff1_c3pt(H102:H104,I102:I104)</f>
        <v>0</v>
      </c>
      <c r="L103">
        <f>_xll.acq_diff2_c3pt(H102:H104,I102:I104)</f>
        <v>0</v>
      </c>
      <c r="N103">
        <f>_xll.acq_interpolator_eval(N$2,$H103)</f>
        <v>0</v>
      </c>
      <c r="O103">
        <f>_xll.acq_interpolator_eval(O$2,$H103)</f>
        <v>0</v>
      </c>
      <c r="P103">
        <f>_xll.acq_interpolator_eval(P$2,$H103)</f>
        <v>1.1458333333333333</v>
      </c>
      <c r="Q103">
        <f>_xll.acq_interpolator_eval(Q$2,$H103)</f>
        <v>3.8666135161198674E-3</v>
      </c>
      <c r="R103">
        <f>_xll.acq_interpolator_eval(R$2,$H103)</f>
        <v>3.8666135161198674E-3</v>
      </c>
      <c r="S103">
        <f>_xll.acq_interpolator_eval(S$2,$H103)</f>
        <v>0</v>
      </c>
      <c r="T103">
        <f>_xll.acq_interpolator_eval(T$2,$H103)</f>
        <v>0</v>
      </c>
      <c r="U103">
        <f>_xll.acq_interpolator_eval(U$2,$H103)</f>
        <v>0</v>
      </c>
      <c r="V103">
        <f>_xll.acq_interpolator_eval(V$2,$H103)</f>
        <v>0</v>
      </c>
      <c r="W103">
        <f>_xll.acq_interpolator_eval(W$2,$H103)</f>
        <v>0</v>
      </c>
    </row>
    <row r="104" spans="8:23" x14ac:dyDescent="0.35">
      <c r="H104" s="12">
        <v>1.80000000000003</v>
      </c>
      <c r="I104">
        <f>_xll.acq_interpolator_eval($F$6,H104)</f>
        <v>0</v>
      </c>
      <c r="J104">
        <f>_xll.acq_interpolator_eval_deriv($F$6,H104)</f>
        <v>0</v>
      </c>
      <c r="K104">
        <f>_xll.acq_diff1_c3pt(H103:H105,I103:I105)</f>
        <v>0</v>
      </c>
      <c r="L104">
        <f>_xll.acq_diff2_c3pt(H103:H105,I103:I105)</f>
        <v>0</v>
      </c>
      <c r="N104">
        <f>_xll.acq_interpolator_eval(N$2,$H104)</f>
        <v>0</v>
      </c>
      <c r="O104">
        <f>_xll.acq_interpolator_eval(O$2,$H104)</f>
        <v>0</v>
      </c>
      <c r="P104">
        <f>_xll.acq_interpolator_eval(P$2,$H104)</f>
        <v>1.099999999999945</v>
      </c>
      <c r="Q104">
        <f>_xll.acq_interpolator_eval(Q$2,$H104)</f>
        <v>3.28451242678381E-3</v>
      </c>
      <c r="R104">
        <f>_xll.acq_interpolator_eval(R$2,$H104)</f>
        <v>3.28451242678381E-3</v>
      </c>
      <c r="S104">
        <f>_xll.acq_interpolator_eval(S$2,$H104)</f>
        <v>0</v>
      </c>
      <c r="T104">
        <f>_xll.acq_interpolator_eval(T$2,$H104)</f>
        <v>0</v>
      </c>
      <c r="U104">
        <f>_xll.acq_interpolator_eval(U$2,$H104)</f>
        <v>0</v>
      </c>
      <c r="V104">
        <f>_xll.acq_interpolator_eval(V$2,$H104)</f>
        <v>0</v>
      </c>
      <c r="W104">
        <f>_xll.acq_interpolator_eval(W$2,$H104)</f>
        <v>0</v>
      </c>
    </row>
    <row r="105" spans="8:23" x14ac:dyDescent="0.35">
      <c r="H105" s="12">
        <v>1.8500000000000301</v>
      </c>
      <c r="I105">
        <f>_xll.acq_interpolator_eval($F$6,H105)</f>
        <v>0</v>
      </c>
      <c r="J105">
        <f>_xll.acq_interpolator_eval_deriv($F$6,H105)</f>
        <v>0</v>
      </c>
      <c r="K105">
        <f>_xll.acq_diff1_c3pt(H104:H106,I104:I106)</f>
        <v>0</v>
      </c>
      <c r="L105">
        <f>_xll.acq_diff2_c3pt(H104:H106,I104:I106)</f>
        <v>0</v>
      </c>
      <c r="N105">
        <f>_xll.acq_interpolator_eval(N$2,$H105)</f>
        <v>0</v>
      </c>
      <c r="O105">
        <f>_xll.acq_interpolator_eval(O$2,$H105)</f>
        <v>0</v>
      </c>
      <c r="P105">
        <f>_xll.acq_interpolator_eval(P$2,$H105)</f>
        <v>0.96249999999988978</v>
      </c>
      <c r="Q105">
        <f>_xll.acq_interpolator_eval(Q$2,$H105)</f>
        <v>2.4999413933309792E-3</v>
      </c>
      <c r="R105">
        <f>_xll.acq_interpolator_eval(R$2,$H105)</f>
        <v>2.4999413933309792E-3</v>
      </c>
      <c r="S105">
        <f>_xll.acq_interpolator_eval(S$2,$H105)</f>
        <v>0</v>
      </c>
      <c r="T105">
        <f>_xll.acq_interpolator_eval(T$2,$H105)</f>
        <v>0</v>
      </c>
      <c r="U105">
        <f>_xll.acq_interpolator_eval(U$2,$H105)</f>
        <v>0</v>
      </c>
      <c r="V105">
        <f>_xll.acq_interpolator_eval(V$2,$H105)</f>
        <v>0</v>
      </c>
      <c r="W105">
        <f>_xll.acq_interpolator_eval(W$2,$H105)</f>
        <v>0</v>
      </c>
    </row>
    <row r="106" spans="8:23" x14ac:dyDescent="0.35">
      <c r="H106" s="12">
        <v>1.9000000000000301</v>
      </c>
      <c r="I106">
        <f>_xll.acq_interpolator_eval($F$6,H106)</f>
        <v>0</v>
      </c>
      <c r="J106">
        <f>_xll.acq_interpolator_eval_deriv($F$6,H106)</f>
        <v>0</v>
      </c>
      <c r="K106">
        <f>_xll.acq_diff1_c3pt(H105:H107,I105:I107)</f>
        <v>0</v>
      </c>
      <c r="L106">
        <f>_xll.acq_diff2_c3pt(H105:H107,I105:I107)</f>
        <v>0</v>
      </c>
      <c r="N106">
        <f>_xll.acq_interpolator_eval(N$2,$H106)</f>
        <v>0</v>
      </c>
      <c r="O106">
        <f>_xll.acq_interpolator_eval(O$2,$H106)</f>
        <v>0</v>
      </c>
      <c r="P106">
        <f>_xll.acq_interpolator_eval(P$2,$H106)</f>
        <v>0.73333333333316764</v>
      </c>
      <c r="Q106">
        <f>_xll.acq_interpolator_eval(Q$2,$H106)</f>
        <v>1.6197595529341515E-3</v>
      </c>
      <c r="R106">
        <f>_xll.acq_interpolator_eval(R$2,$H106)</f>
        <v>1.6197595529341515E-3</v>
      </c>
      <c r="S106">
        <f>_xll.acq_interpolator_eval(S$2,$H106)</f>
        <v>0</v>
      </c>
      <c r="T106">
        <f>_xll.acq_interpolator_eval(T$2,$H106)</f>
        <v>0</v>
      </c>
      <c r="U106">
        <f>_xll.acq_interpolator_eval(U$2,$H106)</f>
        <v>0</v>
      </c>
      <c r="V106">
        <f>_xll.acq_interpolator_eval(V$2,$H106)</f>
        <v>0</v>
      </c>
      <c r="W106">
        <f>_xll.acq_interpolator_eval(W$2,$H106)</f>
        <v>0</v>
      </c>
    </row>
    <row r="107" spans="8:23" x14ac:dyDescent="0.35">
      <c r="H107" s="12">
        <v>1.9500000000000299</v>
      </c>
      <c r="I107">
        <f>_xll.acq_interpolator_eval($F$6,H107)</f>
        <v>0</v>
      </c>
      <c r="J107">
        <f>_xll.acq_interpolator_eval_deriv($F$6,H107)</f>
        <v>0</v>
      </c>
      <c r="K107">
        <f>_xll.acq_diff1_c3pt(H106:H108,I106:I108)</f>
        <v>0</v>
      </c>
      <c r="L107">
        <f>_xll.acq_diff2_c3pt(H106:H108,I106:I108)</f>
        <v>0</v>
      </c>
      <c r="N107">
        <f>_xll.acq_interpolator_eval(N$2,$H107)</f>
        <v>0</v>
      </c>
      <c r="O107">
        <f>_xll.acq_interpolator_eval(O$2,$H107)</f>
        <v>0</v>
      </c>
      <c r="P107">
        <f>_xll.acq_interpolator_eval(P$2,$H107)</f>
        <v>0.41249999999978043</v>
      </c>
      <c r="Q107">
        <f>_xll.acq_interpolator_eval(Q$2,$H107)</f>
        <v>7.5082604276610512E-4</v>
      </c>
      <c r="R107">
        <f>_xll.acq_interpolator_eval(R$2,$H107)</f>
        <v>7.5082604276610512E-4</v>
      </c>
      <c r="S107">
        <f>_xll.acq_interpolator_eval(S$2,$H107)</f>
        <v>0</v>
      </c>
      <c r="T107">
        <f>_xll.acq_interpolator_eval(T$2,$H107)</f>
        <v>0</v>
      </c>
      <c r="U107">
        <f>_xll.acq_interpolator_eval(U$2,$H107)</f>
        <v>0</v>
      </c>
      <c r="V107">
        <f>_xll.acq_interpolator_eval(V$2,$H107)</f>
        <v>0</v>
      </c>
      <c r="W107">
        <f>_xll.acq_interpolator_eval(W$2,$H107)</f>
        <v>0</v>
      </c>
    </row>
    <row r="108" spans="8:23" x14ac:dyDescent="0.35">
      <c r="H108" s="12">
        <v>2.0000000000000302</v>
      </c>
      <c r="I108">
        <f>_xll.acq_interpolator_eval($F$6,H108)</f>
        <v>0</v>
      </c>
      <c r="J108">
        <f>_xll.acq_interpolator_eval_deriv($F$6,H108)</f>
        <v>0</v>
      </c>
      <c r="K108">
        <f>_xll.acq_diff1_c3pt(H107:H109,I107:I109)</f>
        <v>0</v>
      </c>
      <c r="L108">
        <f>_xll.acq_diff2_c3pt(H107:H109,I107:I109)</f>
        <v>0</v>
      </c>
      <c r="N108">
        <f>_xll.acq_interpolator_eval(N$2,$H108)</f>
        <v>0</v>
      </c>
      <c r="O108">
        <f>_xll.acq_interpolator_eval(O$2,$H108)</f>
        <v>0</v>
      </c>
      <c r="P108">
        <f>_xll.acq_interpolator_eval(P$2,$H108)</f>
        <v>-2.7681560747318895E-13</v>
      </c>
      <c r="Q108">
        <f>_xll.acq_interpolator_eval(Q$2,$H108)</f>
        <v>-3.9629079194983374E-16</v>
      </c>
      <c r="R108">
        <f>_xll.acq_interpolator_eval(R$2,$H108)</f>
        <v>-3.9629079194983374E-16</v>
      </c>
      <c r="S108">
        <f>_xll.acq_interpolator_eval(S$2,$H108)</f>
        <v>0</v>
      </c>
      <c r="T108">
        <f>_xll.acq_interpolator_eval(T$2,$H108)</f>
        <v>0</v>
      </c>
      <c r="U108">
        <f>_xll.acq_interpolator_eval(U$2,$H108)</f>
        <v>0</v>
      </c>
      <c r="V108">
        <f>_xll.acq_interpolator_eval(V$2,$H108)</f>
        <v>0</v>
      </c>
      <c r="W108">
        <f>_xll.acq_interpolator_eval(W$2,$H108)</f>
        <v>0</v>
      </c>
    </row>
    <row r="109" spans="8:23" x14ac:dyDescent="0.35">
      <c r="H109" s="12">
        <v>2.05000000000003</v>
      </c>
      <c r="I109">
        <f>_xll.acq_interpolator_eval($F$6,H109)</f>
        <v>0</v>
      </c>
      <c r="J109">
        <f>_xll.acq_interpolator_eval_deriv($F$6,H109)</f>
        <v>0</v>
      </c>
      <c r="K109">
        <f>_xll.acq_diff1_c3pt(H108:H110,I108:I110)</f>
        <v>0</v>
      </c>
      <c r="L109">
        <f>_xll.acq_diff2_c3pt(H108:H110,I108:I110)</f>
        <v>0</v>
      </c>
      <c r="N109">
        <f>_xll.acq_interpolator_eval(N$2,$H109)</f>
        <v>0</v>
      </c>
      <c r="O109">
        <f>_xll.acq_interpolator_eval(O$2,$H109)</f>
        <v>0</v>
      </c>
      <c r="P109">
        <f>_xll.acq_interpolator_eval(P$2,$H109)</f>
        <v>-0.41250000000022008</v>
      </c>
      <c r="Q109">
        <f>_xll.acq_interpolator_eval(Q$2,$H109)</f>
        <v>-5.4835609865003178E-4</v>
      </c>
      <c r="R109">
        <f>_xll.acq_interpolator_eval(R$2,$H109)</f>
        <v>-5.4835609865003178E-4</v>
      </c>
      <c r="S109">
        <f>_xll.acq_interpolator_eval(S$2,$H109)</f>
        <v>0</v>
      </c>
      <c r="T109">
        <f>_xll.acq_interpolator_eval(T$2,$H109)</f>
        <v>0</v>
      </c>
      <c r="U109">
        <f>_xll.acq_interpolator_eval(U$2,$H109)</f>
        <v>0</v>
      </c>
      <c r="V109">
        <f>_xll.acq_interpolator_eval(V$2,$H109)</f>
        <v>0</v>
      </c>
      <c r="W109">
        <f>_xll.acq_interpolator_eval(W$2,$H109)</f>
        <v>0</v>
      </c>
    </row>
    <row r="110" spans="8:23" x14ac:dyDescent="0.35">
      <c r="H110" s="12">
        <v>2.1000000000000298</v>
      </c>
      <c r="I110">
        <f>_xll.acq_interpolator_eval($F$6,H110)</f>
        <v>0</v>
      </c>
      <c r="J110">
        <f>_xll.acq_interpolator_eval_deriv($F$6,H110)</f>
        <v>0</v>
      </c>
      <c r="K110">
        <f>_xll.acq_diff1_c3pt(H109:H111,I109:I111)</f>
        <v>0</v>
      </c>
      <c r="L110">
        <f>_xll.acq_diff2_c3pt(H109:H111,I109:I111)</f>
        <v>0</v>
      </c>
      <c r="N110">
        <f>_xll.acq_interpolator_eval(N$2,$H110)</f>
        <v>0</v>
      </c>
      <c r="O110">
        <f>_xll.acq_interpolator_eval(O$2,$H110)</f>
        <v>0</v>
      </c>
      <c r="P110">
        <f>_xll.acq_interpolator_eval(P$2,$H110)</f>
        <v>-0.73333333333349737</v>
      </c>
      <c r="Q110">
        <f>_xll.acq_interpolator_eval(Q$2,$H110)</f>
        <v>-8.9986641829720604E-4</v>
      </c>
      <c r="R110">
        <f>_xll.acq_interpolator_eval(R$2,$H110)</f>
        <v>-8.9986641829720604E-4</v>
      </c>
      <c r="S110">
        <f>_xll.acq_interpolator_eval(S$2,$H110)</f>
        <v>0</v>
      </c>
      <c r="T110">
        <f>_xll.acq_interpolator_eval(T$2,$H110)</f>
        <v>0</v>
      </c>
      <c r="U110">
        <f>_xll.acq_interpolator_eval(U$2,$H110)</f>
        <v>0</v>
      </c>
      <c r="V110">
        <f>_xll.acq_interpolator_eval(V$2,$H110)</f>
        <v>0</v>
      </c>
      <c r="W110">
        <f>_xll.acq_interpolator_eval(W$2,$H110)</f>
        <v>0</v>
      </c>
    </row>
    <row r="111" spans="8:23" x14ac:dyDescent="0.35">
      <c r="H111" s="12">
        <v>2.1500000000000301</v>
      </c>
      <c r="I111">
        <f>_xll.acq_interpolator_eval($F$6,H111)</f>
        <v>0</v>
      </c>
      <c r="J111">
        <f>_xll.acq_interpolator_eval_deriv($F$6,H111)</f>
        <v>0</v>
      </c>
      <c r="K111">
        <f>_xll.acq_diff1_c3pt(H110:H112,I110:I112)</f>
        <v>0</v>
      </c>
      <c r="L111">
        <f>_xll.acq_diff2_c3pt(H110:H112,I110:I112)</f>
        <v>0</v>
      </c>
      <c r="N111">
        <f>_xll.acq_interpolator_eval(N$2,$H111)</f>
        <v>0</v>
      </c>
      <c r="O111">
        <f>_xll.acq_interpolator_eval(O$2,$H111)</f>
        <v>0</v>
      </c>
      <c r="P111">
        <f>_xll.acq_interpolator_eval(P$2,$H111)</f>
        <v>-0.96250000000011038</v>
      </c>
      <c r="Q111">
        <f>_xll.acq_interpolator_eval(Q$2,$H111)</f>
        <v>-1.0826517845137025E-3</v>
      </c>
      <c r="R111">
        <f>_xll.acq_interpolator_eval(R$2,$H111)</f>
        <v>-1.0826517845137025E-3</v>
      </c>
      <c r="S111">
        <f>_xll.acq_interpolator_eval(S$2,$H111)</f>
        <v>0</v>
      </c>
      <c r="T111">
        <f>_xll.acq_interpolator_eval(T$2,$H111)</f>
        <v>0</v>
      </c>
      <c r="U111">
        <f>_xll.acq_interpolator_eval(U$2,$H111)</f>
        <v>0</v>
      </c>
      <c r="V111">
        <f>_xll.acq_interpolator_eval(V$2,$H111)</f>
        <v>0</v>
      </c>
      <c r="W111">
        <f>_xll.acq_interpolator_eval(W$2,$H111)</f>
        <v>0</v>
      </c>
    </row>
    <row r="112" spans="8:23" x14ac:dyDescent="0.35">
      <c r="H112" s="12">
        <v>2.2000000000000299</v>
      </c>
      <c r="I112">
        <f>_xll.acq_interpolator_eval($F$6,H112)</f>
        <v>0</v>
      </c>
      <c r="J112">
        <f>_xll.acq_interpolator_eval_deriv($F$6,H112)</f>
        <v>0</v>
      </c>
      <c r="K112">
        <f>_xll.acq_diff1_c3pt(H111:H113,I111:I113)</f>
        <v>0</v>
      </c>
      <c r="L112">
        <f>_xll.acq_diff2_c3pt(H111:H113,I111:I113)</f>
        <v>0</v>
      </c>
      <c r="N112">
        <f>_xll.acq_interpolator_eval(N$2,$H112)</f>
        <v>0</v>
      </c>
      <c r="O112">
        <f>_xll.acq_interpolator_eval(O$2,$H112)</f>
        <v>0</v>
      </c>
      <c r="P112">
        <f>_xll.acq_interpolator_eval(P$2,$H112)</f>
        <v>-1.1000000000000549</v>
      </c>
      <c r="Q112">
        <f>_xll.acq_interpolator_eval(Q$2,$H112)</f>
        <v>-1.1248330228713006E-3</v>
      </c>
      <c r="R112">
        <f>_xll.acq_interpolator_eval(R$2,$H112)</f>
        <v>-1.1248330228713006E-3</v>
      </c>
      <c r="S112">
        <f>_xll.acq_interpolator_eval(S$2,$H112)</f>
        <v>0</v>
      </c>
      <c r="T112">
        <f>_xll.acq_interpolator_eval(T$2,$H112)</f>
        <v>0</v>
      </c>
      <c r="U112">
        <f>_xll.acq_interpolator_eval(U$2,$H112)</f>
        <v>0</v>
      </c>
      <c r="V112">
        <f>_xll.acq_interpolator_eval(V$2,$H112)</f>
        <v>0</v>
      </c>
      <c r="W112">
        <f>_xll.acq_interpolator_eval(W$2,$H112)</f>
        <v>0</v>
      </c>
    </row>
    <row r="113" spans="8:23" x14ac:dyDescent="0.35">
      <c r="H113" s="12">
        <v>2.2500000000000302</v>
      </c>
      <c r="I113">
        <f>_xll.acq_interpolator_eval($F$6,H113)</f>
        <v>0</v>
      </c>
      <c r="J113">
        <f>_xll.acq_interpolator_eval_deriv($F$6,H113)</f>
        <v>0</v>
      </c>
      <c r="K113">
        <f>_xll.acq_diff1_c3pt(H112:H114,I112:I114)</f>
        <v>0</v>
      </c>
      <c r="L113">
        <f>_xll.acq_diff2_c3pt(H112:H114,I112:I114)</f>
        <v>0</v>
      </c>
      <c r="N113">
        <f>_xll.acq_interpolator_eval(N$2,$H113)</f>
        <v>0</v>
      </c>
      <c r="O113">
        <f>_xll.acq_interpolator_eval(O$2,$H113)</f>
        <v>0</v>
      </c>
      <c r="P113">
        <f>_xll.acq_interpolator_eval(P$2,$H113)</f>
        <v>-1.1458333333333333</v>
      </c>
      <c r="Q113">
        <f>_xll.acq_interpolator_eval(Q$2,$H113)</f>
        <v>-1.054530958941784E-3</v>
      </c>
      <c r="R113">
        <f>_xll.acq_interpolator_eval(R$2,$H113)</f>
        <v>-1.054530958941784E-3</v>
      </c>
      <c r="S113">
        <f>_xll.acq_interpolator_eval(S$2,$H113)</f>
        <v>0</v>
      </c>
      <c r="T113">
        <f>_xll.acq_interpolator_eval(T$2,$H113)</f>
        <v>0</v>
      </c>
      <c r="U113">
        <f>_xll.acq_interpolator_eval(U$2,$H113)</f>
        <v>0</v>
      </c>
      <c r="V113">
        <f>_xll.acq_interpolator_eval(V$2,$H113)</f>
        <v>0</v>
      </c>
      <c r="W113">
        <f>_xll.acq_interpolator_eval(W$2,$H113)</f>
        <v>0</v>
      </c>
    </row>
    <row r="114" spans="8:23" x14ac:dyDescent="0.35">
      <c r="H114" s="12">
        <v>2.30000000000003</v>
      </c>
      <c r="I114">
        <f>_xll.acq_interpolator_eval($F$6,H114)</f>
        <v>0</v>
      </c>
      <c r="J114">
        <f>_xll.acq_interpolator_eval_deriv($F$6,H114)</f>
        <v>0</v>
      </c>
      <c r="K114">
        <f>_xll.acq_diff1_c3pt(H113:H115,I113:I115)</f>
        <v>0</v>
      </c>
      <c r="L114">
        <f>_xll.acq_diff2_c3pt(H113:H115,I113:I115)</f>
        <v>0</v>
      </c>
      <c r="N114">
        <f>_xll.acq_interpolator_eval(N$2,$H114)</f>
        <v>0</v>
      </c>
      <c r="O114">
        <f>_xll.acq_interpolator_eval(O$2,$H114)</f>
        <v>0</v>
      </c>
      <c r="P114">
        <f>_xll.acq_interpolator_eval(P$2,$H114)</f>
        <v>-1.099999999999945</v>
      </c>
      <c r="Q114">
        <f>_xll.acq_interpolator_eval(Q$2,$H114)</f>
        <v>-8.9986641829693684E-4</v>
      </c>
      <c r="R114">
        <f>_xll.acq_interpolator_eval(R$2,$H114)</f>
        <v>-8.9986641829693684E-4</v>
      </c>
      <c r="S114">
        <f>_xll.acq_interpolator_eval(S$2,$H114)</f>
        <v>0</v>
      </c>
      <c r="T114">
        <f>_xll.acq_interpolator_eval(T$2,$H114)</f>
        <v>0</v>
      </c>
      <c r="U114">
        <f>_xll.acq_interpolator_eval(U$2,$H114)</f>
        <v>0</v>
      </c>
      <c r="V114">
        <f>_xll.acq_interpolator_eval(V$2,$H114)</f>
        <v>0</v>
      </c>
      <c r="W114">
        <f>_xll.acq_interpolator_eval(W$2,$H114)</f>
        <v>0</v>
      </c>
    </row>
    <row r="115" spans="8:23" x14ac:dyDescent="0.35">
      <c r="H115" s="12">
        <v>2.3500000000000298</v>
      </c>
      <c r="I115">
        <f>_xll.acq_interpolator_eval($F$6,H115)</f>
        <v>0</v>
      </c>
      <c r="J115">
        <f>_xll.acq_interpolator_eval_deriv($F$6,H115)</f>
        <v>0</v>
      </c>
      <c r="K115">
        <f>_xll.acq_diff1_c3pt(H114:H116,I114:I116)</f>
        <v>0</v>
      </c>
      <c r="L115">
        <f>_xll.acq_diff2_c3pt(H114:H116,I114:I116)</f>
        <v>0</v>
      </c>
      <c r="N115">
        <f>_xll.acq_interpolator_eval(N$2,$H115)</f>
        <v>0</v>
      </c>
      <c r="O115">
        <f>_xll.acq_interpolator_eval(O$2,$H115)</f>
        <v>0</v>
      </c>
      <c r="P115">
        <f>_xll.acq_interpolator_eval(P$2,$H115)</f>
        <v>-0.96249999999989055</v>
      </c>
      <c r="Q115">
        <f>_xll.acq_interpolator_eval(Q$2,$H115)</f>
        <v>-6.8896022650854138E-4</v>
      </c>
      <c r="R115">
        <f>_xll.acq_interpolator_eval(R$2,$H115)</f>
        <v>-6.8896022650854138E-4</v>
      </c>
      <c r="S115">
        <f>_xll.acq_interpolator_eval(S$2,$H115)</f>
        <v>0</v>
      </c>
      <c r="T115">
        <f>_xll.acq_interpolator_eval(T$2,$H115)</f>
        <v>0</v>
      </c>
      <c r="U115">
        <f>_xll.acq_interpolator_eval(U$2,$H115)</f>
        <v>0</v>
      </c>
      <c r="V115">
        <f>_xll.acq_interpolator_eval(V$2,$H115)</f>
        <v>0</v>
      </c>
      <c r="W115">
        <f>_xll.acq_interpolator_eval(W$2,$H115)</f>
        <v>0</v>
      </c>
    </row>
    <row r="116" spans="8:23" x14ac:dyDescent="0.35">
      <c r="H116" s="12">
        <v>2.4000000000000301</v>
      </c>
      <c r="I116">
        <f>_xll.acq_interpolator_eval($F$6,H116)</f>
        <v>0</v>
      </c>
      <c r="J116">
        <f>_xll.acq_interpolator_eval_deriv($F$6,H116)</f>
        <v>0</v>
      </c>
      <c r="K116">
        <f>_xll.acq_diff1_c3pt(H115:H117,I115:I117)</f>
        <v>0</v>
      </c>
      <c r="L116">
        <f>_xll.acq_diff2_c3pt(H115:H117,I115:I117)</f>
        <v>0</v>
      </c>
      <c r="N116">
        <f>_xll.acq_interpolator_eval(N$2,$H116)</f>
        <v>0</v>
      </c>
      <c r="O116">
        <f>_xll.acq_interpolator_eval(O$2,$H116)</f>
        <v>0</v>
      </c>
      <c r="P116">
        <f>_xll.acq_interpolator_eval(P$2,$H116)</f>
        <v>-0.73333333333316764</v>
      </c>
      <c r="Q116">
        <f>_xll.acq_interpolator_eval(Q$2,$H116)</f>
        <v>-4.4993320914837789E-4</v>
      </c>
      <c r="R116">
        <f>_xll.acq_interpolator_eval(R$2,$H116)</f>
        <v>-4.4993320914837789E-4</v>
      </c>
      <c r="S116">
        <f>_xll.acq_interpolator_eval(S$2,$H116)</f>
        <v>0</v>
      </c>
      <c r="T116">
        <f>_xll.acq_interpolator_eval(T$2,$H116)</f>
        <v>0</v>
      </c>
      <c r="U116">
        <f>_xll.acq_interpolator_eval(U$2,$H116)</f>
        <v>0</v>
      </c>
      <c r="V116">
        <f>_xll.acq_interpolator_eval(V$2,$H116)</f>
        <v>0</v>
      </c>
      <c r="W116">
        <f>_xll.acq_interpolator_eval(W$2,$H116)</f>
        <v>0</v>
      </c>
    </row>
    <row r="117" spans="8:23" x14ac:dyDescent="0.35">
      <c r="H117" s="12">
        <v>2.4500000000000299</v>
      </c>
      <c r="I117">
        <f>_xll.acq_interpolator_eval($F$6,H117)</f>
        <v>0</v>
      </c>
      <c r="J117">
        <f>_xll.acq_interpolator_eval_deriv($F$6,H117)</f>
        <v>0</v>
      </c>
      <c r="K117">
        <f>_xll.acq_diff1_c3pt(H116:H118,I116:I118)</f>
        <v>0</v>
      </c>
      <c r="L117">
        <f>_xll.acq_diff2_c3pt(H116:H118,I116:I118)</f>
        <v>0</v>
      </c>
      <c r="N117">
        <f>_xll.acq_interpolator_eval(N$2,$H117)</f>
        <v>0</v>
      </c>
      <c r="O117">
        <f>_xll.acq_interpolator_eval(O$2,$H117)</f>
        <v>0</v>
      </c>
      <c r="P117">
        <f>_xll.acq_interpolator_eval(P$2,$H117)</f>
        <v>-0.41249999999978043</v>
      </c>
      <c r="Q117">
        <f>_xll.acq_interpolator_eval(Q$2,$H117)</f>
        <v>-2.1090619178823345E-4</v>
      </c>
      <c r="R117">
        <f>_xll.acq_interpolator_eval(R$2,$H117)</f>
        <v>-2.1090619178823345E-4</v>
      </c>
      <c r="S117">
        <f>_xll.acq_interpolator_eval(S$2,$H117)</f>
        <v>0</v>
      </c>
      <c r="T117">
        <f>_xll.acq_interpolator_eval(T$2,$H117)</f>
        <v>0</v>
      </c>
      <c r="U117">
        <f>_xll.acq_interpolator_eval(U$2,$H117)</f>
        <v>0</v>
      </c>
      <c r="V117">
        <f>_xll.acq_interpolator_eval(V$2,$H117)</f>
        <v>0</v>
      </c>
      <c r="W117">
        <f>_xll.acq_interpolator_eval(W$2,$H117)</f>
        <v>0</v>
      </c>
    </row>
    <row r="118" spans="8:23" x14ac:dyDescent="0.35">
      <c r="H118" s="12">
        <v>2.5000000000000302</v>
      </c>
      <c r="I118">
        <f>_xll.acq_interpolator_eval($F$6,H118)</f>
        <v>0</v>
      </c>
      <c r="J118">
        <f>_xll.acq_interpolator_eval_deriv($F$6,H118)</f>
        <v>0</v>
      </c>
      <c r="K118">
        <f>_xll.acq_diff1_c3pt(H117:H119,I117:I119)</f>
        <v>0</v>
      </c>
      <c r="L118">
        <f>_xll.acq_diff2_c3pt(H117:H119,I117:I119)</f>
        <v>0</v>
      </c>
      <c r="N118">
        <f>_xll.acq_interpolator_eval(N$2,$H118)</f>
        <v>0</v>
      </c>
      <c r="O118">
        <f>_xll.acq_interpolator_eval(O$2,$H118)</f>
        <v>0</v>
      </c>
      <c r="P118">
        <f>_xll.acq_interpolator_eval(P$2,$H118)</f>
        <v>2.7681560747318895E-13</v>
      </c>
      <c r="Q118">
        <f>_xll.acq_interpolator_eval(Q$2,$H118)</f>
        <v>1.1322594055709681E-16</v>
      </c>
      <c r="R118">
        <f>_xll.acq_interpolator_eval(R$2,$H118)</f>
        <v>1.1322594055709681E-16</v>
      </c>
      <c r="S118">
        <f>_xll.acq_interpolator_eval(S$2,$H118)</f>
        <v>0</v>
      </c>
      <c r="T118">
        <f>_xll.acq_interpolator_eval(T$2,$H118)</f>
        <v>0</v>
      </c>
      <c r="U118">
        <f>_xll.acq_interpolator_eval(U$2,$H118)</f>
        <v>0</v>
      </c>
      <c r="V118">
        <f>_xll.acq_interpolator_eval(V$2,$H118)</f>
        <v>0</v>
      </c>
      <c r="W118">
        <f>_xll.acq_interpolator_eval(W$2,$H118)</f>
        <v>0</v>
      </c>
    </row>
    <row r="119" spans="8:23" x14ac:dyDescent="0.35">
      <c r="H119" s="12">
        <v>2.55000000000003</v>
      </c>
      <c r="I119">
        <f>_xll.acq_interpolator_eval($F$6,H119)</f>
        <v>0</v>
      </c>
      <c r="J119">
        <f>_xll.acq_interpolator_eval_deriv($F$6,H119)</f>
        <v>0</v>
      </c>
      <c r="K119">
        <f>_xll.acq_diff1_c3pt(H118:H120,I118:I120)</f>
        <v>0</v>
      </c>
      <c r="L119">
        <f>_xll.acq_diff2_c3pt(H118:H120,I118:I120)</f>
        <v>0</v>
      </c>
      <c r="N119">
        <f>_xll.acq_interpolator_eval(N$2,$H119)</f>
        <v>0</v>
      </c>
      <c r="O119">
        <f>_xll.acq_interpolator_eval(O$2,$H119)</f>
        <v>0</v>
      </c>
      <c r="P119">
        <f>_xll.acq_interpolator_eval(P$2,$H119)</f>
        <v>0.41250000000022008</v>
      </c>
      <c r="Q119">
        <f>_xll.acq_interpolator_eval(Q$2,$H119)</f>
        <v>1.6028870575924238E-4</v>
      </c>
      <c r="R119">
        <f>_xll.acq_interpolator_eval(R$2,$H119)</f>
        <v>1.6028870575924238E-4</v>
      </c>
      <c r="S119">
        <f>_xll.acq_interpolator_eval(S$2,$H119)</f>
        <v>0</v>
      </c>
      <c r="T119">
        <f>_xll.acq_interpolator_eval(T$2,$H119)</f>
        <v>0</v>
      </c>
      <c r="U119">
        <f>_xll.acq_interpolator_eval(U$2,$H119)</f>
        <v>0</v>
      </c>
      <c r="V119">
        <f>_xll.acq_interpolator_eval(V$2,$H119)</f>
        <v>0</v>
      </c>
      <c r="W119">
        <f>_xll.acq_interpolator_eval(W$2,$H119)</f>
        <v>0</v>
      </c>
    </row>
    <row r="120" spans="8:23" x14ac:dyDescent="0.35">
      <c r="H120" s="12">
        <v>2.6000000000000298</v>
      </c>
      <c r="I120">
        <f>_xll.acq_interpolator_eval($F$6,H120)</f>
        <v>0</v>
      </c>
      <c r="J120">
        <f>_xll.acq_interpolator_eval_deriv($F$6,H120)</f>
        <v>0</v>
      </c>
      <c r="K120">
        <f>_xll.acq_diff1_c3pt(H119:H121,I119:I121)</f>
        <v>0</v>
      </c>
      <c r="L120">
        <f>_xll.acq_diff2_c3pt(H119:H121,I119:I121)</f>
        <v>0</v>
      </c>
      <c r="N120">
        <f>_xll.acq_interpolator_eval(N$2,$H120)</f>
        <v>0</v>
      </c>
      <c r="O120">
        <f>_xll.acq_interpolator_eval(O$2,$H120)</f>
        <v>0</v>
      </c>
      <c r="P120">
        <f>_xll.acq_interpolator_eval(P$2,$H120)</f>
        <v>0.73333333333349737</v>
      </c>
      <c r="Q120">
        <f>_xll.acq_interpolator_eval(Q$2,$H120)</f>
        <v>2.6995992548916627E-4</v>
      </c>
      <c r="R120">
        <f>_xll.acq_interpolator_eval(R$2,$H120)</f>
        <v>2.6995992548916627E-4</v>
      </c>
      <c r="S120">
        <f>_xll.acq_interpolator_eval(S$2,$H120)</f>
        <v>0</v>
      </c>
      <c r="T120">
        <f>_xll.acq_interpolator_eval(T$2,$H120)</f>
        <v>0</v>
      </c>
      <c r="U120">
        <f>_xll.acq_interpolator_eval(U$2,$H120)</f>
        <v>0</v>
      </c>
      <c r="V120">
        <f>_xll.acq_interpolator_eval(V$2,$H120)</f>
        <v>0</v>
      </c>
      <c r="W120">
        <f>_xll.acq_interpolator_eval(W$2,$H120)</f>
        <v>0</v>
      </c>
    </row>
    <row r="121" spans="8:23" x14ac:dyDescent="0.35">
      <c r="H121" s="12">
        <v>2.6500000000000301</v>
      </c>
      <c r="I121">
        <f>_xll.acq_interpolator_eval($F$6,H121)</f>
        <v>0</v>
      </c>
      <c r="J121">
        <f>_xll.acq_interpolator_eval_deriv($F$6,H121)</f>
        <v>0</v>
      </c>
      <c r="K121">
        <f>_xll.acq_diff1_c3pt(H120:H122,I120:I122)</f>
        <v>0</v>
      </c>
      <c r="L121">
        <f>_xll.acq_diff2_c3pt(H120:H122,I120:I122)</f>
        <v>0</v>
      </c>
      <c r="N121">
        <f>_xll.acq_interpolator_eval(N$2,$H121)</f>
        <v>0</v>
      </c>
      <c r="O121">
        <f>_xll.acq_interpolator_eval(O$2,$H121)</f>
        <v>0</v>
      </c>
      <c r="P121">
        <f>_xll.acq_interpolator_eval(P$2,$H121)</f>
        <v>0.96250000000011038</v>
      </c>
      <c r="Q121">
        <f>_xll.acq_interpolator_eval(Q$2,$H121)</f>
        <v>3.3463782430424171E-4</v>
      </c>
      <c r="R121">
        <f>_xll.acq_interpolator_eval(R$2,$H121)</f>
        <v>3.3463782430424171E-4</v>
      </c>
      <c r="S121">
        <f>_xll.acq_interpolator_eval(S$2,$H121)</f>
        <v>0</v>
      </c>
      <c r="T121">
        <f>_xll.acq_interpolator_eval(T$2,$H121)</f>
        <v>0</v>
      </c>
      <c r="U121">
        <f>_xll.acq_interpolator_eval(U$2,$H121)</f>
        <v>0</v>
      </c>
      <c r="V121">
        <f>_xll.acq_interpolator_eval(V$2,$H121)</f>
        <v>0</v>
      </c>
      <c r="W121">
        <f>_xll.acq_interpolator_eval(W$2,$H121)</f>
        <v>0</v>
      </c>
    </row>
    <row r="122" spans="8:23" x14ac:dyDescent="0.35">
      <c r="H122" s="12">
        <v>2.7000000000000299</v>
      </c>
      <c r="I122">
        <f>_xll.acq_interpolator_eval($F$6,H122)</f>
        <v>0</v>
      </c>
      <c r="J122">
        <f>_xll.acq_interpolator_eval_deriv($F$6,H122)</f>
        <v>0</v>
      </c>
      <c r="K122">
        <f>_xll.acq_diff1_c3pt(H121:H123,I121:I123)</f>
        <v>0</v>
      </c>
      <c r="L122">
        <f>_xll.acq_diff2_c3pt(H121:H123,I121:I123)</f>
        <v>0</v>
      </c>
      <c r="N122">
        <f>_xll.acq_interpolator_eval(N$2,$H122)</f>
        <v>0</v>
      </c>
      <c r="O122">
        <f>_xll.acq_interpolator_eval(O$2,$H122)</f>
        <v>0</v>
      </c>
      <c r="P122">
        <f>_xll.acq_interpolator_eval(P$2,$H122)</f>
        <v>1.1000000000000549</v>
      </c>
      <c r="Q122">
        <f>_xll.acq_interpolator_eval(Q$2,$H122)</f>
        <v>3.5994656731882423E-4</v>
      </c>
      <c r="R122">
        <f>_xll.acq_interpolator_eval(R$2,$H122)</f>
        <v>3.5994656731882423E-4</v>
      </c>
      <c r="S122">
        <f>_xll.acq_interpolator_eval(S$2,$H122)</f>
        <v>0</v>
      </c>
      <c r="T122">
        <f>_xll.acq_interpolator_eval(T$2,$H122)</f>
        <v>0</v>
      </c>
      <c r="U122">
        <f>_xll.acq_interpolator_eval(U$2,$H122)</f>
        <v>0</v>
      </c>
      <c r="V122">
        <f>_xll.acq_interpolator_eval(V$2,$H122)</f>
        <v>0</v>
      </c>
      <c r="W122">
        <f>_xll.acq_interpolator_eval(W$2,$H122)</f>
        <v>0</v>
      </c>
    </row>
    <row r="123" spans="8:23" x14ac:dyDescent="0.35">
      <c r="H123" s="12">
        <v>2.7500000000000302</v>
      </c>
      <c r="I123">
        <f>_xll.acq_interpolator_eval($F$6,H123)</f>
        <v>0</v>
      </c>
      <c r="J123">
        <f>_xll.acq_interpolator_eval_deriv($F$6,H123)</f>
        <v>0</v>
      </c>
      <c r="K123">
        <f>_xll.acq_diff1_c3pt(H122:H124,I122:I124)</f>
        <v>0</v>
      </c>
      <c r="L123">
        <f>_xll.acq_diff2_c3pt(H122:H124,I122:I124)</f>
        <v>0</v>
      </c>
      <c r="N123">
        <f>_xll.acq_interpolator_eval(N$2,$H123)</f>
        <v>0</v>
      </c>
      <c r="O123">
        <f>_xll.acq_interpolator_eval(O$2,$H123)</f>
        <v>0</v>
      </c>
      <c r="P123">
        <f>_xll.acq_interpolator_eval(P$2,$H123)</f>
        <v>1.1458333333333333</v>
      </c>
      <c r="Q123">
        <f>_xll.acq_interpolator_eval(Q$2,$H123)</f>
        <v>3.5151031964727076E-4</v>
      </c>
      <c r="R123">
        <f>_xll.acq_interpolator_eval(R$2,$H123)</f>
        <v>3.5151031964727076E-4</v>
      </c>
      <c r="S123">
        <f>_xll.acq_interpolator_eval(S$2,$H123)</f>
        <v>0</v>
      </c>
      <c r="T123">
        <f>_xll.acq_interpolator_eval(T$2,$H123)</f>
        <v>0</v>
      </c>
      <c r="U123">
        <f>_xll.acq_interpolator_eval(U$2,$H123)</f>
        <v>0</v>
      </c>
      <c r="V123">
        <f>_xll.acq_interpolator_eval(V$2,$H123)</f>
        <v>0</v>
      </c>
      <c r="W123">
        <f>_xll.acq_interpolator_eval(W$2,$H123)</f>
        <v>0</v>
      </c>
    </row>
    <row r="124" spans="8:23" x14ac:dyDescent="0.35">
      <c r="H124" s="12">
        <v>2.80000000000003</v>
      </c>
      <c r="I124">
        <f>_xll.acq_interpolator_eval($F$6,H124)</f>
        <v>0</v>
      </c>
      <c r="J124">
        <f>_xll.acq_interpolator_eval_deriv($F$6,H124)</f>
        <v>0</v>
      </c>
      <c r="K124">
        <f>_xll.acq_diff1_c3pt(H123:H125,I123:I125)</f>
        <v>0</v>
      </c>
      <c r="L124">
        <f>_xll.acq_diff2_c3pt(H123:H125,I123:I125)</f>
        <v>0</v>
      </c>
      <c r="N124">
        <f>_xll.acq_interpolator_eval(N$2,$H124)</f>
        <v>0</v>
      </c>
      <c r="O124">
        <f>_xll.acq_interpolator_eval(O$2,$H124)</f>
        <v>0</v>
      </c>
      <c r="P124">
        <f>_xll.acq_interpolator_eval(P$2,$H124)</f>
        <v>1.099999999999945</v>
      </c>
      <c r="Q124">
        <f>_xll.acq_interpolator_eval(Q$2,$H124)</f>
        <v>3.1495324640393798E-4</v>
      </c>
      <c r="R124">
        <f>_xll.acq_interpolator_eval(R$2,$H124)</f>
        <v>3.1495324640393798E-4</v>
      </c>
      <c r="S124">
        <f>_xll.acq_interpolator_eval(S$2,$H124)</f>
        <v>0</v>
      </c>
      <c r="T124">
        <f>_xll.acq_interpolator_eval(T$2,$H124)</f>
        <v>0</v>
      </c>
      <c r="U124">
        <f>_xll.acq_interpolator_eval(U$2,$H124)</f>
        <v>0</v>
      </c>
      <c r="V124">
        <f>_xll.acq_interpolator_eval(V$2,$H124)</f>
        <v>0</v>
      </c>
      <c r="W124">
        <f>_xll.acq_interpolator_eval(W$2,$H124)</f>
        <v>0</v>
      </c>
    </row>
    <row r="125" spans="8:23" x14ac:dyDescent="0.35">
      <c r="H125" s="12">
        <v>2.8500000000000298</v>
      </c>
      <c r="I125">
        <f>_xll.acq_interpolator_eval($F$6,H125)</f>
        <v>0</v>
      </c>
      <c r="J125">
        <f>_xll.acq_interpolator_eval_deriv($F$6,H125)</f>
        <v>0</v>
      </c>
      <c r="K125">
        <f>_xll.acq_diff1_c3pt(H124:H126,I124:I126)</f>
        <v>0</v>
      </c>
      <c r="L125">
        <f>_xll.acq_diff2_c3pt(H124:H126,I124:I126)</f>
        <v>0</v>
      </c>
      <c r="N125">
        <f>_xll.acq_interpolator_eval(N$2,$H125)</f>
        <v>0</v>
      </c>
      <c r="O125">
        <f>_xll.acq_interpolator_eval(O$2,$H125)</f>
        <v>0</v>
      </c>
      <c r="P125">
        <f>_xll.acq_interpolator_eval(P$2,$H125)</f>
        <v>0.96249999999989055</v>
      </c>
      <c r="Q125">
        <f>_xll.acq_interpolator_eval(Q$2,$H125)</f>
        <v>2.5589951270318251E-4</v>
      </c>
      <c r="R125">
        <f>_xll.acq_interpolator_eval(R$2,$H125)</f>
        <v>2.5589951270318251E-4</v>
      </c>
      <c r="S125">
        <f>_xll.acq_interpolator_eval(S$2,$H125)</f>
        <v>0</v>
      </c>
      <c r="T125">
        <f>_xll.acq_interpolator_eval(T$2,$H125)</f>
        <v>0</v>
      </c>
      <c r="U125">
        <f>_xll.acq_interpolator_eval(U$2,$H125)</f>
        <v>0</v>
      </c>
      <c r="V125">
        <f>_xll.acq_interpolator_eval(V$2,$H125)</f>
        <v>0</v>
      </c>
      <c r="W125">
        <f>_xll.acq_interpolator_eval(W$2,$H125)</f>
        <v>0</v>
      </c>
    </row>
    <row r="126" spans="8:23" x14ac:dyDescent="0.35">
      <c r="H126" s="12">
        <v>2.9000000000000301</v>
      </c>
      <c r="I126">
        <f>_xll.acq_interpolator_eval($F$6,H126)</f>
        <v>0</v>
      </c>
      <c r="J126">
        <f>_xll.acq_interpolator_eval_deriv($F$6,H126)</f>
        <v>0</v>
      </c>
      <c r="K126">
        <f>_xll.acq_diff1_c3pt(H125:H127,I125:I127)</f>
        <v>0</v>
      </c>
      <c r="L126">
        <f>_xll.acq_diff2_c3pt(H125:H127,I125:I127)</f>
        <v>0</v>
      </c>
      <c r="N126">
        <f>_xll.acq_interpolator_eval(N$2,$H126)</f>
        <v>0</v>
      </c>
      <c r="O126">
        <f>_xll.acq_interpolator_eval(O$2,$H126)</f>
        <v>0</v>
      </c>
      <c r="P126">
        <f>_xll.acq_interpolator_eval(P$2,$H126)</f>
        <v>0.73333333333316764</v>
      </c>
      <c r="Q126">
        <f>_xll.acq_interpolator_eval(Q$2,$H126)</f>
        <v>1.7997328365936015E-4</v>
      </c>
      <c r="R126">
        <f>_xll.acq_interpolator_eval(R$2,$H126)</f>
        <v>1.7997328365936015E-4</v>
      </c>
      <c r="S126">
        <f>_xll.acq_interpolator_eval(S$2,$H126)</f>
        <v>0</v>
      </c>
      <c r="T126">
        <f>_xll.acq_interpolator_eval(T$2,$H126)</f>
        <v>0</v>
      </c>
      <c r="U126">
        <f>_xll.acq_interpolator_eval(U$2,$H126)</f>
        <v>0</v>
      </c>
      <c r="V126">
        <f>_xll.acq_interpolator_eval(V$2,$H126)</f>
        <v>0</v>
      </c>
      <c r="W126">
        <f>_xll.acq_interpolator_eval(W$2,$H126)</f>
        <v>0</v>
      </c>
    </row>
    <row r="127" spans="8:23" x14ac:dyDescent="0.35">
      <c r="H127" s="12">
        <v>2.9500000000000299</v>
      </c>
      <c r="I127">
        <f>_xll.acq_interpolator_eval($F$6,H127)</f>
        <v>0</v>
      </c>
      <c r="J127">
        <f>_xll.acq_interpolator_eval_deriv($F$6,H127)</f>
        <v>0</v>
      </c>
      <c r="K127">
        <f>_xll.acq_diff1_c3pt(H126:H128,I126:I128)</f>
        <v>0</v>
      </c>
      <c r="L127">
        <f>_xll.acq_diff2_c3pt(H126:H128,I126:I128)</f>
        <v>0</v>
      </c>
      <c r="N127">
        <f>_xll.acq_interpolator_eval(N$2,$H127)</f>
        <v>0</v>
      </c>
      <c r="O127">
        <f>_xll.acq_interpolator_eval(O$2,$H127)</f>
        <v>0</v>
      </c>
      <c r="P127">
        <f>_xll.acq_interpolator_eval(P$2,$H127)</f>
        <v>0.41249999999978043</v>
      </c>
      <c r="Q127">
        <f>_xll.acq_interpolator_eval(Q$2,$H127)</f>
        <v>9.2798724386828761E-5</v>
      </c>
      <c r="R127">
        <f>_xll.acq_interpolator_eval(R$2,$H127)</f>
        <v>9.2798724386828761E-5</v>
      </c>
      <c r="S127">
        <f>_xll.acq_interpolator_eval(S$2,$H127)</f>
        <v>0</v>
      </c>
      <c r="T127">
        <f>_xll.acq_interpolator_eval(T$2,$H127)</f>
        <v>0</v>
      </c>
      <c r="U127">
        <f>_xll.acq_interpolator_eval(U$2,$H127)</f>
        <v>0</v>
      </c>
      <c r="V127">
        <f>_xll.acq_interpolator_eval(V$2,$H127)</f>
        <v>0</v>
      </c>
      <c r="W127">
        <f>_xll.acq_interpolator_eval(W$2,$H127)</f>
        <v>0</v>
      </c>
    </row>
    <row r="128" spans="8:23" x14ac:dyDescent="0.35">
      <c r="H128" s="12">
        <v>3</v>
      </c>
      <c r="I128">
        <f>_xll.acq_interpolator_eval($F$6,H128)</f>
        <v>0</v>
      </c>
      <c r="J128">
        <f>_xll.acq_interpolator_eval_deriv($F$6,H128)</f>
        <v>0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0</v>
      </c>
      <c r="O128">
        <f>_xll.acq_interpolator_eval(O$2,$H128)</f>
        <v>0</v>
      </c>
      <c r="P128">
        <f>_xll.acq_interpolator_eval(P$2,$H128)</f>
        <v>0</v>
      </c>
      <c r="Q128">
        <f>_xll.acq_interpolator_eval(Q$2,$H128)</f>
        <v>0</v>
      </c>
      <c r="R128">
        <f>_xll.acq_interpolator_eval(R$2,$H128)</f>
        <v>0</v>
      </c>
      <c r="S128">
        <f>_xll.acq_interpolator_eval(S$2,$H128)</f>
        <v>0</v>
      </c>
      <c r="T128">
        <f>_xll.acq_interpolator_eval(T$2,$H128)</f>
        <v>0</v>
      </c>
      <c r="U128">
        <f>_xll.acq_interpolator_eval(U$2,$H128)</f>
        <v>0</v>
      </c>
      <c r="V128">
        <f>_xll.acq_interpolator_eval(V$2,$H128)</f>
        <v>0</v>
      </c>
      <c r="W128">
        <f>_xll.acq_interpolator_eval(W$2,$H128)</f>
        <v>0</v>
      </c>
    </row>
    <row r="129" spans="8:23" x14ac:dyDescent="0.35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35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35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35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I11" sqref="I11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1" bestFit="1" customWidth="1"/>
    <col min="8" max="8" width="11.81640625" bestFit="1" customWidth="1"/>
    <col min="9" max="10" width="22.6328125" style="51" bestFit="1" customWidth="1"/>
    <col min="11" max="13" width="11.81640625" bestFit="1" customWidth="1"/>
  </cols>
  <sheetData>
    <row r="1" spans="2:11" x14ac:dyDescent="0.35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35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C2" sqref="C2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4" spans="3:15" x14ac:dyDescent="0.35">
      <c r="C4" s="10" t="s">
        <v>0</v>
      </c>
      <c r="D4" t="s">
        <v>152</v>
      </c>
      <c r="E4" t="s">
        <v>92</v>
      </c>
      <c r="F4" t="s">
        <v>154</v>
      </c>
      <c r="G4" t="s">
        <v>155</v>
      </c>
      <c r="H4" t="s">
        <v>157</v>
      </c>
      <c r="I4" t="s">
        <v>156</v>
      </c>
      <c r="J4" t="s">
        <v>0</v>
      </c>
      <c r="K4" t="s">
        <v>159</v>
      </c>
      <c r="L4" t="s">
        <v>158</v>
      </c>
      <c r="M4" t="s">
        <v>160</v>
      </c>
      <c r="N4" t="s">
        <v>161</v>
      </c>
      <c r="O4" t="s">
        <v>162</v>
      </c>
    </row>
    <row r="5" spans="3:15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57" t="s">
        <v>2</v>
      </c>
      <c r="P1" s="57" t="s">
        <v>4</v>
      </c>
    </row>
    <row r="2" spans="2:16" ht="15" thickBot="1" x14ac:dyDescent="0.4">
      <c r="B2" s="65" t="s">
        <v>16</v>
      </c>
      <c r="C2" s="65"/>
      <c r="D2" s="55"/>
      <c r="I2" s="42" t="s">
        <v>143</v>
      </c>
      <c r="J2" s="11"/>
      <c r="K2" s="11"/>
      <c r="L2" s="11"/>
      <c r="O2" t="str">
        <f>_xll.acq_interpolator_create($B$4:$B$16,$C$4:$C$16,O$1,$G$3)</f>
        <v>#acqInterpolator:1</v>
      </c>
      <c r="P2" t="str">
        <f>_xll.acq_interpolator_create($B$4:$B$16,$C$4:$C$16,P$1,$G$3)</f>
        <v>#acqInterpolator:5</v>
      </c>
    </row>
    <row r="3" spans="2:16" x14ac:dyDescent="0.35">
      <c r="B3" s="3" t="s">
        <v>0</v>
      </c>
      <c r="C3" s="3" t="s">
        <v>24</v>
      </c>
      <c r="D3" s="3" t="s">
        <v>142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#acqInterpolator:7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5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topLeftCell="A7" workbookViewId="0">
      <selection activeCell="L14" sqref="L14"/>
    </sheetView>
  </sheetViews>
  <sheetFormatPr defaultRowHeight="14.5" x14ac:dyDescent="0.35"/>
  <cols>
    <col min="1" max="1" width="11.1796875" customWidth="1"/>
    <col min="2" max="2" width="3.7265625" customWidth="1"/>
    <col min="11" max="11" width="11.54296875" bestFit="1" customWidth="1"/>
    <col min="12" max="12" width="18.6328125" bestFit="1" customWidth="1"/>
    <col min="14" max="14" width="5.90625" customWidth="1"/>
  </cols>
  <sheetData>
    <row r="2" spans="2:37" ht="15" thickBot="1" x14ac:dyDescent="0.4"/>
    <row r="3" spans="2:37" ht="15" thickBot="1" x14ac:dyDescent="0.4">
      <c r="K3" s="7" t="s">
        <v>7</v>
      </c>
      <c r="L3" s="4" t="s">
        <v>148</v>
      </c>
      <c r="N3" s="10" t="s">
        <v>125</v>
      </c>
    </row>
    <row r="4" spans="2:37" ht="15" thickBot="1" x14ac:dyDescent="0.4">
      <c r="D4" s="67" t="s">
        <v>27</v>
      </c>
      <c r="E4" s="67"/>
      <c r="F4" s="67"/>
      <c r="G4" s="59"/>
      <c r="H4" s="59"/>
      <c r="I4" s="59"/>
      <c r="K4" s="17" t="s">
        <v>1</v>
      </c>
      <c r="L4" s="6" t="str">
        <f>_xll.acq_interpolator2d_create(D5:I5,C6:C20,D6:I20,L3)</f>
        <v>#acqInterpolator2D:45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" thickBot="1" x14ac:dyDescent="0.4">
      <c r="C5" s="6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1</v>
      </c>
      <c r="P5" s="16">
        <f>_xll.acq_interpolator2d_eval($L$4,P$4,$N5)</f>
        <v>0.9306873996637568</v>
      </c>
      <c r="Q5" s="16">
        <f>_xll.acq_interpolator2d_eval($L$4,Q$4,$N5)</f>
        <v>0.82533561490967822</v>
      </c>
      <c r="R5" s="16">
        <f>_xll.acq_interpolator2d_eval($L$4,R$4,$N5)</f>
        <v>0.61977765119814077</v>
      </c>
      <c r="S5" s="16">
        <f>_xll.acq_interpolator2d_eval($L$4,S$4,$N5)</f>
        <v>0.3623577544766734</v>
      </c>
      <c r="T5" s="16">
        <f>_xll.acq_interpolator2d_eval($L$4,T$4,$N5)</f>
        <v>7.0528689917740389E-2</v>
      </c>
      <c r="U5" s="16">
        <f>_xll.acq_interpolator2d_eval($L$4,U$4,$N5)</f>
        <v>-0.22720209469308689</v>
      </c>
      <c r="V5" s="16">
        <f>_xll.acq_interpolator2d_eval($L$4,V$4,$N5)</f>
        <v>-0.50335797187407627</v>
      </c>
      <c r="W5" s="16">
        <f>_xll.acq_interpolator2d_eval($L$4,W$4,$N5)</f>
        <v>-0.73739371554124578</v>
      </c>
      <c r="X5" s="16">
        <f>_xll.acq_interpolator2d_eval($L$4,X$4,$N5)</f>
        <v>-0.87979265855765554</v>
      </c>
      <c r="Y5" s="39">
        <f>_xll.acq_interpolator2d_eval($L$4,Y$4,$N5)</f>
        <v>-0.98999249660044542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" thickBot="1" x14ac:dyDescent="0.4">
      <c r="B6" s="66" t="s">
        <v>28</v>
      </c>
      <c r="C6" s="62">
        <v>0</v>
      </c>
      <c r="D6" s="60">
        <f>EXP(-2*$C6*$C6)*COS(3*D$5)</f>
        <v>1</v>
      </c>
      <c r="E6" s="60">
        <f t="shared" ref="E6:I6" si="0">EXP(-2*$C6*$C6)*COS(3*E$5)</f>
        <v>0.82533561490967822</v>
      </c>
      <c r="F6" s="60">
        <f t="shared" si="0"/>
        <v>0.3623577544766734</v>
      </c>
      <c r="G6" s="60">
        <f t="shared" si="0"/>
        <v>-0.22720209469308689</v>
      </c>
      <c r="H6" s="60">
        <f t="shared" si="0"/>
        <v>-0.73739371554124578</v>
      </c>
      <c r="I6" s="60">
        <f t="shared" si="0"/>
        <v>-0.98999249660044542</v>
      </c>
      <c r="K6" s="11" t="s">
        <v>3</v>
      </c>
      <c r="N6" s="19">
        <v>0.1</v>
      </c>
      <c r="O6" s="16">
        <f>_xll.acq_interpolator2d_eval($L$4,O$4,$N6)</f>
        <v>0.98019793316520731</v>
      </c>
      <c r="P6" s="16">
        <f>_xll.acq_interpolator2d_eval($L$4,P$4,$N6)</f>
        <v>0.91225786557331567</v>
      </c>
      <c r="Q6" s="16">
        <f>_xll.acq_interpolator2d_eval($L$4,Q$4,$N6)</f>
        <v>0.80899226390210199</v>
      </c>
      <c r="R6" s="16">
        <f>_xll.acq_interpolator2d_eval($L$4,R$4,$N6)</f>
        <v>0.60750477272640435</v>
      </c>
      <c r="S6" s="16">
        <f>_xll.acq_interpolator2d_eval($L$4,S$4,$N6)</f>
        <v>0.35518232200442096</v>
      </c>
      <c r="T6" s="16">
        <f>_xll.acq_interpolator2d_eval($L$4,T$4,$N6)</f>
        <v>6.9132076086218908E-2</v>
      </c>
      <c r="U6" s="16">
        <f>_xll.acq_interpolator2d_eval($L$4,U$4,$N6)</f>
        <v>-0.22270302362896949</v>
      </c>
      <c r="V6" s="16">
        <f>_xll.acq_interpolator2d_eval($L$4,V$4,$N6)</f>
        <v>-0.49339044367320017</v>
      </c>
      <c r="W6" s="16">
        <f>_xll.acq_interpolator2d_eval($L$4,W$4,$N6)</f>
        <v>-0.72279179590254194</v>
      </c>
      <c r="X6" s="16">
        <f>_xll.acq_interpolator2d_eval($L$4,X$4,$N6)</f>
        <v>-0.86237094553213689</v>
      </c>
      <c r="Y6" s="16">
        <f>_xll.acq_interpolator2d_eval($L$4,Y$4,$N6)</f>
        <v>-0.97038859901682017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35">
      <c r="B7" s="66"/>
      <c r="C7" s="63">
        <v>7.4999999999999997E-2</v>
      </c>
      <c r="D7" s="60">
        <f t="shared" ref="D7:I20" si="1">EXP(-2*$C7*$C7)*COS(3*D$5)</f>
        <v>0.98881304461123309</v>
      </c>
      <c r="E7" s="60">
        <f t="shared" si="1"/>
        <v>0.81610262220492313</v>
      </c>
      <c r="F7" s="60">
        <f t="shared" si="1"/>
        <v>0.35830407444256912</v>
      </c>
      <c r="G7" s="60">
        <f t="shared" si="1"/>
        <v>-0.22466039499552093</v>
      </c>
      <c r="H7" s="60">
        <f t="shared" si="1"/>
        <v>-0.72914452494152882</v>
      </c>
      <c r="I7" s="60">
        <f t="shared" si="1"/>
        <v>-0.97891749470576228</v>
      </c>
      <c r="K7" t="s">
        <v>151</v>
      </c>
      <c r="N7" s="19">
        <v>0.2</v>
      </c>
      <c r="O7" s="16">
        <f>_xll.acq_interpolator2d_eval($L$4,O$4,$N7)</f>
        <v>0.92305453720004593</v>
      </c>
      <c r="P7" s="16">
        <f>_xll.acq_interpolator2d_eval($L$4,P$4,$N7)</f>
        <v>0.85907522697454319</v>
      </c>
      <c r="Q7" s="16">
        <f>_xll.acq_interpolator2d_eval($L$4,Q$4,$N7)</f>
        <v>0.76182978405516832</v>
      </c>
      <c r="R7" s="16">
        <f>_xll.acq_interpolator2d_eval($L$4,R$4,$N7)</f>
        <v>0.57208857299363136</v>
      </c>
      <c r="S7" s="16">
        <f>_xll.acq_interpolator2d_eval($L$4,S$4,$N7)</f>
        <v>0.33447596935931362</v>
      </c>
      <c r="T7" s="16">
        <f>_xll.acq_interpolator2d_eval($L$4,T$4,$N7)</f>
        <v>6.5101827231345388E-2</v>
      </c>
      <c r="U7" s="16">
        <f>_xll.acq_interpolator2d_eval($L$4,U$4,$N7)</f>
        <v>-0.20971992436780831</v>
      </c>
      <c r="V7" s="16">
        <f>_xll.acq_interpolator2d_eval($L$4,V$4,$N7)</f>
        <v>-0.46462685977417917</v>
      </c>
      <c r="W7" s="16">
        <f>_xll.acq_interpolator2d_eval($L$4,W$4,$N7)</f>
        <v>-0.68065461483314693</v>
      </c>
      <c r="X7" s="16">
        <f>_xll.acq_interpolator2d_eval($L$4,X$4,$N7)</f>
        <v>-0.81209660527693461</v>
      </c>
      <c r="Y7" s="16">
        <f>_xll.acq_interpolator2d_eval($L$4,Y$4,$N7)</f>
        <v>-0.91381706578104216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35">
      <c r="B8" s="18"/>
      <c r="C8" s="63">
        <v>0.15</v>
      </c>
      <c r="D8" s="60">
        <f t="shared" si="1"/>
        <v>0.95599748183309996</v>
      </c>
      <c r="E8" s="60">
        <f t="shared" si="1"/>
        <v>0.7890187695208255</v>
      </c>
      <c r="F8" s="60">
        <f t="shared" si="1"/>
        <v>0.34641310080239646</v>
      </c>
      <c r="G8" s="60">
        <f t="shared" si="1"/>
        <v>-0.21720463039379659</v>
      </c>
      <c r="H8" s="60">
        <f t="shared" si="1"/>
        <v>-0.70494653517698413</v>
      </c>
      <c r="I8" s="60">
        <f t="shared" si="1"/>
        <v>-0.94643033378368957</v>
      </c>
      <c r="K8" t="s">
        <v>146</v>
      </c>
      <c r="N8" s="19">
        <v>0.3</v>
      </c>
      <c r="O8" s="16">
        <f>_xll.acq_interpolator2d_eval($L$4,O$4,$N8)</f>
        <v>0.835270211411272</v>
      </c>
      <c r="P8" s="16">
        <f>_xll.acq_interpolator2d_eval($L$4,P$4,$N8)</f>
        <v>0.77737546107495314</v>
      </c>
      <c r="Q8" s="16">
        <f>_xll.acq_interpolator2d_eval($L$4,Q$4,$N8)</f>
        <v>0.68937825355085913</v>
      </c>
      <c r="R8" s="16">
        <f>_xll.acq_interpolator2d_eval($L$4,R$4,$N8)</f>
        <v>0.51768180974425271</v>
      </c>
      <c r="S8" s="16">
        <f>_xll.acq_interpolator2d_eval($L$4,S$4,$N8)</f>
        <v>0.3026666381882448</v>
      </c>
      <c r="T8" s="16">
        <f>_xll.acq_interpolator2d_eval($L$4,T$4,$N8)</f>
        <v>5.8910513738151059E-2</v>
      </c>
      <c r="U8" s="16">
        <f>_xll.acq_interpolator2d_eval($L$4,U$4,$N8)</f>
        <v>-0.18977514166737852</v>
      </c>
      <c r="V8" s="16">
        <f>_xll.acq_interpolator2d_eval($L$4,V$4,$N8)</f>
        <v>-0.4204399195828088</v>
      </c>
      <c r="W8" s="16">
        <f>_xll.acq_interpolator2d_eval($L$4,W$4,$N8)</f>
        <v>-0.61592300467347971</v>
      </c>
      <c r="X8" s="16">
        <f>_xll.acq_interpolator2d_eval($L$4,X$4,$N8)</f>
        <v>-0.73486459991153796</v>
      </c>
      <c r="Y8" s="16">
        <f>_xll.acq_interpolator2d_eval($L$4,Y$4,$N8)</f>
        <v>-0.82691124193102705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35">
      <c r="C9" s="63">
        <v>0.22500000000000001</v>
      </c>
      <c r="D9" s="60">
        <f t="shared" si="1"/>
        <v>0.90370707787319604</v>
      </c>
      <c r="E9" s="60">
        <f t="shared" si="1"/>
        <v>0.74586163681470274</v>
      </c>
      <c r="F9" s="60">
        <f t="shared" si="1"/>
        <v>0.32746526744280752</v>
      </c>
      <c r="G9" s="60">
        <f t="shared" si="1"/>
        <v>-0.20532414108175873</v>
      </c>
      <c r="H9" s="60">
        <f t="shared" si="1"/>
        <v>-0.66638791991383794</v>
      </c>
      <c r="I9" s="60">
        <f t="shared" si="1"/>
        <v>-0.89466322621917849</v>
      </c>
      <c r="K9" t="s">
        <v>147</v>
      </c>
      <c r="N9" s="19">
        <v>0.4</v>
      </c>
      <c r="O9" s="16">
        <f>_xll.acq_interpolator2d_eval($L$4,O$4,$N9)</f>
        <v>0.72620938677781766</v>
      </c>
      <c r="P9" s="16">
        <f>_xll.acq_interpolator2d_eval($L$4,P$4,$N9)</f>
        <v>0.67587392579165861</v>
      </c>
      <c r="Q9" s="16">
        <f>_xll.acq_interpolator2d_eval($L$4,Q$4,$N9)</f>
        <v>0.5993664707894506</v>
      </c>
      <c r="R9" s="16">
        <f>_xll.acq_interpolator2d_eval($L$4,R$4,$N9)</f>
        <v>0.45008834801519804</v>
      </c>
      <c r="S9" s="16">
        <f>_xll.acq_interpolator2d_eval($L$4,S$4,$N9)</f>
        <v>0.26314760267269205</v>
      </c>
      <c r="T9" s="16">
        <f>_xll.acq_interpolator2d_eval($L$4,T$4,$N9)</f>
        <v>5.1218596655405089E-2</v>
      </c>
      <c r="U9" s="16">
        <f>_xll.acq_interpolator2d_eval($L$4,U$4,$N9)</f>
        <v>-0.16499629386170231</v>
      </c>
      <c r="V9" s="16">
        <f>_xll.acq_interpolator2d_eval($L$4,V$4,$N9)</f>
        <v>-0.36554328408439901</v>
      </c>
      <c r="W9" s="16">
        <f>_xll.acq_interpolator2d_eval($L$4,W$4,$N9)</f>
        <v>-0.53550223797702468</v>
      </c>
      <c r="X9" s="16">
        <f>_xll.acq_interpolator2d_eval($L$4,X$4,$N9)</f>
        <v>-0.63891368706278107</v>
      </c>
      <c r="Y9" s="16">
        <f>_xll.acq_interpolator2d_eval($L$4,Y$4,$N9)</f>
        <v>-0.71894184387085036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35">
      <c r="C10" s="63">
        <v>0.3</v>
      </c>
      <c r="D10" s="60">
        <f t="shared" si="1"/>
        <v>0.835270211411272</v>
      </c>
      <c r="E10" s="60">
        <f t="shared" si="1"/>
        <v>0.68937825355085913</v>
      </c>
      <c r="F10" s="60">
        <f t="shared" si="1"/>
        <v>0.3026666381882448</v>
      </c>
      <c r="G10" s="60">
        <f t="shared" si="1"/>
        <v>-0.18977514166737852</v>
      </c>
      <c r="H10" s="60">
        <f t="shared" si="1"/>
        <v>-0.61592300467347971</v>
      </c>
      <c r="I10" s="60">
        <f t="shared" si="1"/>
        <v>-0.82691124193102705</v>
      </c>
      <c r="K10" t="s">
        <v>148</v>
      </c>
      <c r="N10" s="19">
        <v>0.5</v>
      </c>
      <c r="O10" s="16">
        <f>_xll.acq_interpolator2d_eval($L$4,O$4,$N10)</f>
        <v>0.60649102707130065</v>
      </c>
      <c r="P10" s="16">
        <f>_xll.acq_interpolator2d_eval($L$4,P$4,$N10)</f>
        <v>0.56445355690438981</v>
      </c>
      <c r="Q10" s="16">
        <f>_xll.acq_interpolator2d_eval($L$4,Q$4,$N10)</f>
        <v>0.50055864476509415</v>
      </c>
      <c r="R10" s="16">
        <f>_xll.acq_interpolator2d_eval($L$4,R$4,$N10)</f>
        <v>0.37588958423099872</v>
      </c>
      <c r="S10" s="16">
        <f>_xll.acq_interpolator2d_eval($L$4,S$4,$N10)</f>
        <v>0.21976672667980782</v>
      </c>
      <c r="T10" s="16">
        <f>_xll.acq_interpolator2d_eval($L$4,T$4,$N10)</f>
        <v>4.2775017586203647E-2</v>
      </c>
      <c r="U10" s="16">
        <f>_xll.acq_interpolator2d_eval($L$4,U$4,$N10)</f>
        <v>-0.13779603176316116</v>
      </c>
      <c r="V10" s="16">
        <f>_xll.acq_interpolator2d_eval($L$4,V$4,$N10)</f>
        <v>-0.30528209334643541</v>
      </c>
      <c r="W10" s="16">
        <f>_xll.acq_interpolator2d_eval($L$4,W$4,$N10)</f>
        <v>-0.44722267189453263</v>
      </c>
      <c r="X10" s="16">
        <f>_xll.acq_interpolator2d_eval($L$4,X$4,$N10)</f>
        <v>-0.53358635309842262</v>
      </c>
      <c r="Y10" s="16">
        <f>_xll.acq_interpolator2d_eval($L$4,Y$4,$N10)</f>
        <v>-0.60042156605608521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35">
      <c r="C11" s="63">
        <v>0.375</v>
      </c>
      <c r="D11" s="60">
        <f t="shared" si="1"/>
        <v>0.75483960198900735</v>
      </c>
      <c r="E11" s="60">
        <f t="shared" si="1"/>
        <v>0.62299600706577418</v>
      </c>
      <c r="F11" s="60">
        <f t="shared" si="1"/>
        <v>0.2735219831668026</v>
      </c>
      <c r="G11" s="60">
        <f t="shared" si="1"/>
        <v>-0.17150113872919848</v>
      </c>
      <c r="H11" s="60">
        <f t="shared" si="1"/>
        <v>-0.55661397874834928</v>
      </c>
      <c r="I11" s="60">
        <f t="shared" si="1"/>
        <v>-0.74728554210598397</v>
      </c>
      <c r="K11" t="s">
        <v>149</v>
      </c>
      <c r="N11" s="19">
        <v>0.6</v>
      </c>
      <c r="O11" s="16">
        <f>_xll.acq_interpolator2d_eval($L$4,O$4,$N11)</f>
        <v>0.48675225595997168</v>
      </c>
      <c r="P11" s="16">
        <f>_xll.acq_interpolator2d_eval($L$4,P$4,$N11)</f>
        <v>0.45301419137985338</v>
      </c>
      <c r="Q11" s="16">
        <f>_xll.acq_interpolator2d_eval($L$4,Q$4,$N11)</f>
        <v>0.40173397248139631</v>
      </c>
      <c r="R11" s="16">
        <f>_xll.acq_interpolator2d_eval($L$4,R$4,$N11)</f>
        <v>0.30167816991426744</v>
      </c>
      <c r="S11" s="16">
        <f>_xll.acq_interpolator2d_eval($L$4,S$4,$N11)</f>
        <v>0.17637845445611031</v>
      </c>
      <c r="T11" s="16">
        <f>_xll.acq_interpolator2d_eval($L$4,T$4,$N11)</f>
        <v>3.4329998927361445E-2</v>
      </c>
      <c r="U11" s="16">
        <f>_xll.acq_interpolator2d_eval($L$4,U$4,$N11)</f>
        <v>-0.11059113215069115</v>
      </c>
      <c r="V11" s="16">
        <f>_xll.acq_interpolator2d_eval($L$4,V$4,$N11)</f>
        <v>-0.24501062836514259</v>
      </c>
      <c r="W11" s="16">
        <f>_xll.acq_interpolator2d_eval($L$4,W$4,$N11)</f>
        <v>-0.358928054570407</v>
      </c>
      <c r="X11" s="16">
        <f>_xll.acq_interpolator2d_eval($L$4,X$4,$N11)</f>
        <v>-0.42824106132995993</v>
      </c>
      <c r="Y11" s="16">
        <f>_xll.acq_interpolator2d_eval($L$4,Y$4,$N11)</f>
        <v>-0.48188108110371142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35">
      <c r="C12" s="63">
        <v>0.45</v>
      </c>
      <c r="D12" s="60">
        <f t="shared" si="1"/>
        <v>0.66697681085847438</v>
      </c>
      <c r="E12" s="60">
        <f t="shared" si="1"/>
        <v>0.55047971632037507</v>
      </c>
      <c r="F12" s="60">
        <f t="shared" si="1"/>
        <v>0.24168421947068969</v>
      </c>
      <c r="G12" s="60">
        <f t="shared" si="1"/>
        <v>-0.15153852853876021</v>
      </c>
      <c r="H12" s="60">
        <f t="shared" si="1"/>
        <v>-0.49182450873878114</v>
      </c>
      <c r="I12" s="60">
        <f t="shared" si="1"/>
        <v>-0.66030203815638411</v>
      </c>
      <c r="K12" t="s">
        <v>150</v>
      </c>
      <c r="N12" s="19">
        <v>0.7</v>
      </c>
      <c r="O12" s="16">
        <f>_xll.acq_interpolator2d_eval($L$4,O$4,$N12)</f>
        <v>0.37535098473621792</v>
      </c>
      <c r="P12" s="16">
        <f>_xll.acq_interpolator2d_eval($L$4,P$4,$N12)</f>
        <v>0.34933443194538111</v>
      </c>
      <c r="Q12" s="16">
        <f>_xll.acq_interpolator2d_eval($L$4,Q$4,$N12)</f>
        <v>0.30979053579421967</v>
      </c>
      <c r="R12" s="16">
        <f>_xll.acq_interpolator2d_eval($L$4,R$4,$N12)</f>
        <v>0.23263415169472232</v>
      </c>
      <c r="S12" s="16">
        <f>_xll.acq_interpolator2d_eval($L$4,S$4,$N12)</f>
        <v>0.13601133996962406</v>
      </c>
      <c r="T12" s="16">
        <f>_xll.acq_interpolator2d_eval($L$4,T$4,$N12)</f>
        <v>2.6473013212779214E-2</v>
      </c>
      <c r="U12" s="16">
        <f>_xll.acq_interpolator2d_eval($L$4,U$4,$N12)</f>
        <v>-8.5280529977181593E-2</v>
      </c>
      <c r="V12" s="16">
        <f>_xll.acq_interpolator2d_eval($L$4,V$4,$N12)</f>
        <v>-0.18893591041776001</v>
      </c>
      <c r="W12" s="16">
        <f>_xll.acq_interpolator2d_eval($L$4,W$4,$N12)</f>
        <v>-0.27678145726670517</v>
      </c>
      <c r="X12" s="16">
        <f>_xll.acq_interpolator2d_eval($L$4,X$4,$N12)</f>
        <v>-0.33023104075331122</v>
      </c>
      <c r="Y12" s="16">
        <f>_xll.acq_interpolator2d_eval($L$4,Y$4,$N12)</f>
        <v>-0.3715946584804441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35">
      <c r="C13" s="63">
        <v>0.52500000000000002</v>
      </c>
      <c r="D13" s="60">
        <f t="shared" si="1"/>
        <v>0.57622907367179987</v>
      </c>
      <c r="E13" s="60">
        <f t="shared" si="1"/>
        <v>0.47558237684774923</v>
      </c>
      <c r="F13" s="60">
        <f t="shared" si="1"/>
        <v>0.208801073199887</v>
      </c>
      <c r="G13" s="60">
        <f t="shared" si="1"/>
        <v>-0.13092045256129001</v>
      </c>
      <c r="H13" s="60">
        <f t="shared" si="1"/>
        <v>-0.42490769763773878</v>
      </c>
      <c r="I13" s="60">
        <f t="shared" si="1"/>
        <v>-0.57046245925810712</v>
      </c>
      <c r="N13" s="19">
        <v>0.8</v>
      </c>
      <c r="O13" s="16">
        <f>_xll.acq_interpolator2d_eval($L$4,O$4,$N13)</f>
        <v>0.27804431869184476</v>
      </c>
      <c r="P13" s="16">
        <f>_xll.acq_interpolator2d_eval($L$4,P$4,$N13)</f>
        <v>0.25877234395459392</v>
      </c>
      <c r="Q13" s="16">
        <f>_xll.acq_interpolator2d_eval($L$4,Q$4,$N13)</f>
        <v>0.22947987873967621</v>
      </c>
      <c r="R13" s="16">
        <f>_xll.acq_interpolator2d_eval($L$4,R$4,$N13)</f>
        <v>0.17232565476781886</v>
      </c>
      <c r="S13" s="16">
        <f>_xll.acq_interpolator2d_eval($L$4,S$4,$N13)</f>
        <v>0.10075151496617342</v>
      </c>
      <c r="T13" s="16">
        <f>_xll.acq_interpolator2d_eval($L$4,T$4,$N13)</f>
        <v>1.9610101536406507E-2</v>
      </c>
      <c r="U13" s="16">
        <f>_xll.acq_interpolator2d_eval($L$4,U$4,$N13)</f>
        <v>-6.3172251624299347E-2</v>
      </c>
      <c r="V13" s="16">
        <f>_xll.acq_interpolator2d_eval($L$4,V$4,$N13)</f>
        <v>-0.13995582434783632</v>
      </c>
      <c r="W13" s="16">
        <f>_xll.acq_interpolator2d_eval($L$4,W$4,$N13)</f>
        <v>-0.20502813324531366</v>
      </c>
      <c r="X13" s="16">
        <f>_xll.acq_interpolator2d_eval($L$4,X$4,$N13)</f>
        <v>-0.24462135033875015</v>
      </c>
      <c r="Y13" s="16">
        <f>_xll.acq_interpolator2d_eval($L$4,Y$4,$N13)</f>
        <v>-0.27526178922730926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35">
      <c r="C14" s="63">
        <v>0.6</v>
      </c>
      <c r="D14" s="60">
        <f t="shared" si="1"/>
        <v>0.48675225595997168</v>
      </c>
      <c r="E14" s="60">
        <f t="shared" si="1"/>
        <v>0.40173397248139631</v>
      </c>
      <c r="F14" s="60">
        <f t="shared" si="1"/>
        <v>0.17637845445611031</v>
      </c>
      <c r="G14" s="60">
        <f t="shared" si="1"/>
        <v>-0.11059113215069115</v>
      </c>
      <c r="H14" s="60">
        <f t="shared" si="1"/>
        <v>-0.358928054570407</v>
      </c>
      <c r="I14" s="60">
        <f t="shared" si="1"/>
        <v>-0.48188108110371142</v>
      </c>
      <c r="N14" s="19">
        <v>0.9</v>
      </c>
      <c r="O14" s="16">
        <f>_xll.acq_interpolator2d_eval($L$4,O$4,$N14)</f>
        <v>0.19789869908361465</v>
      </c>
      <c r="P14" s="16">
        <f>_xll.acq_interpolator2d_eval($L$4,P$4,$N14)</f>
        <v>0.18418182564696961</v>
      </c>
      <c r="Q14" s="16">
        <f>_xll.acq_interpolator2d_eval($L$4,Q$4,$N14)</f>
        <v>0.16333284449800048</v>
      </c>
      <c r="R14" s="16">
        <f>_xll.acq_interpolator2d_eval($L$4,R$4,$N14)</f>
        <v>0.12265319089321033</v>
      </c>
      <c r="S14" s="16">
        <f>_xll.acq_interpolator2d_eval($L$4,S$4,$N14)</f>
        <v>7.1710128213793509E-2</v>
      </c>
      <c r="T14" s="16">
        <f>_xll.acq_interpolator2d_eval($L$4,T$4,$N14)</f>
        <v>1.3957535982792471E-2</v>
      </c>
      <c r="U14" s="16">
        <f>_xll.acq_interpolator2d_eval($L$4,U$4,$N14)</f>
        <v>-4.4962998968834121E-2</v>
      </c>
      <c r="V14" s="16">
        <f>_xll.acq_interpolator2d_eval($L$4,V$4,$N14)</f>
        <v>-9.9613887807246393E-2</v>
      </c>
      <c r="W14" s="16">
        <f>_xll.acq_interpolator2d_eval($L$4,W$4,$N14)</f>
        <v>-0.14592925701804554</v>
      </c>
      <c r="X14" s="16">
        <f>_xll.acq_interpolator2d_eval($L$4,X$4,$N14)</f>
        <v>-0.17410982259187482</v>
      </c>
      <c r="Y14" s="16">
        <f>_xll.acq_interpolator2d_eval($L$4,Y$4,$N14)</f>
        <v>-0.19591822717976795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35">
      <c r="C15" s="63">
        <v>0.67500000000000004</v>
      </c>
      <c r="D15" s="60">
        <f t="shared" si="1"/>
        <v>0.40202138309465485</v>
      </c>
      <c r="E15" s="60">
        <f t="shared" si="1"/>
        <v>0.33180256542326625</v>
      </c>
      <c r="F15" s="60">
        <f t="shared" si="1"/>
        <v>0.14567556562978559</v>
      </c>
      <c r="G15" s="60">
        <f t="shared" si="1"/>
        <v>-9.1340100350517525E-2</v>
      </c>
      <c r="H15" s="60">
        <f t="shared" si="1"/>
        <v>-0.2964480414071981</v>
      </c>
      <c r="I15" s="60">
        <f t="shared" si="1"/>
        <v>-0.39799815273664146</v>
      </c>
      <c r="N15" s="19">
        <v>1</v>
      </c>
      <c r="O15" s="39">
        <f>_xll.acq_interpolator2d_eval($L$4,O$4,$N15)</f>
        <v>0.13564279016568015</v>
      </c>
      <c r="P15" s="16">
        <f>_xll.acq_interpolator2d_eval($L$4,P$4,$N15)</f>
        <v>0.12624103566243344</v>
      </c>
      <c r="Q15" s="16">
        <f>_xll.acq_interpolator2d_eval($L$4,Q$4,$N15)</f>
        <v>0.11195082562945609</v>
      </c>
      <c r="R15" s="16">
        <f>_xll.acq_interpolator2d_eval($L$4,R$4,$N15)</f>
        <v>8.4068369890847497E-2</v>
      </c>
      <c r="S15" s="16">
        <f>_xll.acq_interpolator2d_eval($L$4,S$4,$N15)</f>
        <v>4.9151216855386461E-2</v>
      </c>
      <c r="T15" s="16">
        <f>_xll.acq_interpolator2d_eval($L$4,T$4,$N15)</f>
        <v>9.5667082871723798E-3</v>
      </c>
      <c r="U15" s="16">
        <f>_xll.acq_interpolator2d_eval($L$4,U$4,$N15)</f>
        <v>-3.0818326055657378E-2</v>
      </c>
      <c r="V15" s="16">
        <f>_xll.acq_interpolator2d_eval($L$4,V$4,$N15)</f>
        <v>-6.8276879757137657E-2</v>
      </c>
      <c r="W15" s="16">
        <f>_xll.acq_interpolator2d_eval($L$4,W$4,$N15)</f>
        <v>-0.10002214102665244</v>
      </c>
      <c r="X15" s="16">
        <f>_xll.acq_interpolator2d_eval($L$4,X$4,$N15)</f>
        <v>-0.11933753097404196</v>
      </c>
      <c r="Y15" s="39">
        <f>_xll.acq_interpolator2d_eval($L$4,Y$4,$N15)</f>
        <v>-0.13428534448197205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35">
      <c r="C16" s="63">
        <v>0.75</v>
      </c>
      <c r="D16" s="60">
        <f t="shared" si="1"/>
        <v>0.32465246735834974</v>
      </c>
      <c r="E16" s="60">
        <f t="shared" si="1"/>
        <v>0.2679472437791478</v>
      </c>
      <c r="F16" s="60">
        <f t="shared" si="1"/>
        <v>0.11764033905728312</v>
      </c>
      <c r="G16" s="60">
        <f t="shared" si="1"/>
        <v>-7.3761720631096081E-2</v>
      </c>
      <c r="H16" s="60">
        <f t="shared" si="1"/>
        <v>-0.23939668916500653</v>
      </c>
      <c r="I16" s="60">
        <f t="shared" si="1"/>
        <v>-0.32140350668758727</v>
      </c>
    </row>
    <row r="17" spans="3:37" x14ac:dyDescent="0.35">
      <c r="C17" s="63">
        <v>0.82499999999999996</v>
      </c>
      <c r="D17" s="60">
        <f t="shared" si="1"/>
        <v>0.25634015141507366</v>
      </c>
      <c r="E17" s="60">
        <f t="shared" si="1"/>
        <v>0.21156665649419984</v>
      </c>
      <c r="F17" s="60">
        <f t="shared" si="1"/>
        <v>9.2886841648976551E-2</v>
      </c>
      <c r="G17" s="60">
        <f t="shared" si="1"/>
        <v>-5.8241019355447794E-2</v>
      </c>
      <c r="H17" s="60">
        <f t="shared" si="1"/>
        <v>-0.18902361669436671</v>
      </c>
      <c r="I17" s="60">
        <f t="shared" si="1"/>
        <v>-0.25377482647834498</v>
      </c>
      <c r="N17" s="10" t="s">
        <v>29</v>
      </c>
    </row>
    <row r="18" spans="3:37" x14ac:dyDescent="0.35">
      <c r="C18" s="63">
        <v>0.9</v>
      </c>
      <c r="D18" s="60">
        <f t="shared" si="1"/>
        <v>0.19789869908361465</v>
      </c>
      <c r="E18" s="60">
        <f t="shared" si="1"/>
        <v>0.16333284449800048</v>
      </c>
      <c r="F18" s="60">
        <f t="shared" si="1"/>
        <v>7.1710128213793509E-2</v>
      </c>
      <c r="G18" s="60">
        <f t="shared" si="1"/>
        <v>-4.4962998968834121E-2</v>
      </c>
      <c r="H18" s="60">
        <f t="shared" si="1"/>
        <v>-0.14592925701804554</v>
      </c>
      <c r="I18" s="60">
        <f t="shared" si="1"/>
        <v>-0.19591822717976795</v>
      </c>
      <c r="O18" s="16">
        <f>_xll.acq_interpolation2d(O$4,$N5,$D$5:$F$5,$C$6:$C$11,$D$6:$F$11,$L$3)</f>
        <v>1</v>
      </c>
      <c r="P18" s="16">
        <f>_xll.acq_interpolation2d(P$4,$N5,$D$5:$F$5,$C$6:$C$11,$D$6:$F$11,$L$3)</f>
        <v>0.9306873996637568</v>
      </c>
      <c r="Q18" s="16">
        <f>_xll.acq_interpolation2d(Q$4,$N5,$D$5:$F$5,$C$6:$C$11,$D$6:$F$11,$L$3)</f>
        <v>0.82533561490967822</v>
      </c>
      <c r="R18" s="16">
        <f>_xll.acq_interpolation2d(R$4,$N5,$D$5:$F$5,$C$6:$C$11,$D$6:$F$11,$L$3)</f>
        <v>0.61186627690209361</v>
      </c>
      <c r="S18" s="16">
        <f>_xll.acq_interpolation2d(S$4,$N5,$D$5:$F$5,$C$6:$C$11,$D$6:$F$11,$L$3)</f>
        <v>0.3623577544766734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-1</v>
      </c>
      <c r="AB18">
        <f t="shared" ref="AB18:AK18" si="2">AB5-P5</f>
        <v>-0.95783025680661393</v>
      </c>
      <c r="AC18">
        <f t="shared" si="2"/>
        <v>-0.89390704348110683</v>
      </c>
      <c r="AD18">
        <f t="shared" si="2"/>
        <v>-0.74406336548385499</v>
      </c>
      <c r="AE18">
        <f t="shared" si="2"/>
        <v>-0.55664346876238768</v>
      </c>
      <c r="AF18">
        <f t="shared" si="2"/>
        <v>-0.34910011848916889</v>
      </c>
      <c r="AG18">
        <f t="shared" si="2"/>
        <v>-0.14994076244977012</v>
      </c>
      <c r="AH18">
        <f t="shared" si="2"/>
        <v>1.3357971874076502E-2</v>
      </c>
      <c r="AI18">
        <f t="shared" si="2"/>
        <v>0.11072704887457907</v>
      </c>
      <c r="AJ18">
        <f t="shared" si="2"/>
        <v>8.3125991890988793E-2</v>
      </c>
      <c r="AK18">
        <f t="shared" si="2"/>
        <v>-1.0007503399554807E-2</v>
      </c>
    </row>
    <row r="19" spans="3:37" x14ac:dyDescent="0.35">
      <c r="C19" s="63">
        <v>0.97499999999999998</v>
      </c>
      <c r="D19" s="60">
        <f t="shared" si="1"/>
        <v>0.14938177525041804</v>
      </c>
      <c r="E19" s="60">
        <f t="shared" si="1"/>
        <v>0.12329009933260313</v>
      </c>
      <c r="F19" s="60">
        <f t="shared" si="1"/>
        <v>5.4129644639480591E-2</v>
      </c>
      <c r="G19" s="60">
        <f t="shared" si="1"/>
        <v>-3.3939852245866903E-2</v>
      </c>
      <c r="H19" s="60">
        <f t="shared" si="1"/>
        <v>-0.11015318228605307</v>
      </c>
      <c r="I19" s="60">
        <f t="shared" si="1"/>
        <v>-0.14788683662676799</v>
      </c>
      <c r="O19" s="16">
        <f>_xll.acq_interpolation2d(O$4,$N6,$D$5:$F$5,$C$6:$C$11,$D$6:$F$11,$L$3)</f>
        <v>0.98019793316520731</v>
      </c>
      <c r="P19" s="16">
        <f>_xll.acq_interpolation2d(P$4,$N6,$D$5:$F$5,$C$6:$C$11,$D$6:$F$11,$L$3)</f>
        <v>0.91225786557331567</v>
      </c>
      <c r="Q19" s="16">
        <f>_xll.acq_interpolation2d(Q$4,$N6,$D$5:$F$5,$C$6:$C$11,$D$6:$F$11,$L$3)</f>
        <v>0.80899226390210199</v>
      </c>
      <c r="R19" s="16">
        <f>_xll.acq_interpolation2d(R$4,$N6,$D$5:$F$5,$C$6:$C$11,$D$6:$F$11,$L$3)</f>
        <v>0.59975005999292252</v>
      </c>
      <c r="S19" s="16">
        <f>_xll.acq_interpolation2d(S$4,$N6,$D$5:$F$5,$C$6:$C$11,$D$6:$F$11,$L$3)</f>
        <v>0.35518232200442096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-0.98119793316520731</v>
      </c>
      <c r="AB19">
        <f t="shared" ref="AB19:AB28" si="4">AB6-P6</f>
        <v>-0.94040072271617281</v>
      </c>
      <c r="AC19">
        <f t="shared" ref="AC19:AC28" si="5">AC6-Q6</f>
        <v>-0.87856369247353061</v>
      </c>
      <c r="AD19">
        <f t="shared" ref="AD19:AD28" si="6">AD6-R6</f>
        <v>-0.73279048701211857</v>
      </c>
      <c r="AE19">
        <f t="shared" ref="AE19:AE28" si="7">AE6-S6</f>
        <v>-0.5504680362901353</v>
      </c>
      <c r="AF19">
        <f t="shared" ref="AF19:AF28" si="8">AF6-T6</f>
        <v>-0.34870350465764738</v>
      </c>
      <c r="AG19">
        <f t="shared" ref="AG19:AG28" si="9">AG6-U6</f>
        <v>-0.15543983351388752</v>
      </c>
      <c r="AH19">
        <f t="shared" ref="AH19:AH28" si="10">AH6-V6</f>
        <v>2.3904436732004042E-3</v>
      </c>
      <c r="AI19">
        <f t="shared" ref="AI19:AI28" si="11">AI6-W6</f>
        <v>9.5125129235875239E-2</v>
      </c>
      <c r="AJ19">
        <f t="shared" ref="AJ19:AJ28" si="12">AJ6-X6</f>
        <v>6.4704278865470144E-2</v>
      </c>
      <c r="AK19">
        <f t="shared" ref="AK19:AK28" si="13">AK6-Y6</f>
        <v>-3.0611400983180159E-2</v>
      </c>
    </row>
    <row r="20" spans="3:37" ht="15" thickBot="1" x14ac:dyDescent="0.4">
      <c r="C20" s="64">
        <v>1.05</v>
      </c>
      <c r="D20" s="60">
        <f t="shared" si="1"/>
        <v>0.11025052530448522</v>
      </c>
      <c r="E20" s="60">
        <f t="shared" si="1"/>
        <v>9.099368509629234E-2</v>
      </c>
      <c r="F20" s="60">
        <f t="shared" si="1"/>
        <v>3.9950132779206921E-2</v>
      </c>
      <c r="G20" s="60">
        <f t="shared" si="1"/>
        <v>-2.5049150290192224E-2</v>
      </c>
      <c r="H20" s="60">
        <f t="shared" si="1"/>
        <v>-8.1298044494648489E-2</v>
      </c>
      <c r="I20" s="60">
        <f t="shared" si="1"/>
        <v>-0.1091471927976979</v>
      </c>
      <c r="O20" s="16">
        <f>_xll.acq_interpolation2d(O$4,$N7,$D$5:$F$5,$C$6:$C$11,$D$6:$F$11,$L$3)</f>
        <v>0.92305453720004593</v>
      </c>
      <c r="P20" s="16">
        <f>_xll.acq_interpolation2d(P$4,$N7,$D$5:$F$5,$C$6:$C$11,$D$6:$F$11,$L$3)</f>
        <v>0.85907522697454319</v>
      </c>
      <c r="Q20" s="16">
        <f>_xll.acq_interpolation2d(Q$4,$N7,$D$5:$F$5,$C$6:$C$11,$D$6:$F$11,$L$3)</f>
        <v>0.76182978405516832</v>
      </c>
      <c r="R20" s="16">
        <f>_xll.acq_interpolation2d(R$4,$N7,$D$5:$F$5,$C$6:$C$11,$D$6:$F$11,$L$3)</f>
        <v>0.56478594305417706</v>
      </c>
      <c r="S20" s="16">
        <f>_xll.acq_interpolation2d(S$4,$N7,$D$5:$F$5,$C$6:$C$11,$D$6:$F$11,$L$3)</f>
        <v>0.33447596935931362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-0.91505453720004593</v>
      </c>
      <c r="AB20">
        <f t="shared" si="4"/>
        <v>-0.87821808411740032</v>
      </c>
      <c r="AC20">
        <f t="shared" si="5"/>
        <v>-0.82240121262659693</v>
      </c>
      <c r="AD20">
        <f t="shared" si="6"/>
        <v>-0.68837428727934558</v>
      </c>
      <c r="AE20">
        <f t="shared" si="7"/>
        <v>-0.52076168364502795</v>
      </c>
      <c r="AF20">
        <f t="shared" si="8"/>
        <v>-0.33567325580277385</v>
      </c>
      <c r="AG20">
        <f t="shared" si="9"/>
        <v>-0.15942293277504868</v>
      </c>
      <c r="AH20">
        <f t="shared" si="10"/>
        <v>-1.7373140225820594E-2</v>
      </c>
      <c r="AI20">
        <f t="shared" si="11"/>
        <v>6.1987948166480233E-2</v>
      </c>
      <c r="AJ20">
        <f t="shared" si="12"/>
        <v>2.3429938610267875E-2</v>
      </c>
      <c r="AK20">
        <f t="shared" si="13"/>
        <v>-7.8182934218958056E-2</v>
      </c>
    </row>
    <row r="21" spans="3:37" x14ac:dyDescent="0.35">
      <c r="O21" s="16">
        <f>_xll.acq_interpolation2d(O$4,$N8,$D$5:$F$5,$C$6:$C$11,$D$6:$F$11,$L$3)</f>
        <v>0.835270211411272</v>
      </c>
      <c r="P21" s="16">
        <f>_xll.acq_interpolation2d(P$4,$N8,$D$5:$F$5,$C$6:$C$11,$D$6:$F$11,$L$3)</f>
        <v>0.77737546107495314</v>
      </c>
      <c r="Q21" s="16">
        <f>_xll.acq_interpolation2d(Q$4,$N8,$D$5:$F$5,$C$6:$C$11,$D$6:$F$11,$L$3)</f>
        <v>0.68937825355085913</v>
      </c>
      <c r="R21" s="16">
        <f>_xll.acq_interpolation2d(R$4,$N8,$D$5:$F$5,$C$6:$C$11,$D$6:$F$11,$L$3)</f>
        <v>0.51107367446343954</v>
      </c>
      <c r="S21" s="16">
        <f>_xll.acq_interpolation2d(S$4,$N8,$D$5:$F$5,$C$6:$C$11,$D$6:$F$11,$L$3)</f>
        <v>0.3026666381882448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-0.80627021141127198</v>
      </c>
      <c r="AB21">
        <f t="shared" si="4"/>
        <v>-0.77551831821781025</v>
      </c>
      <c r="AC21">
        <f t="shared" si="5"/>
        <v>-0.72894968212228772</v>
      </c>
      <c r="AD21">
        <f t="shared" si="6"/>
        <v>-0.61296752402996701</v>
      </c>
      <c r="AE21">
        <f t="shared" si="7"/>
        <v>-0.46795235247395905</v>
      </c>
      <c r="AF21">
        <f t="shared" si="8"/>
        <v>-0.30848194230957954</v>
      </c>
      <c r="AG21">
        <f t="shared" si="9"/>
        <v>-0.15836771547547845</v>
      </c>
      <c r="AH21">
        <f t="shared" si="10"/>
        <v>-4.0560080417190947E-2</v>
      </c>
      <c r="AI21">
        <f t="shared" si="11"/>
        <v>1.8256338006812922E-2</v>
      </c>
      <c r="AJ21">
        <f t="shared" si="12"/>
        <v>-3.2802066755128867E-2</v>
      </c>
      <c r="AK21">
        <f t="shared" si="13"/>
        <v>-0.14408875806897314</v>
      </c>
    </row>
    <row r="22" spans="3:37" x14ac:dyDescent="0.35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-0.6622093867778176</v>
      </c>
      <c r="AB22">
        <f t="shared" si="4"/>
        <v>-0.63901678293451569</v>
      </c>
      <c r="AC22">
        <f t="shared" si="5"/>
        <v>-0.60393789936087916</v>
      </c>
      <c r="AD22">
        <f t="shared" si="6"/>
        <v>-0.51037406230091231</v>
      </c>
      <c r="AE22">
        <f t="shared" si="7"/>
        <v>-0.39343331695840633</v>
      </c>
      <c r="AF22">
        <f t="shared" si="8"/>
        <v>-0.26579002522683354</v>
      </c>
      <c r="AG22">
        <f t="shared" si="9"/>
        <v>-0.14814656328115469</v>
      </c>
      <c r="AH22">
        <f t="shared" si="10"/>
        <v>-6.0456715915600756E-2</v>
      </c>
      <c r="AI22">
        <f t="shared" si="11"/>
        <v>-2.7164428689642084E-2</v>
      </c>
      <c r="AJ22">
        <f t="shared" si="12"/>
        <v>-9.3752979603885733E-2</v>
      </c>
      <c r="AK22">
        <f t="shared" si="13"/>
        <v>-0.2170581561291498</v>
      </c>
    </row>
    <row r="23" spans="3:37" x14ac:dyDescent="0.35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-0.48149102707130065</v>
      </c>
      <c r="AB23">
        <f t="shared" si="4"/>
        <v>-0.46659641404724694</v>
      </c>
      <c r="AC23">
        <f t="shared" si="5"/>
        <v>-0.44413007333652271</v>
      </c>
      <c r="AD23">
        <f t="shared" si="6"/>
        <v>-0.37517529851671294</v>
      </c>
      <c r="AE23">
        <f t="shared" si="7"/>
        <v>-0.28905244096552207</v>
      </c>
      <c r="AF23">
        <f t="shared" si="8"/>
        <v>-0.19634644615763211</v>
      </c>
      <c r="AG23">
        <f t="shared" si="9"/>
        <v>-0.11434682537969584</v>
      </c>
      <c r="AH23">
        <f t="shared" si="10"/>
        <v>-5.9717906653564412E-2</v>
      </c>
      <c r="AI23">
        <f t="shared" si="11"/>
        <v>-5.4443994772134074E-2</v>
      </c>
      <c r="AJ23">
        <f t="shared" si="12"/>
        <v>-0.13808031356824413</v>
      </c>
      <c r="AK23">
        <f t="shared" si="13"/>
        <v>-0.2745784339439149</v>
      </c>
    </row>
    <row r="24" spans="3:37" x14ac:dyDescent="0.35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-0.27075225595997165</v>
      </c>
      <c r="AB24">
        <f t="shared" si="4"/>
        <v>-0.26415704852271044</v>
      </c>
      <c r="AC24">
        <f t="shared" si="5"/>
        <v>-0.25430540105282479</v>
      </c>
      <c r="AD24">
        <f t="shared" si="6"/>
        <v>-0.20996388419998163</v>
      </c>
      <c r="AE24">
        <f t="shared" si="7"/>
        <v>-0.15466416874182456</v>
      </c>
      <c r="AF24">
        <f t="shared" si="8"/>
        <v>-9.6901427498789938E-2</v>
      </c>
      <c r="AG24">
        <f t="shared" si="9"/>
        <v>-5.0551724992165883E-2</v>
      </c>
      <c r="AH24">
        <f t="shared" si="10"/>
        <v>-2.8989371634857319E-2</v>
      </c>
      <c r="AI24">
        <f t="shared" si="11"/>
        <v>-5.1738612096259684E-2</v>
      </c>
      <c r="AJ24">
        <f t="shared" si="12"/>
        <v>-0.15242560533670663</v>
      </c>
      <c r="AK24">
        <f t="shared" si="13"/>
        <v>-0.30211891889628872</v>
      </c>
    </row>
    <row r="25" spans="3:37" x14ac:dyDescent="0.35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-3.3636699021932281E-2</v>
      </c>
      <c r="AB25">
        <f t="shared" si="4"/>
        <v>-3.476300337395255E-2</v>
      </c>
      <c r="AC25">
        <f t="shared" si="5"/>
        <v>-3.6647678651362536E-2</v>
      </c>
      <c r="AD25">
        <f t="shared" si="6"/>
        <v>-1.5205580266150848E-2</v>
      </c>
      <c r="AE25">
        <f t="shared" si="7"/>
        <v>1.1417231458947408E-2</v>
      </c>
      <c r="AF25">
        <f t="shared" si="8"/>
        <v>3.6669843930078008E-2</v>
      </c>
      <c r="AG25">
        <f t="shared" si="9"/>
        <v>4.9851958548610201E-2</v>
      </c>
      <c r="AH25">
        <f t="shared" si="10"/>
        <v>4.0650196132045846E-2</v>
      </c>
      <c r="AI25">
        <f t="shared" si="11"/>
        <v>-8.1709236856759015E-3</v>
      </c>
      <c r="AJ25">
        <f t="shared" si="12"/>
        <v>-0.12472134019906977</v>
      </c>
      <c r="AK25">
        <f t="shared" si="13"/>
        <v>-0.28669105580527038</v>
      </c>
    </row>
    <row r="26" spans="3:37" x14ac:dyDescent="0.35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0.23395568130815525</v>
      </c>
      <c r="AB26">
        <f t="shared" si="4"/>
        <v>0.22608479890254896</v>
      </c>
      <c r="AC26">
        <f t="shared" si="5"/>
        <v>0.21394869268889524</v>
      </c>
      <c r="AD26">
        <f t="shared" si="6"/>
        <v>0.21538863094646693</v>
      </c>
      <c r="AE26">
        <f t="shared" si="7"/>
        <v>0.21696277074811254</v>
      </c>
      <c r="AF26">
        <f t="shared" si="8"/>
        <v>0.21381846989216508</v>
      </c>
      <c r="AG26">
        <f t="shared" si="9"/>
        <v>0.19802939448144238</v>
      </c>
      <c r="AH26">
        <f t="shared" si="10"/>
        <v>0.16195582434783673</v>
      </c>
      <c r="AI26">
        <f t="shared" si="11"/>
        <v>9.036146657864691E-2</v>
      </c>
      <c r="AJ26">
        <f t="shared" si="12"/>
        <v>-4.0045316327916358E-2</v>
      </c>
      <c r="AK26">
        <f t="shared" si="13"/>
        <v>-0.21273821077269089</v>
      </c>
    </row>
    <row r="27" spans="3:37" x14ac:dyDescent="0.35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0.53238701520209974</v>
      </c>
      <c r="AB27">
        <f t="shared" si="4"/>
        <v>0.51896103149588768</v>
      </c>
      <c r="AC27">
        <f t="shared" si="5"/>
        <v>0.49838144121628525</v>
      </c>
      <c r="AD27">
        <f t="shared" si="6"/>
        <v>0.48334680910678973</v>
      </c>
      <c r="AE27">
        <f t="shared" si="7"/>
        <v>0.46428987178620651</v>
      </c>
      <c r="AF27">
        <f t="shared" si="8"/>
        <v>0.43775674973149337</v>
      </c>
      <c r="AG27">
        <f t="shared" si="9"/>
        <v>0.39810585611169141</v>
      </c>
      <c r="AH27">
        <f t="shared" si="10"/>
        <v>0.33989960209296094</v>
      </c>
      <c r="AI27">
        <f t="shared" si="11"/>
        <v>0.2495483046370931</v>
      </c>
      <c r="AJ27">
        <f t="shared" si="12"/>
        <v>0.1077288702109224</v>
      </c>
      <c r="AK27">
        <f t="shared" si="13"/>
        <v>-7.3796058534517844E-2</v>
      </c>
    </row>
    <row r="28" spans="3:37" x14ac:dyDescent="0.35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0.86435720983432007</v>
      </c>
      <c r="AB28">
        <f t="shared" si="4"/>
        <v>0.84661610719470959</v>
      </c>
      <c r="AC28">
        <f t="shared" si="5"/>
        <v>0.81947774579911514</v>
      </c>
      <c r="AD28">
        <f t="shared" si="6"/>
        <v>0.79164591582343813</v>
      </c>
      <c r="AE28">
        <f t="shared" si="7"/>
        <v>0.75656306885889912</v>
      </c>
      <c r="AF28">
        <f t="shared" si="8"/>
        <v>0.71186186314139899</v>
      </c>
      <c r="AG28">
        <f t="shared" si="9"/>
        <v>0.65367546891280037</v>
      </c>
      <c r="AH28">
        <f t="shared" si="10"/>
        <v>0.57827687975713771</v>
      </c>
      <c r="AI28">
        <f t="shared" si="11"/>
        <v>0.47335547435998548</v>
      </c>
      <c r="AJ28">
        <f t="shared" si="12"/>
        <v>0.32267086430737502</v>
      </c>
      <c r="AK28">
        <f t="shared" si="13"/>
        <v>0.13428534448197199</v>
      </c>
    </row>
    <row r="30" spans="3:37" x14ac:dyDescent="0.35">
      <c r="N30" s="16" t="e">
        <f>MAX(O30:Y40)</f>
        <v>#N/A</v>
      </c>
      <c r="O30">
        <f>ABS(O5-O18)</f>
        <v>0</v>
      </c>
      <c r="P30">
        <f t="shared" ref="P30:Y30" si="14">ABS(P5-P18)</f>
        <v>0</v>
      </c>
      <c r="Q30">
        <f t="shared" si="14"/>
        <v>0</v>
      </c>
      <c r="R30">
        <f t="shared" si="14"/>
        <v>7.9113742960471578E-3</v>
      </c>
      <c r="S30">
        <f t="shared" si="14"/>
        <v>0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35">
      <c r="O31">
        <f t="shared" ref="O31:Y40" si="15">ABS(O6-O19)</f>
        <v>0</v>
      </c>
      <c r="P31">
        <f t="shared" si="15"/>
        <v>0</v>
      </c>
      <c r="Q31">
        <f t="shared" si="15"/>
        <v>0</v>
      </c>
      <c r="R31">
        <f t="shared" si="15"/>
        <v>7.7547127334818278E-3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35"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7.3026299394542971E-3</v>
      </c>
      <c r="S32">
        <f t="shared" si="15"/>
        <v>0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35"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6.6081352808131655E-3</v>
      </c>
      <c r="S33">
        <f t="shared" si="15"/>
        <v>0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35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35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35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35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35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35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35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topLeftCell="I1" zoomScaleNormal="100" workbookViewId="0">
      <selection activeCell="M2" sqref="M2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#acqScatteredInterpolator:47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#acqVector:14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tabSelected="1" workbookViewId="0">
      <selection activeCell="F17" sqref="F17"/>
    </sheetView>
  </sheetViews>
  <sheetFormatPr defaultRowHeight="14.5" x14ac:dyDescent="0.35"/>
  <cols>
    <col min="2" max="2" width="19.81640625" customWidth="1"/>
    <col min="3" max="3" width="12.63281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#acqVector:6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6" sqref="C6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1.2.5969.33892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K8" sqref="K8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#acqVector:15</v>
      </c>
      <c r="D8" s="34" t="str">
        <f>_xll.acq_vector_scale(C8,-1)</f>
        <v>#acqVector:21</v>
      </c>
      <c r="F8" s="28" t="s">
        <v>38</v>
      </c>
      <c r="G8" s="33" t="str">
        <f>_xll.acq_array_create(G4:G7)</f>
        <v>#acqArray:9</v>
      </c>
      <c r="H8" s="34"/>
      <c r="J8" s="28" t="s">
        <v>38</v>
      </c>
      <c r="K8" s="33" t="str">
        <f>_xll.acq_hashtable_create(J4:J7,K4:K7)</f>
        <v>#acqHashtable:8</v>
      </c>
      <c r="L8" s="34"/>
      <c r="N8" s="28" t="s">
        <v>38</v>
      </c>
      <c r="O8" s="33" t="str">
        <f>_xll.acq_matrix_create(N4:O7)</f>
        <v>#acqMatrix:19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E18" sqref="E18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134</v>
      </c>
      <c r="C2" t="s">
        <v>135</v>
      </c>
      <c r="D2" t="s">
        <v>136</v>
      </c>
      <c r="E2" t="s">
        <v>141</v>
      </c>
    </row>
    <row r="3" spans="2:5" x14ac:dyDescent="0.35">
      <c r="B3" t="s">
        <v>137</v>
      </c>
      <c r="C3" t="s">
        <v>135</v>
      </c>
      <c r="D3" t="s">
        <v>136</v>
      </c>
      <c r="E3" t="s">
        <v>139</v>
      </c>
    </row>
    <row r="4" spans="2:5" x14ac:dyDescent="0.35">
      <c r="B4" t="s">
        <v>138</v>
      </c>
      <c r="C4" t="s">
        <v>135</v>
      </c>
      <c r="D4" t="s">
        <v>136</v>
      </c>
      <c r="E4" t="s">
        <v>140</v>
      </c>
    </row>
    <row r="5" spans="2:5" x14ac:dyDescent="0.35">
      <c r="B5" t="s">
        <v>86</v>
      </c>
      <c r="C5" t="s">
        <v>87</v>
      </c>
      <c r="E5" t="s">
        <v>88</v>
      </c>
    </row>
    <row r="6" spans="2:5" x14ac:dyDescent="0.35">
      <c r="B6" t="s">
        <v>103</v>
      </c>
      <c r="C6" t="s">
        <v>104</v>
      </c>
      <c r="D6" t="s">
        <v>119</v>
      </c>
      <c r="E6" t="s">
        <v>108</v>
      </c>
    </row>
    <row r="7" spans="2:5" x14ac:dyDescent="0.35">
      <c r="B7" t="s">
        <v>105</v>
      </c>
      <c r="C7" t="s">
        <v>104</v>
      </c>
      <c r="D7" t="s">
        <v>119</v>
      </c>
      <c r="E7" t="s">
        <v>106</v>
      </c>
    </row>
    <row r="8" spans="2:5" x14ac:dyDescent="0.35">
      <c r="B8" t="s">
        <v>110</v>
      </c>
      <c r="C8" t="s">
        <v>104</v>
      </c>
      <c r="D8" t="s">
        <v>119</v>
      </c>
      <c r="E8" t="s">
        <v>113</v>
      </c>
    </row>
    <row r="9" spans="2:5" x14ac:dyDescent="0.35">
      <c r="B9" t="s">
        <v>111</v>
      </c>
      <c r="C9" t="s">
        <v>104</v>
      </c>
      <c r="D9" t="s">
        <v>119</v>
      </c>
      <c r="E9" t="s">
        <v>112</v>
      </c>
    </row>
    <row r="10" spans="2:5" x14ac:dyDescent="0.35">
      <c r="B10" t="s">
        <v>107</v>
      </c>
      <c r="C10" t="s">
        <v>104</v>
      </c>
      <c r="D10" t="s">
        <v>120</v>
      </c>
      <c r="E10" t="s">
        <v>109</v>
      </c>
    </row>
    <row r="11" spans="2:5" x14ac:dyDescent="0.35">
      <c r="B11" t="s">
        <v>114</v>
      </c>
      <c r="C11" t="s">
        <v>104</v>
      </c>
      <c r="D11" t="s">
        <v>120</v>
      </c>
      <c r="E11" t="s">
        <v>115</v>
      </c>
    </row>
    <row r="12" spans="2:5" x14ac:dyDescent="0.35">
      <c r="B12" t="s">
        <v>116</v>
      </c>
      <c r="C12" t="s">
        <v>104</v>
      </c>
      <c r="D12" t="s">
        <v>120</v>
      </c>
      <c r="E12" t="s">
        <v>117</v>
      </c>
    </row>
    <row r="13" spans="2:5" x14ac:dyDescent="0.35">
      <c r="B13" t="s">
        <v>97</v>
      </c>
      <c r="C13" t="s">
        <v>76</v>
      </c>
      <c r="D13" t="s">
        <v>123</v>
      </c>
      <c r="E13" t="s">
        <v>98</v>
      </c>
    </row>
    <row r="14" spans="2:5" x14ac:dyDescent="0.35">
      <c r="B14" t="s">
        <v>99</v>
      </c>
      <c r="C14" t="s">
        <v>76</v>
      </c>
      <c r="D14" t="s">
        <v>123</v>
      </c>
      <c r="E14" t="s">
        <v>100</v>
      </c>
    </row>
    <row r="15" spans="2:5" x14ac:dyDescent="0.35">
      <c r="B15" t="s">
        <v>101</v>
      </c>
      <c r="C15" t="s">
        <v>76</v>
      </c>
      <c r="D15" t="s">
        <v>123</v>
      </c>
      <c r="E15" t="s">
        <v>102</v>
      </c>
    </row>
    <row r="16" spans="2:5" x14ac:dyDescent="0.35">
      <c r="B16" t="s">
        <v>82</v>
      </c>
      <c r="C16" t="s">
        <v>76</v>
      </c>
      <c r="D16" t="s">
        <v>122</v>
      </c>
      <c r="E16" t="s">
        <v>83</v>
      </c>
    </row>
    <row r="17" spans="2:5" x14ac:dyDescent="0.35">
      <c r="B17" t="s">
        <v>84</v>
      </c>
      <c r="C17" t="s">
        <v>76</v>
      </c>
      <c r="D17" t="s">
        <v>122</v>
      </c>
      <c r="E17" t="s">
        <v>85</v>
      </c>
    </row>
    <row r="18" spans="2:5" x14ac:dyDescent="0.35">
      <c r="B18" t="s">
        <v>75</v>
      </c>
      <c r="C18" t="s">
        <v>76</v>
      </c>
      <c r="D18" t="s">
        <v>121</v>
      </c>
      <c r="E18" t="s">
        <v>81</v>
      </c>
    </row>
    <row r="19" spans="2:5" x14ac:dyDescent="0.35">
      <c r="B19" t="s">
        <v>77</v>
      </c>
      <c r="C19" t="s">
        <v>76</v>
      </c>
      <c r="D19" t="s">
        <v>121</v>
      </c>
      <c r="E19" t="s">
        <v>78</v>
      </c>
    </row>
    <row r="20" spans="2:5" x14ac:dyDescent="0.35">
      <c r="B20" t="s">
        <v>79</v>
      </c>
      <c r="C20" t="s">
        <v>76</v>
      </c>
      <c r="D20" t="s">
        <v>121</v>
      </c>
      <c r="E20" t="s">
        <v>80</v>
      </c>
    </row>
    <row r="21" spans="2:5" x14ac:dyDescent="0.35">
      <c r="B21" t="s">
        <v>163</v>
      </c>
      <c r="C21" t="s">
        <v>76</v>
      </c>
      <c r="D21" t="s">
        <v>121</v>
      </c>
      <c r="E21" t="s">
        <v>164</v>
      </c>
    </row>
    <row r="22" spans="2:5" x14ac:dyDescent="0.35">
      <c r="B22" t="s">
        <v>61</v>
      </c>
      <c r="C22" t="s">
        <v>62</v>
      </c>
      <c r="E22" t="s">
        <v>67</v>
      </c>
    </row>
    <row r="23" spans="2:5" x14ac:dyDescent="0.35">
      <c r="B23" t="s">
        <v>66</v>
      </c>
      <c r="C23" t="s">
        <v>62</v>
      </c>
      <c r="E23" t="s">
        <v>68</v>
      </c>
    </row>
    <row r="24" spans="2:5" x14ac:dyDescent="0.35">
      <c r="B24" t="s">
        <v>69</v>
      </c>
      <c r="C24" t="s">
        <v>62</v>
      </c>
      <c r="E24" t="s">
        <v>70</v>
      </c>
    </row>
    <row r="25" spans="2:5" x14ac:dyDescent="0.35">
      <c r="B25" t="s">
        <v>71</v>
      </c>
      <c r="C25" t="s">
        <v>62</v>
      </c>
      <c r="E25" t="s">
        <v>72</v>
      </c>
    </row>
    <row r="26" spans="2:5" x14ac:dyDescent="0.3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Interpolation</vt:lpstr>
      <vt:lpstr>Functions</vt:lpstr>
      <vt:lpstr>Interpolation Tension</vt:lpstr>
      <vt:lpstr>Interpolaton2D</vt:lpstr>
      <vt:lpstr>Scattered Interpolation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2016-05-14T03:21:19Z</dcterms:modified>
</cp:coreProperties>
</file>