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inski.ma\Documents\GitHub\argon-dashboard-django\Plans\"/>
    </mc:Choice>
  </mc:AlternateContent>
  <xr:revisionPtr revIDLastSave="0" documentId="13_ncr:1_{043CE51E-2BAA-41B0-9697-A759E59E08FF}" xr6:coauthVersionLast="47" xr6:coauthVersionMax="47" xr10:uidLastSave="{00000000-0000-0000-0000-000000000000}"/>
  <bookViews>
    <workbookView xWindow="28680" yWindow="-6855" windowWidth="16440" windowHeight="28440" activeTab="1" xr2:uid="{AF8C979F-4DE1-4006-B607-399B4980CA4A}"/>
  </bookViews>
  <sheets>
    <sheet name="Sheet1" sheetId="1" r:id="rId1"/>
    <sheet name="40 by 50 House signle floor" sheetId="5" r:id="rId2"/>
    <sheet name="Sheet2" sheetId="2" r:id="rId3"/>
    <sheet name="Shed Dormer" sheetId="3" r:id="rId4"/>
    <sheet name="12by16 Sh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4" l="1"/>
  <c r="D7" i="4"/>
  <c r="D8" i="4"/>
  <c r="D9" i="4"/>
  <c r="D10" i="4"/>
  <c r="D11" i="4"/>
  <c r="D12" i="4"/>
  <c r="D15" i="4"/>
  <c r="D20" i="4"/>
  <c r="D22" i="4"/>
  <c r="D23" i="4"/>
  <c r="D24" i="4"/>
  <c r="D3" i="4"/>
  <c r="D4" i="4"/>
  <c r="D5" i="4"/>
  <c r="D6" i="4"/>
  <c r="D13" i="4"/>
  <c r="D14" i="4"/>
  <c r="D16" i="4"/>
  <c r="D17" i="4"/>
  <c r="D18" i="4"/>
  <c r="D19" i="4"/>
  <c r="D2" i="4"/>
  <c r="F50" i="1"/>
  <c r="F51" i="1"/>
  <c r="F52" i="1"/>
  <c r="F53" i="1"/>
  <c r="F54" i="1"/>
  <c r="F55" i="1"/>
  <c r="F56" i="1"/>
  <c r="F57" i="1"/>
  <c r="F49" i="1"/>
  <c r="F34" i="1"/>
  <c r="F36" i="1"/>
  <c r="F38" i="1"/>
  <c r="F39" i="1"/>
  <c r="F40" i="1"/>
  <c r="F41" i="1"/>
  <c r="F42" i="1"/>
  <c r="F43" i="1"/>
  <c r="F37" i="1"/>
  <c r="F44" i="1"/>
  <c r="F45" i="1"/>
  <c r="F46" i="1"/>
  <c r="F47" i="1"/>
  <c r="F48" i="1"/>
  <c r="F30" i="1"/>
  <c r="F31" i="1"/>
  <c r="F32" i="1"/>
  <c r="F35" i="1"/>
  <c r="F33" i="1"/>
  <c r="F18" i="1"/>
  <c r="F19" i="1"/>
  <c r="F20" i="1"/>
  <c r="F21" i="1"/>
  <c r="F23" i="1"/>
  <c r="F24" i="1"/>
  <c r="F26" i="1"/>
  <c r="F27" i="1"/>
  <c r="F28" i="1"/>
  <c r="F29" i="1"/>
  <c r="F22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F25" i="1"/>
  <c r="F4" i="1"/>
  <c r="D25" i="4" l="1"/>
  <c r="F58" i="1"/>
</calcChain>
</file>

<file path=xl/sharedStrings.xml><?xml version="1.0" encoding="utf-8"?>
<sst xmlns="http://schemas.openxmlformats.org/spreadsheetml/2006/main" count="255" uniqueCount="201">
  <si>
    <t>Material</t>
  </si>
  <si>
    <t>Foot</t>
  </si>
  <si>
    <t>Units</t>
  </si>
  <si>
    <t>Notes</t>
  </si>
  <si>
    <t>Price for each (USD)</t>
  </si>
  <si>
    <t>Total price (USD)</t>
  </si>
  <si>
    <t>Square feet</t>
  </si>
  <si>
    <t>24' Gable Room-in-Attic Residential Roof Truss 74#</t>
  </si>
  <si>
    <t>20' Residential Common Truss 4/12 Pitch 62#</t>
  </si>
  <si>
    <t>https://pbsdirect.com/products/standard-truss-4-12?variant=40619832115382</t>
  </si>
  <si>
    <t>pressure treated 2 by 6 - 8ft</t>
  </si>
  <si>
    <t>pressure treated 2 by 4 - 16ft</t>
  </si>
  <si>
    <t>pressure treated 2 by 4 - 8ft</t>
  </si>
  <si>
    <t>pressure treated 2 by  6 - 16ft</t>
  </si>
  <si>
    <t>pressure treated 2 by 8 - 8ft</t>
  </si>
  <si>
    <t>pressure treated 2 by 8 - 16ft</t>
  </si>
  <si>
    <t>7/16-in x 4-ft x 8-ft OSB (Oriented Strand Board) Sheathing</t>
  </si>
  <si>
    <t>23/32-in x 4-ft x 8-ft OSB (Oriented Strand Board) Subfloor</t>
  </si>
  <si>
    <t>1/2-in x 4-ft x 8-ft Regular Drywall Panel</t>
  </si>
  <si>
    <t>2.0625-in x 250-ft Solid Drywall Joint Tape</t>
  </si>
  <si>
    <t>onCENTER 9.5-in x 2.5-in x 12-ft BLI 40 I-Joist</t>
  </si>
  <si>
    <t>11.875-in x 2.5-in x 30-ft BLI 40 I-Joist</t>
  </si>
  <si>
    <t>Simpson Strong-Tie Single 2-in x 6-in 18-Gauge Zmax Face Mount Joist Hanger</t>
  </si>
  <si>
    <t>3-ft x 100-ft Water Resistant House Wrap (300-sq ft)</t>
  </si>
  <si>
    <t>9-ft x 150-ft Water Resistant House Wrap (1350-sq ft)</t>
  </si>
  <si>
    <t>R-13 Kraft Faced Fiberglass Roll Insulation 40-sq ft (15-in W x 32-ft L) Individual Pack</t>
  </si>
  <si>
    <t>Owens Corning R-38 Attic Kraft Faced Fiberglass Batt Insulation 42.67-sq ft</t>
  </si>
  <si>
    <t>Vision Pro Double 5-in Traditional White Vinyl Siding Panel 10-in x 144-in (10-sq ft /piece)</t>
  </si>
  <si>
    <t>WeatherLock 36-in x 66.7-ft 200-sq ft Polypropylene Roof Underlayment</t>
  </si>
  <si>
    <t>Grace Ice &amp; Water Shield 36-in x 75-ft 200-sq ft Rubber Roof Underlaymen</t>
  </si>
  <si>
    <t>36-in x 144-ft 432-sq ft Felt Roof Underlayment</t>
  </si>
  <si>
    <t>ProArmor 42-in x 286-ft 1000-sq ft Synthetic Roof Underlayment</t>
  </si>
  <si>
    <t>Timberline Hdz Charcoal Laminated Architectural Roof Shingles (33.33-sq ft per Bundle)</t>
  </si>
  <si>
    <t>Style Selections Charleston Oak Gray 12-mil x 7-in W x 48-in L Water Resistant Interlocking Luxury Vinyl Plank Flooring (23.21-sq ft/ Carton)</t>
  </si>
  <si>
    <t>Masonite Traditional 30-in x 80-in 6-panel Textured Hollow Core Molded Composite Slab Door with Lockset Bore</t>
  </si>
  <si>
    <t>JELD-WEN V-2500 New Construction 23-1/2-in x 47-1/2-in x 2-29/32-in Jamb White Vinyl Dual-pane Single Hung Window Full Screen Included</t>
  </si>
  <si>
    <t>Masonite 36-in x 80-in x 4-9/16-in Steel Left-Hand Inswing Primed Prehung Front Door with Brickmould Insulating Core</t>
  </si>
  <si>
    <t>Example:</t>
  </si>
  <si>
    <t>20' by 60'</t>
  </si>
  <si>
    <t xml:space="preserve">rafters </t>
  </si>
  <si>
    <t>joist</t>
  </si>
  <si>
    <t>studs</t>
  </si>
  <si>
    <t>feet of plate</t>
  </si>
  <si>
    <t>roof 1264.8</t>
  </si>
  <si>
    <t xml:space="preserve">roof osb </t>
  </si>
  <si>
    <t>siding osb</t>
  </si>
  <si>
    <t>20' by 60' 2 stories 2,400sqft</t>
  </si>
  <si>
    <t>insluation 2353</t>
  </si>
  <si>
    <t>insluation 3440.8</t>
  </si>
  <si>
    <t>wiring feet</t>
  </si>
  <si>
    <t>outlets</t>
  </si>
  <si>
    <t>Drywall</t>
  </si>
  <si>
    <t>units/feet</t>
  </si>
  <si>
    <t>vinyl siding</t>
  </si>
  <si>
    <t>shingles</t>
  </si>
  <si>
    <t xml:space="preserve">flooring </t>
  </si>
  <si>
    <t>HVAC</t>
  </si>
  <si>
    <t>Gas furnace</t>
  </si>
  <si>
    <t>Water Heater</t>
  </si>
  <si>
    <t>A/C</t>
  </si>
  <si>
    <t>6000*</t>
  </si>
  <si>
    <t>250 feet 12/2</t>
  </si>
  <si>
    <t>outlet GFCI</t>
  </si>
  <si>
    <t>All HVAC plus permits</t>
  </si>
  <si>
    <t>Electircan</t>
  </si>
  <si>
    <t>Plumber</t>
  </si>
  <si>
    <t>Foundation all Out</t>
  </si>
  <si>
    <t>$649,900 for a 2500 sq ft new construction in Litchfield County</t>
  </si>
  <si>
    <t>Last year we built a house in Bristol, 2200 sqft, plus finished basement, 4 bed, 3 bath. Ended up being $560</t>
  </si>
  <si>
    <t>3000 sq Woodbury full length basement unfinished 700k all in on 5 acres my wife gc the whole thing herself like a nutball</t>
  </si>
  <si>
    <t>3600sqft built 2023 in Hartford County, 5 acres, 750k</t>
  </si>
  <si>
    <t> about a year ago with modular companies and the starting price was $300/ft including site work</t>
  </si>
  <si>
    <t>We're building right now with a developer. 2600 Sq ft house is coming out at just north of $700k.</t>
  </si>
  <si>
    <t>I build custom houses starting at $300 psf. The nicest can go up to $600. I have one where we cut out literally everything (no tile in bathrooms for example, just fiberglass drop in) and I was able to get that down to $200 psf. I built my own house for under $200 psf and it’s much nicer but that’s because I did a lot of the work and got a lot of labor and materials at contractor pricing.</t>
  </si>
  <si>
    <t>A 2,000 SF slab (assuming 6” thick) is 42.5 CY with 15% waste.  $170/CY. That’s ~$7,225 in just concrete</t>
  </si>
  <si>
    <t>### Lumber</t>
  </si>
  <si>
    <t>1. **8 pieces of 4x4 lumber - 8'**: (Assuming $10.98 per piece, similar to 2x8 lumber)</t>
  </si>
  <si>
    <t xml:space="preserve">   - Cost: 8 * $10.98 = $87.84</t>
  </si>
  <si>
    <t>2. **1 piece of 2x6 lumber - 18'**: (Assuming $20.78 per piece, similar to 2x8 lumber)</t>
  </si>
  <si>
    <t xml:space="preserve">   - Cost: 1 * $20.78 = $20.78</t>
  </si>
  <si>
    <t>3. **2 pieces of 2x6 lumber - 16'**</t>
  </si>
  <si>
    <t xml:space="preserve">   - Cost: 2 * $15.88 = $31.76</t>
  </si>
  <si>
    <t>4. **22 pieces of 2x6 lumber - 12'**: (Assuming $10.98 per piece, similar to 2x8 lumber)</t>
  </si>
  <si>
    <t xml:space="preserve">   - Cost: 22 * $10.98 = $241.56</t>
  </si>
  <si>
    <t>5. **37 pieces of 2x6 lumber - 10'**: (Assuming $8.98 per piece, estimated based on provided data)</t>
  </si>
  <si>
    <t xml:space="preserve">   - Cost: 37 * $8.98 = $332.26</t>
  </si>
  <si>
    <t>6. **15 pieces of 2x6 lumber - 8'**</t>
  </si>
  <si>
    <t xml:space="preserve">   - Cost: 15 * $7.18 = $107.70</t>
  </si>
  <si>
    <t>7. **5 pieces of 2x4 lumber - 16'**</t>
  </si>
  <si>
    <t xml:space="preserve">   - Cost: 5 * $12.28 = $61.40</t>
  </si>
  <si>
    <t>8. **5 pieces of 2x4 lumber - 12'**: (Assuming $8.98 per piece, estimated based on provided data)</t>
  </si>
  <si>
    <t xml:space="preserve">   - Cost: 5 * $8.98 = $44.90</t>
  </si>
  <si>
    <t>9. **83 pieces of 2x4 lumber - 8'**</t>
  </si>
  <si>
    <t xml:space="preserve">   - Cost: 83 * $5.48 = $454.84</t>
  </si>
  <si>
    <t>10. **2 pieces of 2x4 lumber - 10'**: (Assuming $6.98 per piece, estimated based on provided data)</t>
  </si>
  <si>
    <t xml:space="preserve">    - Cost: 2 * $6.98 = $13.96</t>
  </si>
  <si>
    <t>11. **10 pieces of 1x8 lumber - 10'**: (Assuming $9.98 per piece, estimated based on provided data)</t>
  </si>
  <si>
    <t xml:space="preserve">    - Cost: 10 * $9.98 = $99.80</t>
  </si>
  <si>
    <t>12. **2 pieces of 1x8 lumber - 8'**: (Assuming $7.98 per piece, estimated based on provided data)</t>
  </si>
  <si>
    <t xml:space="preserve">    - Cost: 2 * $7.98 = $15.96</t>
  </si>
  <si>
    <t>13. **14 pieces of 1x4 lumber - 8'**: (Assuming $4.98 per piece, estimated based on provided data)</t>
  </si>
  <si>
    <t xml:space="preserve">    - Cost: 14 * $4.98 = $69.72</t>
  </si>
  <si>
    <t>### Siding and Plywood</t>
  </si>
  <si>
    <t>14. **22 pieces of 5/8" T1-11 siding - 4'x8'**: (Assuming $15.98 per piece, similar to OSB sheathing)</t>
  </si>
  <si>
    <t xml:space="preserve">    - Cost: 22 * $15.98 = $351.56</t>
  </si>
  <si>
    <t>15. **13 pieces of 3/4" plywood - 4'x8'**: (Assuming $26.50 per piece, similar to OSB subfloor)</t>
  </si>
  <si>
    <t xml:space="preserve">    - Cost: 13 * $26.50 = $344.50</t>
  </si>
  <si>
    <t>16. **11 pieces of 1/2" plywood - 4'x8'**</t>
  </si>
  <si>
    <t xml:space="preserve">    - Cost: 11 * $18.22 = $200.42</t>
  </si>
  <si>
    <t>### Hardware and Miscellaneous</t>
  </si>
  <si>
    <t>17. **2 kits of shed hinges**: (Assuming $10 per kit, estimated)</t>
  </si>
  <si>
    <t xml:space="preserve">    - Cost: 2 * $10 = $20.00</t>
  </si>
  <si>
    <t>18. **300 pieces of 2 1/2" screws**: (Assuming $10 per box of 100 screws, estimated)</t>
  </si>
  <si>
    <t xml:space="preserve">    - Cost: 3 * $10 = $30.00</t>
  </si>
  <si>
    <t>19. **1000 pieces of 3 1/2" screws**: (Assuming $20 per box of 500 screws, estimated)</t>
  </si>
  <si>
    <t xml:space="preserve">    - Cost: 2 * $20 = $40.00</t>
  </si>
  <si>
    <t>20. **1000 pieces of 1 5/8" screws**: (Assuming $10 per box of 500 screws, estimated)</t>
  </si>
  <si>
    <t>21. **2 pieces of PVC window 32”x22”**: (Assuming $50 per window, estimated)</t>
  </si>
  <si>
    <t xml:space="preserve">    - Cost: 2 * $50 = $100.00</t>
  </si>
  <si>
    <t>22. **1 piece of PVC window 36”x36”**: (Assuming $75 per window, estimated)</t>
  </si>
  <si>
    <t xml:space="preserve">    - Cost: 1 * $75 = $75.00</t>
  </si>
  <si>
    <t>23. **6d nails**: (Assuming $5 per pound, estimated)</t>
  </si>
  <si>
    <t xml:space="preserve">    - Cost: $5.00</t>
  </si>
  <si>
    <t>24. **400 sq ft of tar paper, 400 sq ft of asphalt shingles**: (Assuming $40.62 per bundle of shingles, estimated)</t>
  </si>
  <si>
    <t xml:space="preserve">    - Cost: 12 * $40.62 = $487.44 (assuming 12 bundles)</t>
  </si>
  <si>
    <t>25. **Ridge cap 20 ft**: (Assuming $10 per piece, estimated)</t>
  </si>
  <si>
    <t xml:space="preserve">    - Cost: $10.00</t>
  </si>
  <si>
    <t>26. **Drip edges 80 ft**: (Assuming $2 per foot, estimated)</t>
  </si>
  <si>
    <t xml:space="preserve">    - Cost: 80 * $2 = $160.00</t>
  </si>
  <si>
    <t>27. **Rafter ties 60 pieces**: (Assuming $1.86 per piece)</t>
  </si>
  <si>
    <t xml:space="preserve">    - Cost: 60 * $1.86 = $111.60</t>
  </si>
  <si>
    <t>28. **L ties 4 pieces**: (Assuming $1.86 per piece)</t>
  </si>
  <si>
    <t xml:space="preserve">    - Cost: 4 * $1.86 = $7.44</t>
  </si>
  <si>
    <t>29. **2 boxes of 1 ½” structural screws**: (Assuming $10 per box, estimated)</t>
  </si>
  <si>
    <t>30. **Wood filler, wood glue, stain/paint**: (Assuming $50 total, estimated)</t>
  </si>
  <si>
    <t xml:space="preserve">    - Cost: $50.00</t>
  </si>
  <si>
    <t>### Total Cost Calculation</t>
  </si>
  <si>
    <t>Adding up all the costs:</t>
  </si>
  <si>
    <t>\[</t>
  </si>
  <si>
    <t>87.84 + 20.78 + 31.76 + 241.56 + 332.26 + 107.70 + 61.40 + 44.90 + 454.84 + 13.96 + 99.80 + 15.96 + 69.72 + 351.56 + 344.50 + 200.42 + 20.00 + 30.00 + 40.00 + 20.00 + 100.00 + 75.00 + 5.00 + 487.44 + 10.00 + 160.00 + 111.60 + 7.44 + 20.00 + 50.00 = 3423.44</t>
  </si>
  <si>
    <t>\]</t>
  </si>
  <si>
    <t>### Total Cost: $3,423.44</t>
  </si>
  <si>
    <t>4x4 lumber - 8'</t>
  </si>
  <si>
    <t>2x6 lumber - 18'</t>
  </si>
  <si>
    <t>2x6 lumber - 12'</t>
  </si>
  <si>
    <t>2x6 lumber - 10'</t>
  </si>
  <si>
    <t>2x4 lumber - 10'</t>
  </si>
  <si>
    <t>1x8 lumber - 10'</t>
  </si>
  <si>
    <t>1x8 lumber - 8'</t>
  </si>
  <si>
    <t>1x4 lumber - 8'</t>
  </si>
  <si>
    <t>4x4 pressure treated lumber - 16 ft long</t>
  </si>
  <si>
    <t>3/4" pressure treated plywood - 4'x8'</t>
  </si>
  <si>
    <t>2x6 pressure treated lumber - 16 ft long</t>
  </si>
  <si>
    <t>2x6 pressure treated lumber - 12 ft long</t>
  </si>
  <si>
    <t>1x6 lumber - 10 ft long</t>
  </si>
  <si>
    <t>5/8" T1-11 siding 4'x8'</t>
  </si>
  <si>
    <t>2 1/2" screws</t>
  </si>
  <si>
    <t>1 5/8" screws</t>
  </si>
  <si>
    <t>3 1/2" screws / nails</t>
  </si>
  <si>
    <t>6d nails</t>
  </si>
  <si>
    <t>Rafter ties</t>
  </si>
  <si>
    <t>Wood glue Stain / Paint Shed Door Hinge Shed Door Latch Shed Door Handles 36"x36" Window</t>
  </si>
  <si>
    <t>Nmae</t>
  </si>
  <si>
    <t>Cost</t>
  </si>
  <si>
    <t>Total</t>
  </si>
  <si>
    <t xml:space="preserve">2x6 lumber - 8 ft long </t>
  </si>
  <si>
    <t>1x6 lumber - 8 ft long</t>
  </si>
  <si>
    <t xml:space="preserve">2x4 lumber - 8 ft long </t>
  </si>
  <si>
    <t>2x4 lumber - 10 ft long</t>
  </si>
  <si>
    <t xml:space="preserve">2x4 lumber - 16 ft long </t>
  </si>
  <si>
    <t>2x4 lumber - 12 ft long</t>
  </si>
  <si>
    <t xml:space="preserve">1/2" plywood 4'x8' </t>
  </si>
  <si>
    <t>Tar paper &amp; Asphalt shingles</t>
  </si>
  <si>
    <t>Window</t>
  </si>
  <si>
    <t>Framing nails 1000pk</t>
  </si>
  <si>
    <t>Door</t>
  </si>
  <si>
    <t>Flashing</t>
  </si>
  <si>
    <t>Cement footers</t>
  </si>
  <si>
    <t xml:space="preserve">Vinyl Siding </t>
  </si>
  <si>
    <t>Built a 20 by 28 ICF basement. 8 foot walls. One bump out. 108 total linear feet. Cost me 9 thousand six years ago. Materials were cheaper. Also got most of the rebar and half of the waterproofing membrane for free. So that would have been another 1 k. So let’s call it 10k. So that 92.50 per running foot at the time. Or 11.57 per square foot. I did the labor myself. I did not use a pump truck which would have cost roughly 1800 a day at the time. Hope this helps.</t>
  </si>
  <si>
    <t>https://www.menards.com/main/building-materials/concrete-cement-masonry/concrete-forms/liteform-reg-8-straight-block-insulated-concrete-form/lf08/p-7919224473478597-c-5653.htm</t>
  </si>
  <si>
    <t>each</t>
  </si>
  <si>
    <t>LiteForm® 8" Straight Block Insulated Concrete Form</t>
  </si>
  <si>
    <t>Material and Cost Brakedown</t>
  </si>
  <si>
    <t>Foundation</t>
  </si>
  <si>
    <t>Framing</t>
  </si>
  <si>
    <t>Roof</t>
  </si>
  <si>
    <t>Flooring</t>
  </si>
  <si>
    <t xml:space="preserve">Siding </t>
  </si>
  <si>
    <t xml:space="preserve">Excuation </t>
  </si>
  <si>
    <t>ICF Forms</t>
  </si>
  <si>
    <t xml:space="preserve">25 Yards of Concrete </t>
  </si>
  <si>
    <t>Wood Support</t>
  </si>
  <si>
    <t>#</t>
  </si>
  <si>
    <t>Man Hours</t>
  </si>
  <si>
    <t>Name</t>
  </si>
  <si>
    <t>Desc.</t>
  </si>
  <si>
    <t>material cost incudle delivery and labour expect for trovel clean</t>
  </si>
  <si>
    <t/>
  </si>
  <si>
    <t xml:space="preserve">Excavation </t>
  </si>
  <si>
    <t>Excavator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</si>
</sst>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31313"/>
      <name val="Segoe UI"/>
      <family val="2"/>
    </font>
    <font>
      <sz val="24"/>
      <color rgb="FF212529"/>
      <name val="Segoe UI"/>
      <family val="2"/>
    </font>
    <font>
      <b/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3" borderId="0" xfId="0" applyFill="1"/>
    <xf numFmtId="0" fontId="3" fillId="0" borderId="0" xfId="0" applyFont="1" applyAlignment="1">
      <alignment horizontal="left" vertical="center" wrapText="1"/>
    </xf>
    <xf numFmtId="6" fontId="4" fillId="0" borderId="0" xfId="0" applyNumberFormat="1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224-9C48-4B1B-BFA1-82F3ADF40343}">
  <dimension ref="A1:N171"/>
  <sheetViews>
    <sheetView topLeftCell="E22" workbookViewId="0">
      <selection activeCell="H37" sqref="H37"/>
    </sheetView>
  </sheetViews>
  <sheetFormatPr defaultRowHeight="15" x14ac:dyDescent="0.25"/>
  <cols>
    <col min="1" max="1" width="34.28515625" customWidth="1"/>
    <col min="2" max="3" width="15.42578125" customWidth="1"/>
    <col min="4" max="4" width="19" customWidth="1"/>
    <col min="5" max="5" width="19.42578125" customWidth="1"/>
    <col min="6" max="6" width="16.7109375" customWidth="1"/>
    <col min="8" max="8" width="40.140625" customWidth="1"/>
    <col min="10" max="10" width="14" customWidth="1"/>
  </cols>
  <sheetData>
    <row r="1" spans="1:14" ht="15.75" customHeight="1" x14ac:dyDescent="0.25"/>
    <row r="2" spans="1:14" ht="20.25" customHeight="1" x14ac:dyDescent="0.25">
      <c r="A2" s="2" t="s">
        <v>0</v>
      </c>
      <c r="B2" s="2" t="s">
        <v>1</v>
      </c>
      <c r="C2" s="2" t="s">
        <v>6</v>
      </c>
      <c r="D2" s="2" t="s">
        <v>2</v>
      </c>
      <c r="E2" s="2" t="s">
        <v>4</v>
      </c>
      <c r="F2" s="2" t="s">
        <v>5</v>
      </c>
      <c r="G2" s="3"/>
      <c r="H2" s="2" t="s">
        <v>3</v>
      </c>
    </row>
    <row r="3" spans="1:14" x14ac:dyDescent="0.25">
      <c r="A3" t="s">
        <v>12</v>
      </c>
      <c r="B3" s="1">
        <v>0</v>
      </c>
      <c r="C3" s="1">
        <v>0</v>
      </c>
      <c r="D3">
        <v>0</v>
      </c>
      <c r="E3">
        <v>5.48</v>
      </c>
      <c r="F3">
        <f>D3*E3</f>
        <v>0</v>
      </c>
    </row>
    <row r="4" spans="1:14" x14ac:dyDescent="0.25">
      <c r="A4" t="s">
        <v>11</v>
      </c>
      <c r="B4" s="1">
        <v>0</v>
      </c>
      <c r="C4" s="1">
        <v>0</v>
      </c>
      <c r="D4">
        <v>0</v>
      </c>
      <c r="E4">
        <v>12.28</v>
      </c>
      <c r="F4">
        <f>D4*E4</f>
        <v>0</v>
      </c>
    </row>
    <row r="5" spans="1:14" x14ac:dyDescent="0.25">
      <c r="A5" t="s">
        <v>10</v>
      </c>
      <c r="B5" s="1">
        <v>0</v>
      </c>
      <c r="C5" s="1">
        <v>0</v>
      </c>
      <c r="D5">
        <v>200</v>
      </c>
      <c r="E5">
        <v>7.18</v>
      </c>
      <c r="F5">
        <f t="shared" ref="F5:F16" si="0">D5*E5</f>
        <v>1436</v>
      </c>
      <c r="N5" t="s">
        <v>9</v>
      </c>
    </row>
    <row r="6" spans="1:14" x14ac:dyDescent="0.25">
      <c r="A6" t="s">
        <v>13</v>
      </c>
      <c r="B6" s="1">
        <v>0</v>
      </c>
      <c r="C6" s="1">
        <v>0</v>
      </c>
      <c r="D6">
        <v>0</v>
      </c>
      <c r="E6">
        <v>15.88</v>
      </c>
      <c r="F6">
        <f t="shared" si="0"/>
        <v>0</v>
      </c>
    </row>
    <row r="7" spans="1:14" x14ac:dyDescent="0.25">
      <c r="A7" t="s">
        <v>14</v>
      </c>
      <c r="B7" s="1">
        <v>0</v>
      </c>
      <c r="C7" s="1">
        <v>0</v>
      </c>
      <c r="D7">
        <v>0</v>
      </c>
      <c r="E7">
        <v>10.98</v>
      </c>
      <c r="F7">
        <f t="shared" si="0"/>
        <v>0</v>
      </c>
    </row>
    <row r="8" spans="1:14" x14ac:dyDescent="0.25">
      <c r="A8" t="s">
        <v>15</v>
      </c>
      <c r="B8" s="1">
        <v>0</v>
      </c>
      <c r="C8" s="1">
        <v>0</v>
      </c>
      <c r="D8">
        <v>0</v>
      </c>
      <c r="E8">
        <v>20.78</v>
      </c>
      <c r="F8">
        <f t="shared" si="0"/>
        <v>0</v>
      </c>
    </row>
    <row r="9" spans="1:14" x14ac:dyDescent="0.25">
      <c r="A9" t="s">
        <v>16</v>
      </c>
      <c r="B9" s="1">
        <v>0</v>
      </c>
      <c r="C9" s="1">
        <v>0</v>
      </c>
      <c r="D9">
        <v>40</v>
      </c>
      <c r="E9">
        <v>15.98</v>
      </c>
      <c r="F9">
        <f t="shared" si="0"/>
        <v>639.20000000000005</v>
      </c>
    </row>
    <row r="10" spans="1:14" x14ac:dyDescent="0.25">
      <c r="A10" t="s">
        <v>17</v>
      </c>
      <c r="B10" s="1">
        <v>0</v>
      </c>
      <c r="C10" s="1">
        <v>0</v>
      </c>
      <c r="D10">
        <v>34</v>
      </c>
      <c r="E10">
        <v>26.5</v>
      </c>
      <c r="F10">
        <f t="shared" si="0"/>
        <v>901</v>
      </c>
    </row>
    <row r="11" spans="1:14" x14ac:dyDescent="0.25">
      <c r="A11" t="s">
        <v>18</v>
      </c>
      <c r="B11" s="1">
        <v>0</v>
      </c>
      <c r="C11" s="1">
        <v>0</v>
      </c>
      <c r="D11">
        <v>75</v>
      </c>
      <c r="E11">
        <v>18.22</v>
      </c>
      <c r="F11">
        <f t="shared" si="0"/>
        <v>1366.5</v>
      </c>
      <c r="J11" t="s">
        <v>37</v>
      </c>
      <c r="K11" t="s">
        <v>38</v>
      </c>
    </row>
    <row r="12" spans="1:14" x14ac:dyDescent="0.25">
      <c r="A12" t="s">
        <v>19</v>
      </c>
      <c r="B12" s="1">
        <v>0</v>
      </c>
      <c r="C12" s="1">
        <v>0</v>
      </c>
      <c r="D12">
        <v>10</v>
      </c>
      <c r="E12">
        <v>3.78</v>
      </c>
      <c r="F12">
        <f t="shared" si="0"/>
        <v>37.799999999999997</v>
      </c>
      <c r="K12" t="s">
        <v>52</v>
      </c>
      <c r="N12" t="s">
        <v>43</v>
      </c>
    </row>
    <row r="13" spans="1:14" x14ac:dyDescent="0.25">
      <c r="A13" t="s">
        <v>20</v>
      </c>
      <c r="B13" s="1">
        <v>0</v>
      </c>
      <c r="C13" s="1">
        <v>0</v>
      </c>
      <c r="D13">
        <v>0</v>
      </c>
      <c r="E13">
        <v>22.53</v>
      </c>
      <c r="F13">
        <f t="shared" si="0"/>
        <v>0</v>
      </c>
      <c r="J13" t="s">
        <v>39</v>
      </c>
      <c r="K13">
        <v>46</v>
      </c>
      <c r="N13" t="s">
        <v>47</v>
      </c>
    </row>
    <row r="14" spans="1:14" x14ac:dyDescent="0.25">
      <c r="A14" t="s">
        <v>21</v>
      </c>
      <c r="B14" s="1">
        <v>0</v>
      </c>
      <c r="C14" s="1">
        <v>0</v>
      </c>
      <c r="D14">
        <v>46</v>
      </c>
      <c r="E14">
        <v>59.33</v>
      </c>
      <c r="F14">
        <f t="shared" si="0"/>
        <v>2729.18</v>
      </c>
      <c r="J14" t="s">
        <v>40</v>
      </c>
      <c r="K14">
        <v>46</v>
      </c>
    </row>
    <row r="15" spans="1:14" x14ac:dyDescent="0.25">
      <c r="A15" t="s">
        <v>22</v>
      </c>
      <c r="B15" s="1">
        <v>0</v>
      </c>
      <c r="C15" s="1">
        <v>0</v>
      </c>
      <c r="D15">
        <v>100</v>
      </c>
      <c r="E15">
        <v>1.86</v>
      </c>
      <c r="F15">
        <f t="shared" si="0"/>
        <v>186</v>
      </c>
      <c r="J15" t="s">
        <v>41</v>
      </c>
      <c r="K15">
        <v>121</v>
      </c>
    </row>
    <row r="16" spans="1:14" x14ac:dyDescent="0.25">
      <c r="A16" t="s">
        <v>23</v>
      </c>
      <c r="B16" s="1">
        <v>0</v>
      </c>
      <c r="C16" s="1">
        <v>0</v>
      </c>
      <c r="D16">
        <v>0</v>
      </c>
      <c r="E16">
        <v>38.979999999999997</v>
      </c>
      <c r="F16">
        <f t="shared" si="0"/>
        <v>0</v>
      </c>
      <c r="J16" t="s">
        <v>42</v>
      </c>
      <c r="K16">
        <v>320</v>
      </c>
    </row>
    <row r="17" spans="1:13" x14ac:dyDescent="0.25">
      <c r="A17" t="s">
        <v>24</v>
      </c>
      <c r="B17" s="1">
        <v>0</v>
      </c>
      <c r="C17" s="1">
        <v>0</v>
      </c>
      <c r="D17">
        <v>1</v>
      </c>
      <c r="E17">
        <v>118</v>
      </c>
      <c r="F17">
        <f>D17*E17</f>
        <v>118</v>
      </c>
      <c r="J17" t="s">
        <v>44</v>
      </c>
      <c r="K17">
        <v>40</v>
      </c>
    </row>
    <row r="18" spans="1:13" x14ac:dyDescent="0.25">
      <c r="A18" t="s">
        <v>25</v>
      </c>
      <c r="B18" s="1">
        <v>0</v>
      </c>
      <c r="C18" s="1">
        <v>0</v>
      </c>
      <c r="D18">
        <v>0</v>
      </c>
      <c r="E18">
        <v>23.47</v>
      </c>
      <c r="F18">
        <f t="shared" ref="F18:F29" si="1">D18*E18</f>
        <v>0</v>
      </c>
      <c r="J18" t="s">
        <v>45</v>
      </c>
      <c r="K18">
        <v>34</v>
      </c>
    </row>
    <row r="19" spans="1:13" x14ac:dyDescent="0.25">
      <c r="A19" t="s">
        <v>26</v>
      </c>
      <c r="B19" s="1">
        <v>0</v>
      </c>
      <c r="C19" s="1">
        <v>0</v>
      </c>
      <c r="D19">
        <v>0</v>
      </c>
      <c r="E19">
        <v>85.97</v>
      </c>
      <c r="F19">
        <f t="shared" si="1"/>
        <v>0</v>
      </c>
      <c r="J19" t="s">
        <v>49</v>
      </c>
      <c r="K19">
        <v>2000</v>
      </c>
    </row>
    <row r="20" spans="1:13" x14ac:dyDescent="0.25">
      <c r="A20" t="s">
        <v>27</v>
      </c>
      <c r="B20" s="1">
        <v>0</v>
      </c>
      <c r="C20" s="1">
        <v>0</v>
      </c>
      <c r="D20">
        <v>110</v>
      </c>
      <c r="E20">
        <v>9.9700000000000006</v>
      </c>
      <c r="F20">
        <f t="shared" si="1"/>
        <v>1096.7</v>
      </c>
      <c r="J20" t="s">
        <v>50</v>
      </c>
      <c r="K20">
        <v>38</v>
      </c>
    </row>
    <row r="21" spans="1:13" x14ac:dyDescent="0.25">
      <c r="A21" t="s">
        <v>28</v>
      </c>
      <c r="B21" s="1">
        <v>0</v>
      </c>
      <c r="C21" s="1">
        <v>0</v>
      </c>
      <c r="D21">
        <v>0</v>
      </c>
      <c r="E21">
        <v>109</v>
      </c>
      <c r="F21">
        <f t="shared" si="1"/>
        <v>0</v>
      </c>
      <c r="J21" t="s">
        <v>51</v>
      </c>
      <c r="K21">
        <v>2345</v>
      </c>
    </row>
    <row r="22" spans="1:13" x14ac:dyDescent="0.25">
      <c r="A22" t="s">
        <v>29</v>
      </c>
      <c r="B22" s="1">
        <v>0</v>
      </c>
      <c r="C22" s="1">
        <v>0</v>
      </c>
      <c r="D22">
        <v>1</v>
      </c>
      <c r="E22">
        <v>199</v>
      </c>
      <c r="F22">
        <f>D22*E22</f>
        <v>199</v>
      </c>
      <c r="J22" t="s">
        <v>53</v>
      </c>
      <c r="K22">
        <v>1088</v>
      </c>
    </row>
    <row r="23" spans="1:13" x14ac:dyDescent="0.25">
      <c r="A23" t="s">
        <v>30</v>
      </c>
      <c r="B23" s="1">
        <v>0</v>
      </c>
      <c r="C23" s="1">
        <v>0</v>
      </c>
      <c r="D23">
        <v>0</v>
      </c>
      <c r="E23">
        <v>34.979999999999997</v>
      </c>
      <c r="F23">
        <f t="shared" si="1"/>
        <v>0</v>
      </c>
      <c r="J23" t="s">
        <v>54</v>
      </c>
      <c r="K23">
        <v>1264</v>
      </c>
    </row>
    <row r="24" spans="1:13" x14ac:dyDescent="0.25">
      <c r="A24" t="s">
        <v>31</v>
      </c>
      <c r="B24" s="1">
        <v>0</v>
      </c>
      <c r="C24" s="1">
        <v>0</v>
      </c>
      <c r="D24">
        <v>0</v>
      </c>
      <c r="E24">
        <v>98.98</v>
      </c>
      <c r="F24">
        <f t="shared" si="1"/>
        <v>0</v>
      </c>
      <c r="J24" t="s">
        <v>55</v>
      </c>
      <c r="K24">
        <v>1200</v>
      </c>
    </row>
    <row r="25" spans="1:13" x14ac:dyDescent="0.25">
      <c r="A25" t="s">
        <v>32</v>
      </c>
      <c r="B25" s="1">
        <v>0</v>
      </c>
      <c r="C25" s="1">
        <v>0</v>
      </c>
      <c r="D25">
        <v>36</v>
      </c>
      <c r="E25">
        <v>40.619999999999997</v>
      </c>
      <c r="F25">
        <f>D25*E25</f>
        <v>1462.32</v>
      </c>
    </row>
    <row r="26" spans="1:13" x14ac:dyDescent="0.25">
      <c r="A26" t="s">
        <v>33</v>
      </c>
      <c r="B26" s="1">
        <v>0</v>
      </c>
      <c r="C26" s="1">
        <v>0</v>
      </c>
      <c r="D26">
        <v>0</v>
      </c>
      <c r="E26" s="4">
        <v>57.79</v>
      </c>
      <c r="F26">
        <f t="shared" si="1"/>
        <v>0</v>
      </c>
    </row>
    <row r="27" spans="1:13" x14ac:dyDescent="0.25">
      <c r="A27" t="s">
        <v>7</v>
      </c>
      <c r="B27" s="1">
        <v>0</v>
      </c>
      <c r="C27" s="1">
        <v>0</v>
      </c>
      <c r="D27">
        <v>0</v>
      </c>
      <c r="E27">
        <v>199.35</v>
      </c>
      <c r="F27">
        <f t="shared" si="1"/>
        <v>0</v>
      </c>
      <c r="J27" t="s">
        <v>37</v>
      </c>
      <c r="K27" t="s">
        <v>46</v>
      </c>
    </row>
    <row r="28" spans="1:13" x14ac:dyDescent="0.25">
      <c r="A28" t="s">
        <v>8</v>
      </c>
      <c r="B28" s="1">
        <v>0</v>
      </c>
      <c r="C28" s="1">
        <v>0</v>
      </c>
      <c r="D28">
        <v>46</v>
      </c>
      <c r="E28">
        <v>77</v>
      </c>
      <c r="F28">
        <f t="shared" si="1"/>
        <v>3542</v>
      </c>
    </row>
    <row r="29" spans="1:13" x14ac:dyDescent="0.25">
      <c r="A29" t="s">
        <v>34</v>
      </c>
      <c r="B29" s="1">
        <v>0</v>
      </c>
      <c r="C29" s="1">
        <v>0</v>
      </c>
      <c r="D29">
        <v>4</v>
      </c>
      <c r="E29">
        <v>66</v>
      </c>
      <c r="F29">
        <f t="shared" si="1"/>
        <v>264</v>
      </c>
      <c r="J29" t="s">
        <v>39</v>
      </c>
      <c r="K29">
        <v>46</v>
      </c>
      <c r="M29" t="s">
        <v>43</v>
      </c>
    </row>
    <row r="30" spans="1:13" x14ac:dyDescent="0.25">
      <c r="A30" t="s">
        <v>35</v>
      </c>
      <c r="B30" s="1">
        <v>0</v>
      </c>
      <c r="C30" s="1">
        <v>0</v>
      </c>
      <c r="D30">
        <v>15</v>
      </c>
      <c r="E30">
        <v>152.15</v>
      </c>
      <c r="F30">
        <f>D30*E30</f>
        <v>2282.25</v>
      </c>
      <c r="J30" t="s">
        <v>40</v>
      </c>
      <c r="K30">
        <v>92</v>
      </c>
      <c r="M30" t="s">
        <v>48</v>
      </c>
    </row>
    <row r="31" spans="1:13" x14ac:dyDescent="0.25">
      <c r="A31" t="s">
        <v>36</v>
      </c>
      <c r="B31" s="1">
        <v>0</v>
      </c>
      <c r="C31" s="1">
        <v>0</v>
      </c>
      <c r="D31">
        <v>2</v>
      </c>
      <c r="E31">
        <v>285</v>
      </c>
      <c r="F31">
        <f>D31*E31</f>
        <v>570</v>
      </c>
      <c r="J31" t="s">
        <v>41</v>
      </c>
      <c r="K31">
        <v>242</v>
      </c>
    </row>
    <row r="32" spans="1:13" x14ac:dyDescent="0.25">
      <c r="A32" t="s">
        <v>61</v>
      </c>
      <c r="B32" s="1">
        <v>0</v>
      </c>
      <c r="C32" s="1">
        <v>0</v>
      </c>
      <c r="D32">
        <v>8</v>
      </c>
      <c r="E32">
        <v>139</v>
      </c>
      <c r="F32">
        <f>D32*E32</f>
        <v>1112</v>
      </c>
      <c r="J32" t="s">
        <v>42</v>
      </c>
      <c r="K32">
        <v>640</v>
      </c>
    </row>
    <row r="33" spans="1:11" x14ac:dyDescent="0.25">
      <c r="A33" t="s">
        <v>62</v>
      </c>
      <c r="B33" s="1">
        <v>0</v>
      </c>
      <c r="C33" s="1">
        <v>0</v>
      </c>
      <c r="D33">
        <v>38</v>
      </c>
      <c r="E33">
        <v>26</v>
      </c>
      <c r="F33">
        <f>D33*E33</f>
        <v>988</v>
      </c>
      <c r="J33" t="s">
        <v>44</v>
      </c>
      <c r="K33">
        <v>40</v>
      </c>
    </row>
    <row r="34" spans="1:11" x14ac:dyDescent="0.25">
      <c r="B34" s="1">
        <v>0</v>
      </c>
      <c r="C34" s="1">
        <v>0</v>
      </c>
      <c r="D34">
        <v>0</v>
      </c>
      <c r="E34">
        <v>0</v>
      </c>
      <c r="F34">
        <f t="shared" ref="F34:F57" si="2">D34*E34</f>
        <v>0</v>
      </c>
      <c r="J34" t="s">
        <v>45</v>
      </c>
      <c r="K34">
        <v>68</v>
      </c>
    </row>
    <row r="35" spans="1:11" x14ac:dyDescent="0.25">
      <c r="B35" s="1">
        <v>0</v>
      </c>
      <c r="C35" s="1">
        <v>0</v>
      </c>
      <c r="D35">
        <v>0</v>
      </c>
      <c r="E35">
        <v>0</v>
      </c>
      <c r="F35">
        <f>D35*E35</f>
        <v>0</v>
      </c>
    </row>
    <row r="36" spans="1:11" x14ac:dyDescent="0.25">
      <c r="B36" s="1">
        <v>0</v>
      </c>
      <c r="C36" s="1">
        <v>0</v>
      </c>
      <c r="D36">
        <v>0</v>
      </c>
      <c r="E36">
        <v>0</v>
      </c>
      <c r="F36">
        <f t="shared" si="2"/>
        <v>0</v>
      </c>
    </row>
    <row r="37" spans="1:11" x14ac:dyDescent="0.25">
      <c r="B37" s="1">
        <v>0</v>
      </c>
      <c r="C37" s="1">
        <v>0</v>
      </c>
      <c r="D37">
        <v>0</v>
      </c>
      <c r="E37">
        <v>0</v>
      </c>
      <c r="F37">
        <f>D37*E37</f>
        <v>0</v>
      </c>
    </row>
    <row r="38" spans="1:11" x14ac:dyDescent="0.25">
      <c r="B38" s="1">
        <v>0</v>
      </c>
      <c r="C38" s="1">
        <v>0</v>
      </c>
      <c r="D38">
        <v>0</v>
      </c>
      <c r="E38">
        <v>0</v>
      </c>
      <c r="F38">
        <f t="shared" si="2"/>
        <v>0</v>
      </c>
    </row>
    <row r="39" spans="1:11" x14ac:dyDescent="0.25">
      <c r="B39" s="1">
        <v>0</v>
      </c>
      <c r="C39" s="1">
        <v>0</v>
      </c>
      <c r="D39">
        <v>0</v>
      </c>
      <c r="E39">
        <v>0</v>
      </c>
      <c r="F39">
        <f t="shared" si="2"/>
        <v>0</v>
      </c>
    </row>
    <row r="40" spans="1:11" x14ac:dyDescent="0.25">
      <c r="A40" t="s">
        <v>66</v>
      </c>
      <c r="B40" s="1">
        <v>0</v>
      </c>
      <c r="C40" s="1">
        <v>0</v>
      </c>
      <c r="D40">
        <v>1</v>
      </c>
      <c r="E40">
        <v>30000</v>
      </c>
      <c r="F40">
        <f t="shared" si="2"/>
        <v>30000</v>
      </c>
    </row>
    <row r="41" spans="1:11" x14ac:dyDescent="0.25">
      <c r="A41" t="s">
        <v>65</v>
      </c>
      <c r="B41" s="1">
        <v>0</v>
      </c>
      <c r="C41" s="1">
        <v>0</v>
      </c>
      <c r="D41">
        <v>0</v>
      </c>
      <c r="E41">
        <v>0</v>
      </c>
      <c r="F41">
        <f t="shared" si="2"/>
        <v>0</v>
      </c>
      <c r="J41" t="s">
        <v>56</v>
      </c>
    </row>
    <row r="42" spans="1:11" x14ac:dyDescent="0.25">
      <c r="A42" t="s">
        <v>64</v>
      </c>
      <c r="B42" s="1">
        <v>0</v>
      </c>
      <c r="C42" s="1">
        <v>0</v>
      </c>
      <c r="D42">
        <v>50</v>
      </c>
      <c r="E42">
        <v>50</v>
      </c>
      <c r="F42">
        <f t="shared" si="2"/>
        <v>2500</v>
      </c>
      <c r="J42" t="s">
        <v>57</v>
      </c>
      <c r="K42">
        <v>5900</v>
      </c>
    </row>
    <row r="43" spans="1:11" x14ac:dyDescent="0.25">
      <c r="A43" t="s">
        <v>63</v>
      </c>
      <c r="B43" s="1">
        <v>0</v>
      </c>
      <c r="C43" s="1">
        <v>0</v>
      </c>
      <c r="D43">
        <v>1</v>
      </c>
      <c r="E43">
        <v>15000</v>
      </c>
      <c r="F43">
        <f t="shared" si="2"/>
        <v>15000</v>
      </c>
      <c r="J43" t="s">
        <v>58</v>
      </c>
      <c r="K43">
        <v>1800</v>
      </c>
    </row>
    <row r="44" spans="1:11" x14ac:dyDescent="0.25">
      <c r="B44" s="1">
        <v>0</v>
      </c>
      <c r="C44" s="1">
        <v>0</v>
      </c>
      <c r="D44">
        <v>0</v>
      </c>
      <c r="E44">
        <v>0</v>
      </c>
      <c r="F44">
        <f t="shared" si="2"/>
        <v>0</v>
      </c>
      <c r="J44" t="s">
        <v>59</v>
      </c>
      <c r="K44" t="s">
        <v>60</v>
      </c>
    </row>
    <row r="45" spans="1:11" x14ac:dyDescent="0.25">
      <c r="B45" s="1">
        <v>0</v>
      </c>
      <c r="C45" s="1">
        <v>0</v>
      </c>
      <c r="D45">
        <v>0</v>
      </c>
      <c r="E45">
        <v>0</v>
      </c>
      <c r="F45">
        <f t="shared" si="2"/>
        <v>0</v>
      </c>
    </row>
    <row r="46" spans="1:11" x14ac:dyDescent="0.25">
      <c r="A46" t="s">
        <v>142</v>
      </c>
      <c r="B46" s="1">
        <v>0</v>
      </c>
      <c r="C46" s="1">
        <v>0</v>
      </c>
      <c r="D46">
        <v>0</v>
      </c>
      <c r="E46">
        <v>0</v>
      </c>
      <c r="F46">
        <f>D46*E46</f>
        <v>0</v>
      </c>
      <c r="J46" t="s">
        <v>74</v>
      </c>
    </row>
    <row r="47" spans="1:11" x14ac:dyDescent="0.25">
      <c r="A47" t="s">
        <v>143</v>
      </c>
      <c r="B47" s="1">
        <v>0</v>
      </c>
      <c r="C47" s="1">
        <v>0</v>
      </c>
      <c r="D47">
        <v>0</v>
      </c>
      <c r="E47">
        <v>0</v>
      </c>
      <c r="F47">
        <f>D47*E47</f>
        <v>0</v>
      </c>
    </row>
    <row r="48" spans="1:11" ht="16.5" x14ac:dyDescent="0.3">
      <c r="A48" t="s">
        <v>144</v>
      </c>
      <c r="B48" s="1">
        <v>0</v>
      </c>
      <c r="C48" s="1">
        <v>0</v>
      </c>
      <c r="D48">
        <v>0</v>
      </c>
      <c r="E48">
        <v>0</v>
      </c>
      <c r="F48">
        <f t="shared" si="2"/>
        <v>0</v>
      </c>
      <c r="J48" s="5" t="s">
        <v>73</v>
      </c>
    </row>
    <row r="49" spans="1:10" x14ac:dyDescent="0.25">
      <c r="A49" t="s">
        <v>145</v>
      </c>
      <c r="B49" s="1">
        <v>0</v>
      </c>
      <c r="C49" s="1">
        <v>0</v>
      </c>
      <c r="D49">
        <v>0</v>
      </c>
      <c r="E49">
        <v>0</v>
      </c>
      <c r="F49">
        <f t="shared" si="2"/>
        <v>0</v>
      </c>
    </row>
    <row r="50" spans="1:10" ht="16.5" x14ac:dyDescent="0.3">
      <c r="A50" t="s">
        <v>146</v>
      </c>
      <c r="B50" s="1">
        <v>0</v>
      </c>
      <c r="C50" s="1">
        <v>0</v>
      </c>
      <c r="D50">
        <v>0</v>
      </c>
      <c r="E50">
        <v>0</v>
      </c>
      <c r="F50">
        <f t="shared" si="2"/>
        <v>0</v>
      </c>
      <c r="J50" s="5" t="s">
        <v>67</v>
      </c>
    </row>
    <row r="51" spans="1:10" ht="16.5" x14ac:dyDescent="0.3">
      <c r="A51" t="s">
        <v>147</v>
      </c>
      <c r="B51" s="1">
        <v>0</v>
      </c>
      <c r="C51" s="1">
        <v>0</v>
      </c>
      <c r="D51">
        <v>0</v>
      </c>
      <c r="E51">
        <v>0</v>
      </c>
      <c r="F51">
        <f t="shared" si="2"/>
        <v>0</v>
      </c>
      <c r="J51" s="5" t="s">
        <v>68</v>
      </c>
    </row>
    <row r="52" spans="1:10" ht="16.5" x14ac:dyDescent="0.3">
      <c r="A52" t="s">
        <v>148</v>
      </c>
      <c r="B52" s="1">
        <v>0</v>
      </c>
      <c r="C52" s="1">
        <v>0</v>
      </c>
      <c r="D52">
        <v>0</v>
      </c>
      <c r="E52">
        <v>0</v>
      </c>
      <c r="F52">
        <f t="shared" si="2"/>
        <v>0</v>
      </c>
      <c r="J52" s="5" t="s">
        <v>69</v>
      </c>
    </row>
    <row r="53" spans="1:10" ht="16.5" x14ac:dyDescent="0.3">
      <c r="A53" t="s">
        <v>149</v>
      </c>
      <c r="B53" s="1">
        <v>0</v>
      </c>
      <c r="C53" s="1">
        <v>0</v>
      </c>
      <c r="D53">
        <v>0</v>
      </c>
      <c r="E53">
        <v>0</v>
      </c>
      <c r="F53">
        <f t="shared" si="2"/>
        <v>0</v>
      </c>
      <c r="J53" s="5" t="s">
        <v>70</v>
      </c>
    </row>
    <row r="54" spans="1:10" ht="16.5" x14ac:dyDescent="0.3">
      <c r="B54" s="1">
        <v>0</v>
      </c>
      <c r="C54" s="1">
        <v>0</v>
      </c>
      <c r="D54">
        <v>0</v>
      </c>
      <c r="E54">
        <v>0</v>
      </c>
      <c r="F54">
        <f t="shared" si="2"/>
        <v>0</v>
      </c>
      <c r="J54" s="5" t="s">
        <v>71</v>
      </c>
    </row>
    <row r="55" spans="1:10" ht="16.5" x14ac:dyDescent="0.3">
      <c r="B55" s="1">
        <v>0</v>
      </c>
      <c r="C55" s="1">
        <v>0</v>
      </c>
      <c r="D55">
        <v>0</v>
      </c>
      <c r="E55">
        <v>0</v>
      </c>
      <c r="F55">
        <f t="shared" si="2"/>
        <v>0</v>
      </c>
      <c r="J55" s="5" t="s">
        <v>72</v>
      </c>
    </row>
    <row r="56" spans="1:10" x14ac:dyDescent="0.25">
      <c r="B56" s="1">
        <v>0</v>
      </c>
      <c r="C56" s="1">
        <v>0</v>
      </c>
      <c r="D56">
        <v>0</v>
      </c>
      <c r="E56">
        <v>0</v>
      </c>
      <c r="F56">
        <f t="shared" si="2"/>
        <v>0</v>
      </c>
    </row>
    <row r="57" spans="1:10" x14ac:dyDescent="0.25">
      <c r="B57" s="1">
        <v>0</v>
      </c>
      <c r="C57" s="1">
        <v>0</v>
      </c>
      <c r="D57">
        <v>0</v>
      </c>
      <c r="E57">
        <v>0</v>
      </c>
      <c r="F57">
        <f t="shared" si="2"/>
        <v>0</v>
      </c>
    </row>
    <row r="58" spans="1:10" x14ac:dyDescent="0.25">
      <c r="B58" s="1"/>
      <c r="C58" s="1"/>
      <c r="F58">
        <f>SUM(F3:F57)</f>
        <v>66429.95</v>
      </c>
    </row>
    <row r="59" spans="1:10" x14ac:dyDescent="0.25">
      <c r="B59" s="1"/>
      <c r="C59" s="1"/>
    </row>
    <row r="60" spans="1:10" x14ac:dyDescent="0.25">
      <c r="B60" s="1"/>
      <c r="C60" s="1"/>
    </row>
    <row r="61" spans="1:10" ht="16.5" x14ac:dyDescent="0.3">
      <c r="B61" s="1"/>
      <c r="C61" s="1"/>
      <c r="J61" s="5" t="s">
        <v>179</v>
      </c>
    </row>
    <row r="62" spans="1:10" x14ac:dyDescent="0.25">
      <c r="B62" s="1"/>
      <c r="C62" s="1"/>
    </row>
    <row r="63" spans="1:10" x14ac:dyDescent="0.25">
      <c r="B63" s="1"/>
      <c r="C63" s="1"/>
    </row>
    <row r="64" spans="1:10" x14ac:dyDescent="0.25">
      <c r="B64" s="1"/>
      <c r="C64" s="1"/>
    </row>
    <row r="65" spans="2:10" x14ac:dyDescent="0.25">
      <c r="B65" s="1"/>
      <c r="C65" s="1"/>
    </row>
    <row r="66" spans="2:10" x14ac:dyDescent="0.25">
      <c r="B66" s="1"/>
      <c r="C66" s="1"/>
    </row>
    <row r="67" spans="2:10" x14ac:dyDescent="0.25">
      <c r="B67" s="1"/>
      <c r="C67" s="1"/>
      <c r="J67" t="s">
        <v>180</v>
      </c>
    </row>
    <row r="68" spans="2:10" x14ac:dyDescent="0.25">
      <c r="B68" s="1"/>
      <c r="C68" s="1"/>
    </row>
    <row r="69" spans="2:10" x14ac:dyDescent="0.25">
      <c r="B69" s="1"/>
      <c r="C69" s="1"/>
    </row>
    <row r="70" spans="2:10" x14ac:dyDescent="0.25">
      <c r="B70" s="1"/>
      <c r="C70" s="1"/>
    </row>
    <row r="71" spans="2:10" ht="150" x14ac:dyDescent="0.3">
      <c r="B71" s="1"/>
      <c r="C71" s="1"/>
      <c r="H71" s="8" t="s">
        <v>182</v>
      </c>
      <c r="I71" s="9">
        <v>2669</v>
      </c>
    </row>
    <row r="72" spans="2:10" ht="17.25" x14ac:dyDescent="0.3">
      <c r="B72" s="1"/>
      <c r="C72" s="1"/>
      <c r="I72" s="10" t="s">
        <v>181</v>
      </c>
    </row>
    <row r="73" spans="2:10" x14ac:dyDescent="0.25">
      <c r="B73" s="1"/>
      <c r="C73" s="1"/>
    </row>
    <row r="74" spans="2:10" x14ac:dyDescent="0.25">
      <c r="B74" s="1"/>
      <c r="C74" s="1"/>
    </row>
    <row r="75" spans="2:10" x14ac:dyDescent="0.25">
      <c r="B75" s="1"/>
      <c r="C75" s="1"/>
    </row>
    <row r="76" spans="2:10" x14ac:dyDescent="0.25">
      <c r="B76" s="1"/>
      <c r="C76" s="1"/>
    </row>
    <row r="77" spans="2:10" x14ac:dyDescent="0.25">
      <c r="B77" s="1"/>
      <c r="C77" s="1"/>
    </row>
    <row r="78" spans="2:10" x14ac:dyDescent="0.25">
      <c r="B78" s="1"/>
      <c r="C78" s="1"/>
    </row>
    <row r="79" spans="2:10" x14ac:dyDescent="0.25">
      <c r="B79" s="1"/>
      <c r="C79" s="1"/>
    </row>
    <row r="80" spans="2:10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61F5-DC84-4AC1-98B9-A5B51ED6513D}">
  <dimension ref="A3:L40"/>
  <sheetViews>
    <sheetView tabSelected="1" workbookViewId="0">
      <selection activeCell="B12" sqref="B12"/>
    </sheetView>
  </sheetViews>
  <sheetFormatPr defaultRowHeight="15" x14ac:dyDescent="0.25"/>
  <cols>
    <col min="2" max="2" width="22.140625" customWidth="1"/>
    <col min="4" max="4" width="11.42578125" customWidth="1"/>
    <col min="5" max="5" width="63.42578125" customWidth="1"/>
    <col min="7" max="7" width="3.42578125" customWidth="1"/>
    <col min="8" max="8" width="5.140625" customWidth="1"/>
    <col min="9" max="10" width="4.28515625" customWidth="1"/>
    <col min="11" max="11" width="5.42578125" customWidth="1"/>
  </cols>
  <sheetData>
    <row r="3" spans="2:12" x14ac:dyDescent="0.25">
      <c r="L3" t="s">
        <v>189</v>
      </c>
    </row>
    <row r="4" spans="2:12" x14ac:dyDescent="0.25">
      <c r="B4" t="s">
        <v>183</v>
      </c>
    </row>
    <row r="5" spans="2:12" x14ac:dyDescent="0.25">
      <c r="L5" t="s">
        <v>184</v>
      </c>
    </row>
    <row r="7" spans="2:12" ht="15.75" thickBot="1" x14ac:dyDescent="0.3">
      <c r="L7" t="s">
        <v>185</v>
      </c>
    </row>
    <row r="8" spans="2:12" x14ac:dyDescent="0.25">
      <c r="B8" s="22" t="s">
        <v>199</v>
      </c>
      <c r="C8" s="11"/>
      <c r="D8" s="11"/>
      <c r="E8" s="12"/>
    </row>
    <row r="9" spans="2:12" x14ac:dyDescent="0.25">
      <c r="B9" s="20" t="s">
        <v>195</v>
      </c>
      <c r="C9" s="19" t="s">
        <v>163</v>
      </c>
      <c r="D9" s="19" t="s">
        <v>194</v>
      </c>
      <c r="E9" s="21" t="s">
        <v>196</v>
      </c>
      <c r="L9" t="s">
        <v>186</v>
      </c>
    </row>
    <row r="10" spans="2:12" x14ac:dyDescent="0.25">
      <c r="B10" s="13" t="s">
        <v>200</v>
      </c>
      <c r="C10" s="14"/>
      <c r="D10" s="14">
        <v>40</v>
      </c>
      <c r="E10" s="15"/>
    </row>
    <row r="11" spans="2:12" x14ac:dyDescent="0.25">
      <c r="B11" s="13"/>
      <c r="C11" s="14"/>
      <c r="D11" s="14"/>
      <c r="E11" s="15"/>
      <c r="L11" t="s">
        <v>187</v>
      </c>
    </row>
    <row r="12" spans="2:12" x14ac:dyDescent="0.25">
      <c r="B12" s="13"/>
      <c r="C12" s="14"/>
      <c r="D12" s="14"/>
      <c r="E12" s="15"/>
    </row>
    <row r="13" spans="2:12" x14ac:dyDescent="0.25">
      <c r="B13" s="13"/>
      <c r="C13" s="14"/>
      <c r="D13" s="14"/>
      <c r="E13" s="15"/>
    </row>
    <row r="14" spans="2:12" ht="15.75" thickBot="1" x14ac:dyDescent="0.3">
      <c r="B14" s="16"/>
      <c r="C14" s="17"/>
      <c r="D14" s="17"/>
      <c r="E14" s="18"/>
      <c r="L14" t="s">
        <v>51</v>
      </c>
    </row>
    <row r="16" spans="2:12" ht="15.75" thickBot="1" x14ac:dyDescent="0.3"/>
    <row r="17" spans="1:12" x14ac:dyDescent="0.25">
      <c r="B17" s="22" t="s">
        <v>184</v>
      </c>
      <c r="C17" s="11"/>
      <c r="D17" s="11"/>
      <c r="E17" s="12"/>
      <c r="L17" t="s">
        <v>188</v>
      </c>
    </row>
    <row r="18" spans="1:12" x14ac:dyDescent="0.25">
      <c r="B18" s="20" t="s">
        <v>195</v>
      </c>
      <c r="C18" s="19" t="s">
        <v>163</v>
      </c>
      <c r="D18" s="19" t="s">
        <v>194</v>
      </c>
      <c r="E18" s="21" t="s">
        <v>196</v>
      </c>
    </row>
    <row r="19" spans="1:12" x14ac:dyDescent="0.25">
      <c r="B19" s="13" t="s">
        <v>190</v>
      </c>
      <c r="C19" s="14">
        <v>7000</v>
      </c>
      <c r="D19" s="14"/>
      <c r="E19" s="15"/>
    </row>
    <row r="20" spans="1:12" x14ac:dyDescent="0.25">
      <c r="B20" s="13" t="s">
        <v>191</v>
      </c>
      <c r="C20" s="14">
        <v>3750</v>
      </c>
      <c r="D20" s="14"/>
      <c r="E20" s="15" t="s">
        <v>197</v>
      </c>
    </row>
    <row r="21" spans="1:12" x14ac:dyDescent="0.25">
      <c r="A21" t="s">
        <v>193</v>
      </c>
      <c r="B21" s="13" t="s">
        <v>192</v>
      </c>
      <c r="C21" s="14"/>
      <c r="D21" s="14"/>
      <c r="E21" s="15"/>
    </row>
    <row r="22" spans="1:12" x14ac:dyDescent="0.25">
      <c r="B22" s="13"/>
      <c r="C22" s="14"/>
      <c r="D22" s="14"/>
      <c r="E22" s="15"/>
    </row>
    <row r="23" spans="1:12" x14ac:dyDescent="0.25">
      <c r="B23" s="13"/>
      <c r="C23" s="14"/>
      <c r="D23" s="14"/>
      <c r="E23" s="15"/>
    </row>
    <row r="24" spans="1:12" x14ac:dyDescent="0.25">
      <c r="B24" s="13"/>
      <c r="C24" s="14"/>
      <c r="D24" s="14"/>
      <c r="E24" s="15"/>
    </row>
    <row r="25" spans="1:12" x14ac:dyDescent="0.25">
      <c r="B25" s="13"/>
      <c r="C25" s="14"/>
      <c r="D25" s="14"/>
      <c r="E25" s="15"/>
    </row>
    <row r="26" spans="1:12" x14ac:dyDescent="0.25">
      <c r="B26" s="13"/>
      <c r="C26" s="14"/>
      <c r="D26" s="14"/>
      <c r="E26" s="15"/>
    </row>
    <row r="27" spans="1:12" x14ac:dyDescent="0.25">
      <c r="B27" s="13"/>
      <c r="C27" s="14"/>
      <c r="D27" s="14"/>
      <c r="E27" s="15"/>
    </row>
    <row r="28" spans="1:12" x14ac:dyDescent="0.25">
      <c r="B28" s="13"/>
      <c r="C28" s="14"/>
      <c r="D28" s="14"/>
      <c r="E28" s="15"/>
    </row>
    <row r="29" spans="1:12" x14ac:dyDescent="0.25">
      <c r="B29" s="13"/>
      <c r="C29" s="14"/>
      <c r="D29" s="14"/>
      <c r="E29" s="15"/>
    </row>
    <row r="30" spans="1:12" x14ac:dyDescent="0.25">
      <c r="B30" s="13"/>
      <c r="C30" s="14"/>
      <c r="D30" s="14"/>
      <c r="E30" s="15"/>
    </row>
    <row r="31" spans="1:12" ht="15.75" thickBot="1" x14ac:dyDescent="0.3">
      <c r="B31" s="16"/>
      <c r="C31" s="17"/>
      <c r="D31" s="17"/>
      <c r="E31" s="18"/>
    </row>
    <row r="40" spans="2:2" x14ac:dyDescent="0.25">
      <c r="B40" s="23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CC24-F85B-4D86-A7CB-23AE73495A6C}">
  <dimension ref="A1:B34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2" t="s">
        <v>0</v>
      </c>
      <c r="B1" s="2" t="s">
        <v>4</v>
      </c>
    </row>
    <row r="2" spans="1:2" x14ac:dyDescent="0.25">
      <c r="A2" t="s">
        <v>12</v>
      </c>
      <c r="B2">
        <v>5.48</v>
      </c>
    </row>
    <row r="3" spans="1:2" x14ac:dyDescent="0.25">
      <c r="A3" t="s">
        <v>11</v>
      </c>
      <c r="B3">
        <v>12.28</v>
      </c>
    </row>
    <row r="4" spans="1:2" x14ac:dyDescent="0.25">
      <c r="A4" t="s">
        <v>10</v>
      </c>
      <c r="B4">
        <v>7.18</v>
      </c>
    </row>
    <row r="5" spans="1:2" x14ac:dyDescent="0.25">
      <c r="A5" t="s">
        <v>13</v>
      </c>
      <c r="B5">
        <v>15.88</v>
      </c>
    </row>
    <row r="6" spans="1:2" x14ac:dyDescent="0.25">
      <c r="A6" t="s">
        <v>14</v>
      </c>
      <c r="B6">
        <v>10.98</v>
      </c>
    </row>
    <row r="7" spans="1:2" x14ac:dyDescent="0.25">
      <c r="A7" t="s">
        <v>15</v>
      </c>
      <c r="B7">
        <v>20.78</v>
      </c>
    </row>
    <row r="8" spans="1:2" x14ac:dyDescent="0.25">
      <c r="A8" t="s">
        <v>16</v>
      </c>
      <c r="B8">
        <v>15.98</v>
      </c>
    </row>
    <row r="9" spans="1:2" x14ac:dyDescent="0.25">
      <c r="A9" t="s">
        <v>17</v>
      </c>
      <c r="B9">
        <v>26.5</v>
      </c>
    </row>
    <row r="10" spans="1:2" x14ac:dyDescent="0.25">
      <c r="A10" t="s">
        <v>18</v>
      </c>
      <c r="B10">
        <v>18.22</v>
      </c>
    </row>
    <row r="11" spans="1:2" x14ac:dyDescent="0.25">
      <c r="A11" t="s">
        <v>19</v>
      </c>
      <c r="B11">
        <v>3.78</v>
      </c>
    </row>
    <row r="12" spans="1:2" x14ac:dyDescent="0.25">
      <c r="A12" t="s">
        <v>20</v>
      </c>
      <c r="B12">
        <v>22.53</v>
      </c>
    </row>
    <row r="13" spans="1:2" x14ac:dyDescent="0.25">
      <c r="A13" t="s">
        <v>21</v>
      </c>
      <c r="B13">
        <v>59.33</v>
      </c>
    </row>
    <row r="14" spans="1:2" x14ac:dyDescent="0.25">
      <c r="A14" t="s">
        <v>22</v>
      </c>
      <c r="B14">
        <v>1.86</v>
      </c>
    </row>
    <row r="15" spans="1:2" x14ac:dyDescent="0.25">
      <c r="A15" t="s">
        <v>23</v>
      </c>
      <c r="B15">
        <v>38.979999999999997</v>
      </c>
    </row>
    <row r="16" spans="1:2" x14ac:dyDescent="0.25">
      <c r="A16" t="s">
        <v>24</v>
      </c>
      <c r="B16">
        <v>118</v>
      </c>
    </row>
    <row r="17" spans="1:2" x14ac:dyDescent="0.25">
      <c r="A17" t="s">
        <v>25</v>
      </c>
      <c r="B17">
        <v>23.47</v>
      </c>
    </row>
    <row r="18" spans="1:2" x14ac:dyDescent="0.25">
      <c r="A18" t="s">
        <v>26</v>
      </c>
      <c r="B18">
        <v>85.97</v>
      </c>
    </row>
    <row r="19" spans="1:2" x14ac:dyDescent="0.25">
      <c r="A19" t="s">
        <v>27</v>
      </c>
      <c r="B19">
        <v>9.9700000000000006</v>
      </c>
    </row>
    <row r="20" spans="1:2" x14ac:dyDescent="0.25">
      <c r="A20" t="s">
        <v>28</v>
      </c>
      <c r="B20">
        <v>109</v>
      </c>
    </row>
    <row r="21" spans="1:2" x14ac:dyDescent="0.25">
      <c r="A21" t="s">
        <v>29</v>
      </c>
      <c r="B21">
        <v>199</v>
      </c>
    </row>
    <row r="22" spans="1:2" x14ac:dyDescent="0.25">
      <c r="A22" t="s">
        <v>30</v>
      </c>
      <c r="B22">
        <v>34.979999999999997</v>
      </c>
    </row>
    <row r="23" spans="1:2" x14ac:dyDescent="0.25">
      <c r="A23" t="s">
        <v>31</v>
      </c>
      <c r="B23">
        <v>98.98</v>
      </c>
    </row>
    <row r="24" spans="1:2" x14ac:dyDescent="0.25">
      <c r="A24" t="s">
        <v>32</v>
      </c>
      <c r="B24">
        <v>40.619999999999997</v>
      </c>
    </row>
    <row r="25" spans="1:2" x14ac:dyDescent="0.25">
      <c r="A25" t="s">
        <v>33</v>
      </c>
      <c r="B25" s="4">
        <v>57.79</v>
      </c>
    </row>
    <row r="26" spans="1:2" x14ac:dyDescent="0.25">
      <c r="A26" t="s">
        <v>7</v>
      </c>
      <c r="B26">
        <v>199.35</v>
      </c>
    </row>
    <row r="27" spans="1:2" x14ac:dyDescent="0.25">
      <c r="A27" t="s">
        <v>8</v>
      </c>
      <c r="B27">
        <v>77</v>
      </c>
    </row>
    <row r="28" spans="1:2" x14ac:dyDescent="0.25">
      <c r="A28" t="s">
        <v>34</v>
      </c>
      <c r="B28">
        <v>66</v>
      </c>
    </row>
    <row r="29" spans="1:2" x14ac:dyDescent="0.25">
      <c r="A29" t="s">
        <v>35</v>
      </c>
      <c r="B29">
        <v>152.15</v>
      </c>
    </row>
    <row r="30" spans="1:2" x14ac:dyDescent="0.25">
      <c r="A30" t="s">
        <v>36</v>
      </c>
      <c r="B30">
        <v>285</v>
      </c>
    </row>
    <row r="31" spans="1:2" x14ac:dyDescent="0.25">
      <c r="A31" t="s">
        <v>61</v>
      </c>
      <c r="B31">
        <v>139</v>
      </c>
    </row>
    <row r="32" spans="1:2" x14ac:dyDescent="0.25">
      <c r="A32" t="s">
        <v>62</v>
      </c>
      <c r="B32">
        <v>26</v>
      </c>
    </row>
    <row r="33" spans="2:2" x14ac:dyDescent="0.25">
      <c r="B33">
        <v>0</v>
      </c>
    </row>
    <row r="34" spans="2:2" x14ac:dyDescent="0.25">
      <c r="B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959E-794C-4E8E-BCC6-DB3CF4F2E4C2}">
  <dimension ref="A1:A101"/>
  <sheetViews>
    <sheetView workbookViewId="0">
      <selection activeCell="B20" sqref="B20"/>
    </sheetView>
  </sheetViews>
  <sheetFormatPr defaultRowHeight="15" x14ac:dyDescent="0.25"/>
  <sheetData>
    <row r="1" spans="1:1" x14ac:dyDescent="0.25">
      <c r="A1" s="6" t="s">
        <v>75</v>
      </c>
    </row>
    <row r="2" spans="1:1" x14ac:dyDescent="0.25">
      <c r="A2" s="6" t="s">
        <v>76</v>
      </c>
    </row>
    <row r="3" spans="1:1" x14ac:dyDescent="0.25">
      <c r="A3" s="6" t="s">
        <v>77</v>
      </c>
    </row>
    <row r="4" spans="1:1" x14ac:dyDescent="0.25">
      <c r="A4" s="6"/>
    </row>
    <row r="5" spans="1:1" x14ac:dyDescent="0.25">
      <c r="A5" s="6" t="s">
        <v>78</v>
      </c>
    </row>
    <row r="6" spans="1:1" x14ac:dyDescent="0.25">
      <c r="A6" s="6" t="s">
        <v>79</v>
      </c>
    </row>
    <row r="7" spans="1:1" x14ac:dyDescent="0.25">
      <c r="A7" s="6"/>
    </row>
    <row r="8" spans="1:1" x14ac:dyDescent="0.25">
      <c r="A8" s="6" t="s">
        <v>80</v>
      </c>
    </row>
    <row r="9" spans="1:1" x14ac:dyDescent="0.25">
      <c r="A9" s="6" t="s">
        <v>81</v>
      </c>
    </row>
    <row r="10" spans="1:1" x14ac:dyDescent="0.25">
      <c r="A10" s="6"/>
    </row>
    <row r="11" spans="1:1" x14ac:dyDescent="0.25">
      <c r="A11" s="6" t="s">
        <v>82</v>
      </c>
    </row>
    <row r="12" spans="1:1" x14ac:dyDescent="0.25">
      <c r="A12" s="6" t="s">
        <v>83</v>
      </c>
    </row>
    <row r="13" spans="1:1" x14ac:dyDescent="0.25">
      <c r="A13" s="6"/>
    </row>
    <row r="14" spans="1:1" x14ac:dyDescent="0.25">
      <c r="A14" s="6" t="s">
        <v>84</v>
      </c>
    </row>
    <row r="15" spans="1:1" x14ac:dyDescent="0.25">
      <c r="A15" s="6" t="s">
        <v>85</v>
      </c>
    </row>
    <row r="16" spans="1:1" x14ac:dyDescent="0.25">
      <c r="A16" s="6"/>
    </row>
    <row r="17" spans="1:1" x14ac:dyDescent="0.25">
      <c r="A17" s="6" t="s">
        <v>86</v>
      </c>
    </row>
    <row r="18" spans="1:1" x14ac:dyDescent="0.25">
      <c r="A18" s="6" t="s">
        <v>87</v>
      </c>
    </row>
    <row r="19" spans="1:1" x14ac:dyDescent="0.25">
      <c r="A19" s="6"/>
    </row>
    <row r="20" spans="1:1" x14ac:dyDescent="0.25">
      <c r="A20" s="6" t="s">
        <v>88</v>
      </c>
    </row>
    <row r="21" spans="1:1" x14ac:dyDescent="0.25">
      <c r="A21" s="6" t="s">
        <v>89</v>
      </c>
    </row>
    <row r="22" spans="1:1" x14ac:dyDescent="0.25">
      <c r="A22" s="6"/>
    </row>
    <row r="23" spans="1:1" x14ac:dyDescent="0.25">
      <c r="A23" s="6" t="s">
        <v>90</v>
      </c>
    </row>
    <row r="24" spans="1:1" x14ac:dyDescent="0.25">
      <c r="A24" s="6" t="s">
        <v>91</v>
      </c>
    </row>
    <row r="25" spans="1:1" x14ac:dyDescent="0.25">
      <c r="A25" s="6"/>
    </row>
    <row r="26" spans="1:1" x14ac:dyDescent="0.25">
      <c r="A26" s="6" t="s">
        <v>92</v>
      </c>
    </row>
    <row r="27" spans="1:1" x14ac:dyDescent="0.25">
      <c r="A27" s="6" t="s">
        <v>93</v>
      </c>
    </row>
    <row r="28" spans="1:1" x14ac:dyDescent="0.25">
      <c r="A28" s="6"/>
    </row>
    <row r="29" spans="1:1" x14ac:dyDescent="0.25">
      <c r="A29" s="6" t="s">
        <v>94</v>
      </c>
    </row>
    <row r="30" spans="1:1" x14ac:dyDescent="0.25">
      <c r="A30" s="6" t="s">
        <v>95</v>
      </c>
    </row>
    <row r="31" spans="1:1" x14ac:dyDescent="0.25">
      <c r="A31" s="6"/>
    </row>
    <row r="32" spans="1:1" x14ac:dyDescent="0.25">
      <c r="A32" s="6" t="s">
        <v>96</v>
      </c>
    </row>
    <row r="33" spans="1:1" x14ac:dyDescent="0.25">
      <c r="A33" s="6" t="s">
        <v>97</v>
      </c>
    </row>
    <row r="34" spans="1:1" x14ac:dyDescent="0.25">
      <c r="A34" s="6"/>
    </row>
    <row r="35" spans="1:1" x14ac:dyDescent="0.25">
      <c r="A35" s="6" t="s">
        <v>98</v>
      </c>
    </row>
    <row r="36" spans="1:1" x14ac:dyDescent="0.25">
      <c r="A36" s="6" t="s">
        <v>99</v>
      </c>
    </row>
    <row r="37" spans="1:1" x14ac:dyDescent="0.25">
      <c r="A37" s="6"/>
    </row>
    <row r="38" spans="1:1" x14ac:dyDescent="0.25">
      <c r="A38" s="6" t="s">
        <v>100</v>
      </c>
    </row>
    <row r="39" spans="1:1" x14ac:dyDescent="0.25">
      <c r="A39" s="6" t="s">
        <v>101</v>
      </c>
    </row>
    <row r="40" spans="1:1" x14ac:dyDescent="0.25">
      <c r="A40" s="6"/>
    </row>
    <row r="41" spans="1:1" x14ac:dyDescent="0.25">
      <c r="A41" s="6" t="s">
        <v>102</v>
      </c>
    </row>
    <row r="42" spans="1:1" x14ac:dyDescent="0.25">
      <c r="A42" s="6" t="s">
        <v>103</v>
      </c>
    </row>
    <row r="43" spans="1:1" x14ac:dyDescent="0.25">
      <c r="A43" s="6" t="s">
        <v>104</v>
      </c>
    </row>
    <row r="44" spans="1:1" x14ac:dyDescent="0.25">
      <c r="A44" s="6"/>
    </row>
    <row r="45" spans="1:1" x14ac:dyDescent="0.25">
      <c r="A45" s="6" t="s">
        <v>105</v>
      </c>
    </row>
    <row r="46" spans="1:1" x14ac:dyDescent="0.25">
      <c r="A46" s="6" t="s">
        <v>106</v>
      </c>
    </row>
    <row r="47" spans="1:1" x14ac:dyDescent="0.25">
      <c r="A47" s="6"/>
    </row>
    <row r="48" spans="1:1" x14ac:dyDescent="0.25">
      <c r="A48" s="6" t="s">
        <v>107</v>
      </c>
    </row>
    <row r="49" spans="1:1" x14ac:dyDescent="0.25">
      <c r="A49" s="6" t="s">
        <v>108</v>
      </c>
    </row>
    <row r="50" spans="1:1" x14ac:dyDescent="0.25">
      <c r="A50" s="6"/>
    </row>
    <row r="51" spans="1:1" x14ac:dyDescent="0.25">
      <c r="A51" s="6" t="s">
        <v>109</v>
      </c>
    </row>
    <row r="52" spans="1:1" x14ac:dyDescent="0.25">
      <c r="A52" s="6" t="s">
        <v>110</v>
      </c>
    </row>
    <row r="53" spans="1:1" x14ac:dyDescent="0.25">
      <c r="A53" s="6" t="s">
        <v>111</v>
      </c>
    </row>
    <row r="54" spans="1:1" x14ac:dyDescent="0.25">
      <c r="A54" s="6"/>
    </row>
    <row r="55" spans="1:1" x14ac:dyDescent="0.25">
      <c r="A55" s="6" t="s">
        <v>112</v>
      </c>
    </row>
    <row r="56" spans="1:1" x14ac:dyDescent="0.25">
      <c r="A56" s="6" t="s">
        <v>113</v>
      </c>
    </row>
    <row r="57" spans="1:1" x14ac:dyDescent="0.25">
      <c r="A57" s="6"/>
    </row>
    <row r="58" spans="1:1" x14ac:dyDescent="0.25">
      <c r="A58" s="6" t="s">
        <v>114</v>
      </c>
    </row>
    <row r="59" spans="1:1" x14ac:dyDescent="0.25">
      <c r="A59" s="6" t="s">
        <v>115</v>
      </c>
    </row>
    <row r="60" spans="1:1" x14ac:dyDescent="0.25">
      <c r="A60" s="6"/>
    </row>
    <row r="61" spans="1:1" x14ac:dyDescent="0.25">
      <c r="A61" s="6" t="s">
        <v>116</v>
      </c>
    </row>
    <row r="62" spans="1:1" x14ac:dyDescent="0.25">
      <c r="A62" s="6" t="s">
        <v>111</v>
      </c>
    </row>
    <row r="63" spans="1:1" x14ac:dyDescent="0.25">
      <c r="A63" s="6"/>
    </row>
    <row r="64" spans="1:1" x14ac:dyDescent="0.25">
      <c r="A64" s="6" t="s">
        <v>117</v>
      </c>
    </row>
    <row r="65" spans="1:1" x14ac:dyDescent="0.25">
      <c r="A65" s="6" t="s">
        <v>118</v>
      </c>
    </row>
    <row r="66" spans="1:1" x14ac:dyDescent="0.25">
      <c r="A66" s="6"/>
    </row>
    <row r="67" spans="1:1" x14ac:dyDescent="0.25">
      <c r="A67" s="6" t="s">
        <v>119</v>
      </c>
    </row>
    <row r="68" spans="1:1" x14ac:dyDescent="0.25">
      <c r="A68" s="6" t="s">
        <v>120</v>
      </c>
    </row>
    <row r="69" spans="1:1" x14ac:dyDescent="0.25">
      <c r="A69" s="6"/>
    </row>
    <row r="70" spans="1:1" x14ac:dyDescent="0.25">
      <c r="A70" s="6" t="s">
        <v>121</v>
      </c>
    </row>
    <row r="71" spans="1:1" x14ac:dyDescent="0.25">
      <c r="A71" s="6" t="s">
        <v>122</v>
      </c>
    </row>
    <row r="72" spans="1:1" x14ac:dyDescent="0.25">
      <c r="A72" s="6"/>
    </row>
    <row r="73" spans="1:1" x14ac:dyDescent="0.25">
      <c r="A73" s="6" t="s">
        <v>123</v>
      </c>
    </row>
    <row r="74" spans="1:1" x14ac:dyDescent="0.25">
      <c r="A74" s="6" t="s">
        <v>124</v>
      </c>
    </row>
    <row r="75" spans="1:1" x14ac:dyDescent="0.25">
      <c r="A75" s="6"/>
    </row>
    <row r="76" spans="1:1" x14ac:dyDescent="0.25">
      <c r="A76" s="6" t="s">
        <v>125</v>
      </c>
    </row>
    <row r="77" spans="1:1" x14ac:dyDescent="0.25">
      <c r="A77" s="6" t="s">
        <v>126</v>
      </c>
    </row>
    <row r="78" spans="1:1" x14ac:dyDescent="0.25">
      <c r="A78" s="6"/>
    </row>
    <row r="79" spans="1:1" x14ac:dyDescent="0.25">
      <c r="A79" s="6" t="s">
        <v>127</v>
      </c>
    </row>
    <row r="80" spans="1:1" x14ac:dyDescent="0.25">
      <c r="A80" s="6" t="s">
        <v>128</v>
      </c>
    </row>
    <row r="81" spans="1:1" x14ac:dyDescent="0.25">
      <c r="A81" s="6"/>
    </row>
    <row r="82" spans="1:1" x14ac:dyDescent="0.25">
      <c r="A82" s="6" t="s">
        <v>129</v>
      </c>
    </row>
    <row r="83" spans="1:1" x14ac:dyDescent="0.25">
      <c r="A83" s="6" t="s">
        <v>130</v>
      </c>
    </row>
    <row r="84" spans="1:1" x14ac:dyDescent="0.25">
      <c r="A84" s="6"/>
    </row>
    <row r="85" spans="1:1" x14ac:dyDescent="0.25">
      <c r="A85" s="6" t="s">
        <v>131</v>
      </c>
    </row>
    <row r="86" spans="1:1" x14ac:dyDescent="0.25">
      <c r="A86" s="6" t="s">
        <v>132</v>
      </c>
    </row>
    <row r="87" spans="1:1" x14ac:dyDescent="0.25">
      <c r="A87" s="6"/>
    </row>
    <row r="88" spans="1:1" x14ac:dyDescent="0.25">
      <c r="A88" s="6" t="s">
        <v>133</v>
      </c>
    </row>
    <row r="89" spans="1:1" x14ac:dyDescent="0.25">
      <c r="A89" s="6" t="s">
        <v>111</v>
      </c>
    </row>
    <row r="90" spans="1:1" x14ac:dyDescent="0.25">
      <c r="A90" s="6"/>
    </row>
    <row r="91" spans="1:1" x14ac:dyDescent="0.25">
      <c r="A91" s="6" t="s">
        <v>134</v>
      </c>
    </row>
    <row r="92" spans="1:1" x14ac:dyDescent="0.25">
      <c r="A92" s="6" t="s">
        <v>135</v>
      </c>
    </row>
    <row r="93" spans="1:1" x14ac:dyDescent="0.25">
      <c r="A93" s="6"/>
    </row>
    <row r="94" spans="1:1" x14ac:dyDescent="0.25">
      <c r="A94" s="6" t="s">
        <v>136</v>
      </c>
    </row>
    <row r="95" spans="1:1" x14ac:dyDescent="0.25">
      <c r="A95" s="6" t="s">
        <v>137</v>
      </c>
    </row>
    <row r="96" spans="1:1" x14ac:dyDescent="0.25">
      <c r="A96" s="6"/>
    </row>
    <row r="97" spans="1:1" x14ac:dyDescent="0.25">
      <c r="A97" s="6" t="s">
        <v>138</v>
      </c>
    </row>
    <row r="98" spans="1:1" x14ac:dyDescent="0.25">
      <c r="A98" s="6" t="s">
        <v>139</v>
      </c>
    </row>
    <row r="99" spans="1:1" x14ac:dyDescent="0.25">
      <c r="A99" s="6" t="s">
        <v>140</v>
      </c>
    </row>
    <row r="100" spans="1:1" x14ac:dyDescent="0.25">
      <c r="A100" s="6"/>
    </row>
    <row r="101" spans="1:1" x14ac:dyDescent="0.25">
      <c r="A101" s="6" t="s">
        <v>141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5219-BA59-4AD8-8035-E476C5B92363}">
  <dimension ref="A1:H37"/>
  <sheetViews>
    <sheetView workbookViewId="0">
      <selection activeCell="D32" sqref="D32"/>
    </sheetView>
  </sheetViews>
  <sheetFormatPr defaultRowHeight="15" x14ac:dyDescent="0.25"/>
  <cols>
    <col min="1" max="1" width="49" customWidth="1"/>
  </cols>
  <sheetData>
    <row r="1" spans="1:8" x14ac:dyDescent="0.25">
      <c r="A1" t="s">
        <v>162</v>
      </c>
      <c r="B1" t="s">
        <v>2</v>
      </c>
      <c r="C1" t="s">
        <v>163</v>
      </c>
      <c r="D1" t="s">
        <v>164</v>
      </c>
    </row>
    <row r="2" spans="1:8" x14ac:dyDescent="0.25">
      <c r="A2" t="s">
        <v>150</v>
      </c>
      <c r="B2">
        <v>4</v>
      </c>
      <c r="C2">
        <v>29.23</v>
      </c>
      <c r="D2">
        <f>SUM(B2*C2)</f>
        <v>116.92</v>
      </c>
    </row>
    <row r="3" spans="1:8" x14ac:dyDescent="0.25">
      <c r="A3" t="s">
        <v>151</v>
      </c>
      <c r="B3">
        <v>6</v>
      </c>
      <c r="C3">
        <v>26.44</v>
      </c>
      <c r="D3">
        <f t="shared" ref="D3:D24" si="0">SUM(B3*C3)</f>
        <v>158.64000000000001</v>
      </c>
    </row>
    <row r="4" spans="1:8" x14ac:dyDescent="0.25">
      <c r="A4" t="s">
        <v>152</v>
      </c>
      <c r="B4">
        <v>2</v>
      </c>
      <c r="C4">
        <v>15.88</v>
      </c>
      <c r="D4">
        <f t="shared" si="0"/>
        <v>31.76</v>
      </c>
    </row>
    <row r="5" spans="1:8" x14ac:dyDescent="0.25">
      <c r="A5" t="s">
        <v>153</v>
      </c>
      <c r="B5">
        <v>13</v>
      </c>
      <c r="C5">
        <v>10.33</v>
      </c>
      <c r="D5">
        <f t="shared" si="0"/>
        <v>134.29</v>
      </c>
    </row>
    <row r="6" spans="1:8" x14ac:dyDescent="0.25">
      <c r="A6" t="s">
        <v>169</v>
      </c>
      <c r="B6">
        <v>7</v>
      </c>
      <c r="C6">
        <v>12.28</v>
      </c>
      <c r="D6">
        <f t="shared" si="0"/>
        <v>85.96</v>
      </c>
    </row>
    <row r="7" spans="1:8" x14ac:dyDescent="0.25">
      <c r="A7" t="s">
        <v>170</v>
      </c>
      <c r="B7">
        <v>18</v>
      </c>
      <c r="C7">
        <v>7.54</v>
      </c>
      <c r="D7">
        <f t="shared" si="0"/>
        <v>135.72</v>
      </c>
    </row>
    <row r="8" spans="1:8" x14ac:dyDescent="0.25">
      <c r="A8" t="s">
        <v>167</v>
      </c>
      <c r="B8">
        <v>110</v>
      </c>
      <c r="C8">
        <v>5.48</v>
      </c>
      <c r="D8">
        <f t="shared" si="0"/>
        <v>602.80000000000007</v>
      </c>
    </row>
    <row r="9" spans="1:8" x14ac:dyDescent="0.25">
      <c r="A9" t="s">
        <v>168</v>
      </c>
      <c r="B9">
        <v>1</v>
      </c>
      <c r="C9">
        <v>6.01</v>
      </c>
      <c r="D9">
        <f t="shared" si="0"/>
        <v>6.01</v>
      </c>
    </row>
    <row r="10" spans="1:8" x14ac:dyDescent="0.25">
      <c r="A10" t="s">
        <v>165</v>
      </c>
      <c r="B10">
        <v>3</v>
      </c>
      <c r="C10">
        <v>6.46</v>
      </c>
      <c r="D10">
        <f t="shared" si="0"/>
        <v>19.38</v>
      </c>
      <c r="H10" t="s">
        <v>175</v>
      </c>
    </row>
    <row r="11" spans="1:8" x14ac:dyDescent="0.25">
      <c r="A11" t="s">
        <v>166</v>
      </c>
      <c r="B11">
        <v>4</v>
      </c>
      <c r="C11">
        <v>5.38</v>
      </c>
      <c r="D11">
        <f t="shared" si="0"/>
        <v>21.52</v>
      </c>
      <c r="H11" t="s">
        <v>176</v>
      </c>
    </row>
    <row r="12" spans="1:8" x14ac:dyDescent="0.25">
      <c r="A12" t="s">
        <v>154</v>
      </c>
      <c r="B12">
        <v>4</v>
      </c>
      <c r="C12">
        <v>6.64</v>
      </c>
      <c r="D12">
        <f t="shared" si="0"/>
        <v>26.56</v>
      </c>
      <c r="H12" t="s">
        <v>177</v>
      </c>
    </row>
    <row r="13" spans="1:8" x14ac:dyDescent="0.25">
      <c r="A13" t="s">
        <v>155</v>
      </c>
      <c r="B13">
        <v>18</v>
      </c>
      <c r="C13">
        <v>32</v>
      </c>
      <c r="D13">
        <f t="shared" si="0"/>
        <v>576</v>
      </c>
    </row>
    <row r="14" spans="1:8" x14ac:dyDescent="0.25">
      <c r="A14" t="s">
        <v>171</v>
      </c>
      <c r="B14">
        <v>8</v>
      </c>
      <c r="C14">
        <v>16</v>
      </c>
      <c r="D14">
        <f t="shared" si="0"/>
        <v>128</v>
      </c>
    </row>
    <row r="15" spans="1:8" x14ac:dyDescent="0.25">
      <c r="A15" t="s">
        <v>172</v>
      </c>
      <c r="B15">
        <v>200</v>
      </c>
      <c r="C15">
        <v>1</v>
      </c>
      <c r="D15">
        <f t="shared" si="0"/>
        <v>200</v>
      </c>
    </row>
    <row r="16" spans="1:8" x14ac:dyDescent="0.25">
      <c r="A16" s="7" t="s">
        <v>156</v>
      </c>
      <c r="B16" s="7">
        <v>100</v>
      </c>
      <c r="C16" s="7"/>
      <c r="D16" s="7">
        <f t="shared" si="0"/>
        <v>0</v>
      </c>
    </row>
    <row r="17" spans="1:4" x14ac:dyDescent="0.25">
      <c r="A17" s="7" t="s">
        <v>157</v>
      </c>
      <c r="B17" s="7">
        <v>250</v>
      </c>
      <c r="C17" s="7"/>
      <c r="D17" s="7">
        <f t="shared" si="0"/>
        <v>0</v>
      </c>
    </row>
    <row r="18" spans="1:4" x14ac:dyDescent="0.25">
      <c r="A18" s="7" t="s">
        <v>158</v>
      </c>
      <c r="B18" s="7">
        <v>500</v>
      </c>
      <c r="C18" s="7"/>
      <c r="D18" s="7">
        <f t="shared" si="0"/>
        <v>0</v>
      </c>
    </row>
    <row r="19" spans="1:4" x14ac:dyDescent="0.25">
      <c r="A19" s="7" t="s">
        <v>159</v>
      </c>
      <c r="B19" s="7">
        <v>500</v>
      </c>
      <c r="C19" s="7"/>
      <c r="D19" s="7">
        <f t="shared" si="0"/>
        <v>0</v>
      </c>
    </row>
    <row r="20" spans="1:4" x14ac:dyDescent="0.25">
      <c r="A20" t="s">
        <v>160</v>
      </c>
      <c r="B20">
        <v>40</v>
      </c>
      <c r="C20">
        <v>2</v>
      </c>
      <c r="D20">
        <f t="shared" si="0"/>
        <v>80</v>
      </c>
    </row>
    <row r="21" spans="1:4" x14ac:dyDescent="0.25">
      <c r="A21" t="s">
        <v>161</v>
      </c>
      <c r="D21">
        <v>100</v>
      </c>
    </row>
    <row r="22" spans="1:4" x14ac:dyDescent="0.25">
      <c r="A22" t="s">
        <v>173</v>
      </c>
      <c r="B22">
        <v>1</v>
      </c>
      <c r="C22">
        <v>100</v>
      </c>
      <c r="D22">
        <f t="shared" si="0"/>
        <v>100</v>
      </c>
    </row>
    <row r="23" spans="1:4" x14ac:dyDescent="0.25">
      <c r="D23">
        <f t="shared" si="0"/>
        <v>0</v>
      </c>
    </row>
    <row r="24" spans="1:4" x14ac:dyDescent="0.25">
      <c r="D24">
        <f t="shared" si="0"/>
        <v>0</v>
      </c>
    </row>
    <row r="25" spans="1:4" x14ac:dyDescent="0.25">
      <c r="D25">
        <f>SUM(D2:D24)+C30</f>
        <v>2557.5600000000004</v>
      </c>
    </row>
    <row r="30" spans="1:4" x14ac:dyDescent="0.25">
      <c r="A30" s="7" t="s">
        <v>174</v>
      </c>
      <c r="B30" s="7">
        <v>1</v>
      </c>
      <c r="C30" s="7">
        <v>34</v>
      </c>
    </row>
    <row r="31" spans="1:4" x14ac:dyDescent="0.25">
      <c r="A31" t="s">
        <v>16</v>
      </c>
      <c r="B31">
        <v>18</v>
      </c>
      <c r="C31">
        <v>14.38</v>
      </c>
      <c r="D31">
        <f>B31*C31</f>
        <v>258.84000000000003</v>
      </c>
    </row>
    <row r="32" spans="1:4" x14ac:dyDescent="0.25">
      <c r="A32" t="s">
        <v>178</v>
      </c>
      <c r="B32">
        <v>448</v>
      </c>
      <c r="C32">
        <v>1</v>
      </c>
    </row>
    <row r="36" spans="1:5" x14ac:dyDescent="0.25">
      <c r="A36" t="s">
        <v>23</v>
      </c>
      <c r="B36" s="1"/>
      <c r="C36" s="1"/>
      <c r="E36">
        <v>38.979999999999997</v>
      </c>
    </row>
    <row r="37" spans="1:5" x14ac:dyDescent="0.25">
      <c r="A37" t="s">
        <v>24</v>
      </c>
      <c r="B37" s="1"/>
      <c r="C37" s="1"/>
      <c r="E37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40 by 50 House signle floor</vt:lpstr>
      <vt:lpstr>Sheet2</vt:lpstr>
      <vt:lpstr>Shed Dormer</vt:lpstr>
      <vt:lpstr>12by16 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</dc:creator>
  <cp:lastModifiedBy>MICHAEL A. GRABINSKI</cp:lastModifiedBy>
  <dcterms:created xsi:type="dcterms:W3CDTF">2023-01-23T12:14:02Z</dcterms:created>
  <dcterms:modified xsi:type="dcterms:W3CDTF">2024-09-11T15:05:54Z</dcterms:modified>
</cp:coreProperties>
</file>