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IAE" sheetId="1" r:id="rId4"/>
  </sheets>
  <definedNames/>
  <calcPr/>
  <extLst>
    <ext uri="GoogleSheetsCustomDataVersion2">
      <go:sheetsCustomData xmlns:go="http://customooxmlschemas.google.com/" r:id="rId5" roundtripDataChecksum="CziceMaCiEVd1kLaqQerjYmN978/qoxavqxWlZ+MbkE="/>
    </ext>
  </extLst>
</workbook>
</file>

<file path=xl/sharedStrings.xml><?xml version="1.0" encoding="utf-8"?>
<sst xmlns="http://schemas.openxmlformats.org/spreadsheetml/2006/main" count="110" uniqueCount="33">
  <si>
    <t>IIAE Matrix</t>
  </si>
  <si>
    <t>Fill out evaluation matrix INDIVIDUALLY</t>
  </si>
  <si>
    <r>
      <rPr>
        <rFont val="Calibri"/>
        <color theme="1"/>
        <sz val="14.0"/>
      </rPr>
      <t xml:space="preserve">Choose relative importance of criteria (weight factor </t>
    </r>
    <r>
      <rPr>
        <rFont val="Calibri"/>
        <i/>
        <color theme="1"/>
        <sz val="14.0"/>
      </rPr>
      <t>yellow</t>
    </r>
    <r>
      <rPr>
        <rFont val="Calibri"/>
        <color theme="1"/>
        <sz val="14.0"/>
      </rPr>
      <t xml:space="preserve"> </t>
    </r>
    <r>
      <rPr>
        <rFont val="Calibri"/>
        <i/>
        <color theme="1"/>
        <sz val="14.0"/>
      </rPr>
      <t>cells</t>
    </r>
    <r>
      <rPr>
        <rFont val="Calibri"/>
        <color theme="1"/>
        <sz val="14.0"/>
      </rPr>
      <t>)</t>
    </r>
  </si>
  <si>
    <r>
      <rPr>
        <rFont val="Calibri"/>
        <color theme="1"/>
        <sz val="14.0"/>
      </rPr>
      <t>Intuitively grade each design on criteria (</t>
    </r>
    <r>
      <rPr>
        <rFont val="Calibri"/>
        <i/>
        <color theme="1"/>
        <sz val="14.0"/>
      </rPr>
      <t>green</t>
    </r>
    <r>
      <rPr>
        <rFont val="Calibri"/>
        <color theme="1"/>
        <sz val="14.0"/>
      </rPr>
      <t xml:space="preserve"> </t>
    </r>
    <r>
      <rPr>
        <rFont val="Calibri"/>
        <i/>
        <color theme="1"/>
        <sz val="14.0"/>
      </rPr>
      <t>cells</t>
    </r>
    <r>
      <rPr>
        <rFont val="Calibri"/>
        <color theme="1"/>
        <sz val="14.0"/>
      </rPr>
      <t>)</t>
    </r>
  </si>
  <si>
    <r>
      <rPr>
        <rFont val="Calibri"/>
        <color theme="1"/>
        <sz val="14.0"/>
      </rPr>
      <t>Weighting factor column (</t>
    </r>
    <r>
      <rPr>
        <rFont val="Calibri"/>
        <i/>
        <color theme="1"/>
        <sz val="14.0"/>
      </rPr>
      <t>yellow</t>
    </r>
    <r>
      <rPr>
        <rFont val="Calibri"/>
        <color theme="1"/>
        <sz val="14.0"/>
      </rPr>
      <t>) and criteria rows (</t>
    </r>
    <r>
      <rPr>
        <rFont val="Calibri"/>
        <i/>
        <color theme="1"/>
        <sz val="14.0"/>
      </rPr>
      <t>green</t>
    </r>
    <r>
      <rPr>
        <rFont val="Calibri"/>
        <color theme="1"/>
        <sz val="14.0"/>
      </rPr>
      <t xml:space="preserve">) must each sum </t>
    </r>
  </si>
  <si>
    <t xml:space="preserve">       to 100 (blue cells)</t>
  </si>
  <si>
    <t>Team Member Locke</t>
  </si>
  <si>
    <t>Team Member Avery</t>
  </si>
  <si>
    <t>Team Member Cody</t>
  </si>
  <si>
    <t>Criteria</t>
  </si>
  <si>
    <t>Wt Factor</t>
  </si>
  <si>
    <t>Winch</t>
  </si>
  <si>
    <t>Rail Lift</t>
  </si>
  <si>
    <t>Rotate I</t>
  </si>
  <si>
    <t>Slide I</t>
  </si>
  <si>
    <t>Mass</t>
  </si>
  <si>
    <t>Volume</t>
  </si>
  <si>
    <t>Cost</t>
  </si>
  <si>
    <t>Maintenance</t>
  </si>
  <si>
    <t>Sum</t>
  </si>
  <si>
    <t>Team Member Zack</t>
  </si>
  <si>
    <t>Team Member Travis</t>
  </si>
  <si>
    <t>Create an UNWEIGHTED TEAM matrix</t>
  </si>
  <si>
    <r>
      <rPr>
        <rFont val="Calibri"/>
        <color theme="1"/>
        <sz val="14.0"/>
      </rPr>
      <t>Average the individual weight factors (</t>
    </r>
    <r>
      <rPr>
        <rFont val="Calibri"/>
        <i/>
        <color theme="1"/>
        <sz val="14.0"/>
      </rPr>
      <t>yellow cells</t>
    </r>
    <r>
      <rPr>
        <rFont val="Calibri"/>
        <color theme="1"/>
        <sz val="14.0"/>
      </rPr>
      <t xml:space="preserve">) and </t>
    </r>
  </si>
  <si>
    <t xml:space="preserve">       criteria scores (green cells)</t>
  </si>
  <si>
    <t>Team   _________Bray___________</t>
  </si>
  <si>
    <t>Team Member Michael</t>
  </si>
  <si>
    <t>Create a WEIGHTED TEAM matrix</t>
  </si>
  <si>
    <r>
      <rPr>
        <rFont val="Calibri"/>
        <color theme="1"/>
        <sz val="14.0"/>
      </rPr>
      <t>Weighted criteria score (</t>
    </r>
    <r>
      <rPr>
        <rFont val="Calibri"/>
        <i/>
        <color theme="1"/>
        <sz val="14.0"/>
      </rPr>
      <t>purple cell</t>
    </r>
    <r>
      <rPr>
        <rFont val="Calibri"/>
        <color theme="1"/>
        <sz val="14.0"/>
      </rPr>
      <t>) = Criteria weight factor (</t>
    </r>
    <r>
      <rPr>
        <rFont val="Calibri"/>
        <i/>
        <color theme="1"/>
        <sz val="14.0"/>
      </rPr>
      <t>yellow cell</t>
    </r>
    <r>
      <rPr>
        <rFont val="Calibri"/>
        <color theme="1"/>
        <sz val="14.0"/>
      </rPr>
      <t xml:space="preserve">) * </t>
    </r>
  </si>
  <si>
    <t xml:space="preserve">       Unweighted criteria score (green cell)</t>
  </si>
  <si>
    <r>
      <rPr>
        <rFont val="Calibri"/>
        <color theme="1"/>
        <sz val="14.0"/>
      </rPr>
      <t>Calculate design weighted final score (</t>
    </r>
    <r>
      <rPr>
        <rFont val="Calibri"/>
        <i/>
        <color theme="1"/>
        <sz val="14.0"/>
      </rPr>
      <t>gray cells</t>
    </r>
    <r>
      <rPr>
        <rFont val="Calibri"/>
        <color theme="1"/>
        <sz val="14.0"/>
      </rPr>
      <t>) by summing weighted</t>
    </r>
  </si>
  <si>
    <t xml:space="preserve">       criteria score for each concept (purple column sum)</t>
  </si>
  <si>
    <t>Team   __________Bray__________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</si>
</sst>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theme="1"/>
      <name val="Calibri"/>
    </font>
    <font/>
    <font>
      <sz val="14.0"/>
      <color theme="1"/>
      <name val="Calibri"/>
    </font>
    <font>
      <b/>
      <u/>
      <sz val="14.0"/>
      <color theme="1"/>
      <name val="Calibri"/>
    </font>
    <font>
      <sz val="11.0"/>
      <color theme="1"/>
      <name val="Calibri"/>
    </font>
    <font>
      <sz val="14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8"/>
        <bgColor theme="8"/>
      </patternFill>
    </fill>
    <fill>
      <patternFill patternType="solid">
        <fgColor rgb="FFD8D8D8"/>
        <bgColor rgb="FFD8D8D8"/>
      </patternFill>
    </fill>
    <fill>
      <patternFill patternType="solid">
        <fgColor rgb="FF4472C4"/>
        <bgColor rgb="FF4472C4"/>
      </patternFill>
    </fill>
    <fill>
      <patternFill patternType="solid">
        <fgColor rgb="FFDEEAF6"/>
        <bgColor rgb="FFDEEAF6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</fills>
  <borders count="1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0" fillId="0" fontId="3" numFmtId="0" xfId="0" applyFont="1"/>
    <xf borderId="4" fillId="2" fontId="3" numFmtId="0" xfId="0" applyBorder="1" applyFont="1"/>
    <xf borderId="4" fillId="2" fontId="4" numFmtId="0" xfId="0" applyBorder="1" applyFont="1"/>
    <xf borderId="4" fillId="2" fontId="3" numFmtId="0" xfId="0" applyAlignment="1" applyBorder="1" applyFont="1">
      <alignment horizontal="left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5" fillId="2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3" fontId="3" numFmtId="0" xfId="0" applyAlignment="1" applyBorder="1" applyFill="1" applyFont="1">
      <alignment vertical="bottom"/>
    </xf>
    <xf borderId="12" fillId="3" fontId="3" numFmtId="0" xfId="0" applyAlignment="1" applyBorder="1" applyFont="1">
      <alignment vertical="bottom"/>
    </xf>
    <xf borderId="12" fillId="0" fontId="5" numFmtId="0" xfId="0" applyAlignment="1" applyBorder="1" applyFont="1">
      <alignment vertical="bottom"/>
    </xf>
    <xf borderId="13" fillId="2" fontId="3" numFmtId="0" xfId="0" applyBorder="1" applyFont="1"/>
    <xf borderId="8" fillId="4" fontId="3" numFmtId="0" xfId="0" applyAlignment="1" applyBorder="1" applyFill="1" applyFont="1">
      <alignment readingOrder="0"/>
    </xf>
    <xf borderId="8" fillId="5" fontId="3" numFmtId="0" xfId="0" applyAlignment="1" applyBorder="1" applyFill="1" applyFont="1">
      <alignment readingOrder="0"/>
    </xf>
    <xf borderId="14" fillId="5" fontId="3" numFmtId="0" xfId="0" applyAlignment="1" applyBorder="1" applyFont="1">
      <alignment readingOrder="0"/>
    </xf>
    <xf borderId="13" fillId="6" fontId="3" numFmtId="0" xfId="0" applyBorder="1" applyFill="1" applyFont="1"/>
    <xf borderId="11" fillId="7" fontId="3" numFmtId="0" xfId="0" applyAlignment="1" applyBorder="1" applyFill="1" applyFont="1">
      <alignment vertical="bottom"/>
    </xf>
    <xf borderId="11" fillId="4" fontId="3" numFmtId="0" xfId="0" applyAlignment="1" applyBorder="1" applyFont="1">
      <alignment readingOrder="0" vertical="bottom"/>
    </xf>
    <xf borderId="11" fillId="5" fontId="3" numFmtId="0" xfId="0" applyAlignment="1" applyBorder="1" applyFont="1">
      <alignment readingOrder="0" vertical="bottom"/>
    </xf>
    <xf borderId="12" fillId="5" fontId="3" numFmtId="0" xfId="0" applyAlignment="1" applyBorder="1" applyFont="1">
      <alignment readingOrder="0" vertical="bottom"/>
    </xf>
    <xf borderId="11" fillId="8" fontId="3" numFmtId="0" xfId="0" applyAlignment="1" applyBorder="1" applyFill="1" applyFont="1">
      <alignment horizontal="right" vertical="bottom"/>
    </xf>
    <xf borderId="11" fillId="9" fontId="3" numFmtId="0" xfId="0" applyAlignment="1" applyBorder="1" applyFill="1" applyFont="1">
      <alignment vertical="bottom"/>
    </xf>
    <xf borderId="15" fillId="2" fontId="3" numFmtId="0" xfId="0" applyAlignment="1" applyBorder="1" applyFont="1">
      <alignment horizontal="right"/>
    </xf>
    <xf borderId="16" fillId="6" fontId="3" numFmtId="0" xfId="0" applyBorder="1" applyFont="1"/>
    <xf borderId="17" fillId="0" fontId="3" numFmtId="0" xfId="0" applyBorder="1" applyFont="1"/>
    <xf borderId="8" fillId="2" fontId="3" numFmtId="0" xfId="0" applyAlignment="1" applyBorder="1" applyFont="1">
      <alignment horizontal="right"/>
    </xf>
    <xf borderId="8" fillId="6" fontId="3" numFmtId="0" xfId="0" applyBorder="1" applyFont="1"/>
    <xf borderId="11" fillId="0" fontId="3" numFmtId="0" xfId="0" applyBorder="1" applyFont="1"/>
    <xf borderId="18" fillId="7" fontId="3" numFmtId="0" xfId="0" applyAlignment="1" applyBorder="1" applyFont="1">
      <alignment horizontal="right" vertical="bottom"/>
    </xf>
    <xf borderId="4" fillId="10" fontId="3" numFmtId="0" xfId="0" applyBorder="1" applyFill="1" applyFont="1"/>
    <xf borderId="0" fillId="10" fontId="3" numFmtId="0" xfId="0" applyFont="1"/>
    <xf borderId="0" fillId="10" fontId="6" numFmtId="0" xfId="0" applyFont="1"/>
    <xf borderId="8" fillId="4" fontId="6" numFmtId="0" xfId="0" applyAlignment="1" applyBorder="1" applyFont="1">
      <alignment horizontal="right" readingOrder="0" shrinkToFit="0" vertical="bottom" wrapText="0"/>
    </xf>
    <xf borderId="8" fillId="5" fontId="6" numFmtId="0" xfId="0" applyAlignment="1" applyBorder="1" applyFont="1">
      <alignment horizontal="right" readingOrder="0" shrinkToFit="0" vertical="bottom" wrapText="0"/>
    </xf>
    <xf borderId="8" fillId="4" fontId="3" numFmtId="2" xfId="0" applyBorder="1" applyFont="1" applyNumberFormat="1"/>
    <xf borderId="8" fillId="5" fontId="3" numFmtId="2" xfId="0" applyBorder="1" applyFont="1" applyNumberFormat="1"/>
    <xf borderId="8" fillId="8" fontId="6" numFmtId="0" xfId="0" applyAlignment="1" applyBorder="1" applyFont="1">
      <alignment horizontal="right" readingOrder="0" shrinkToFit="0" vertical="bottom" wrapText="0"/>
    </xf>
    <xf borderId="17" fillId="0" fontId="3" numFmtId="2" xfId="0" applyBorder="1" applyFont="1" applyNumberFormat="1"/>
    <xf borderId="14" fillId="0" fontId="3" numFmtId="0" xfId="0" applyBorder="1" applyFont="1"/>
    <xf borderId="0" fillId="0" fontId="3" numFmtId="0" xfId="0" applyAlignment="1" applyFont="1">
      <alignment readingOrder="0"/>
    </xf>
    <xf borderId="8" fillId="11" fontId="3" numFmtId="2" xfId="0" applyBorder="1" applyFill="1" applyFont="1" applyNumberFormat="1"/>
    <xf borderId="14" fillId="11" fontId="3" numFmtId="2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8">
    <tableStyle count="3" pivot="0" name="IIAE-style">
      <tableStyleElement dxfId="1" type="headerRow"/>
      <tableStyleElement dxfId="2" type="firstRowStripe"/>
      <tableStyleElement dxfId="3" type="secondRowStripe"/>
    </tableStyle>
    <tableStyle count="3" pivot="0" name="IIAE-style 2">
      <tableStyleElement dxfId="1" type="headerRow"/>
      <tableStyleElement dxfId="2" type="firstRowStripe"/>
      <tableStyleElement dxfId="3" type="secondRowStripe"/>
    </tableStyle>
    <tableStyle count="3" pivot="0" name="IIAE-style 3">
      <tableStyleElement dxfId="1" type="headerRow"/>
      <tableStyleElement dxfId="2" type="firstRowStripe"/>
      <tableStyleElement dxfId="3" type="secondRowStripe"/>
    </tableStyle>
    <tableStyle count="3" pivot="0" name="IIAE-style 4">
      <tableStyleElement dxfId="1" type="headerRow"/>
      <tableStyleElement dxfId="2" type="firstRowStripe"/>
      <tableStyleElement dxfId="3" type="secondRowStripe"/>
    </tableStyle>
    <tableStyle count="3" pivot="0" name="IIAE-style 5">
      <tableStyleElement dxfId="1" type="headerRow"/>
      <tableStyleElement dxfId="2" type="firstRowStripe"/>
      <tableStyleElement dxfId="3" type="secondRowStripe"/>
    </tableStyle>
    <tableStyle count="3" pivot="0" name="IIAE-style 6">
      <tableStyleElement dxfId="1" type="headerRow"/>
      <tableStyleElement dxfId="2" type="firstRowStripe"/>
      <tableStyleElement dxfId="3" type="secondRowStripe"/>
    </tableStyle>
    <tableStyle count="3" pivot="0" name="IIAE-style 7">
      <tableStyleElement dxfId="1" type="headerRow"/>
      <tableStyleElement dxfId="2" type="firstRowStripe"/>
      <tableStyleElement dxfId="3" type="secondRowStripe"/>
    </tableStyle>
    <tableStyle count="3" pivot="0" name="IIAE-style 8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F14" displayName="Table_1" id="1">
  <tableColumns count="6">
    <tableColumn name="Criteria" id="1"/>
    <tableColumn name="Wt Factor" id="2"/>
    <tableColumn name="Winch" id="3"/>
    <tableColumn name="Rail Lift" id="4"/>
    <tableColumn name="Rotate I" id="5"/>
    <tableColumn name="Slide I" id="6"/>
  </tableColumns>
  <tableStyleInfo name="IIAE-style" showColumnStripes="0" showFirstColumn="1" showLastColumn="1" showRowStripes="1"/>
</table>
</file>

<file path=xl/tables/table2.xml><?xml version="1.0" encoding="utf-8"?>
<table xmlns="http://schemas.openxmlformats.org/spreadsheetml/2006/main" ref="I9:N14" displayName="Table_2" id="2">
  <tableColumns count="6">
    <tableColumn name="Criteria" id="1"/>
    <tableColumn name="Wt Factor" id="2"/>
    <tableColumn name="Winch" id="3"/>
    <tableColumn name="Rail Lift" id="4"/>
    <tableColumn name="Rotate I" id="5"/>
    <tableColumn name="Slide I" id="6"/>
  </tableColumns>
  <tableStyleInfo name="IIAE-style 2" showColumnStripes="0" showFirstColumn="1" showLastColumn="1" showRowStripes="1"/>
</table>
</file>

<file path=xl/tables/table3.xml><?xml version="1.0" encoding="utf-8"?>
<table xmlns="http://schemas.openxmlformats.org/spreadsheetml/2006/main" ref="Q9:V14" displayName="Table_3" id="3">
  <tableColumns count="6">
    <tableColumn name="Criteria" id="1"/>
    <tableColumn name="Wt Factor" id="2"/>
    <tableColumn name="Winch" id="3"/>
    <tableColumn name="Rail Lift" id="4"/>
    <tableColumn name="Rotate I" id="5"/>
    <tableColumn name="Slide I" id="6"/>
  </tableColumns>
  <tableStyleInfo name="IIAE-style 3" showColumnStripes="0" showFirstColumn="1" showLastColumn="1" showRowStripes="1"/>
</table>
</file>

<file path=xl/tables/table4.xml><?xml version="1.0" encoding="utf-8"?>
<table xmlns="http://schemas.openxmlformats.org/spreadsheetml/2006/main" ref="I17:N22" displayName="Table_4" id="4">
  <tableColumns count="6">
    <tableColumn name="Criteria" id="1"/>
    <tableColumn name="Wt Factor" id="2"/>
    <tableColumn name="Winch" id="3"/>
    <tableColumn name="Rail Lift" id="4"/>
    <tableColumn name="Rotate I" id="5"/>
    <tableColumn name="Slide I" id="6"/>
  </tableColumns>
  <tableStyleInfo name="IIAE-style 4" showColumnStripes="0" showFirstColumn="1" showLastColumn="1" showRowStripes="1"/>
</table>
</file>

<file path=xl/tables/table5.xml><?xml version="1.0" encoding="utf-8"?>
<table xmlns="http://schemas.openxmlformats.org/spreadsheetml/2006/main" ref="Q17:V22" displayName="Table_5" id="5">
  <tableColumns count="6">
    <tableColumn name="Criteria" id="1"/>
    <tableColumn name="Wt Factor" id="2"/>
    <tableColumn name="Winch" id="3"/>
    <tableColumn name="Rail Lift" id="4"/>
    <tableColumn name="Rotate I" id="5"/>
    <tableColumn name="Slide I" id="6"/>
  </tableColumns>
  <tableStyleInfo name="IIAE-style 5" showColumnStripes="0" showFirstColumn="1" showLastColumn="1" showRowStripes="1"/>
</table>
</file>

<file path=xl/tables/table6.xml><?xml version="1.0" encoding="utf-8"?>
<table xmlns="http://schemas.openxmlformats.org/spreadsheetml/2006/main" ref="A21:F26" displayName="Table_6" id="6">
  <tableColumns count="6">
    <tableColumn name="Criteria" id="1"/>
    <tableColumn name="Wt Factor" id="2"/>
    <tableColumn name="Winch" id="3"/>
    <tableColumn name="Rail Lift" id="4"/>
    <tableColumn name="Rotate I" id="5"/>
    <tableColumn name="Slide I" id="6"/>
  </tableColumns>
  <tableStyleInfo name="IIAE-style 6" showColumnStripes="0" showFirstColumn="1" showLastColumn="1" showRowStripes="1"/>
</table>
</file>

<file path=xl/tables/table7.xml><?xml version="1.0" encoding="utf-8"?>
<table xmlns="http://schemas.openxmlformats.org/spreadsheetml/2006/main" ref="I25:N30" displayName="Table_7" id="7">
  <tableColumns count="6">
    <tableColumn name="Criteria" id="1"/>
    <tableColumn name="Wt Factor" id="2"/>
    <tableColumn name="Winch" id="3"/>
    <tableColumn name="Rail Lift" id="4"/>
    <tableColumn name="Rotate I" id="5"/>
    <tableColumn name="Slide I" id="6"/>
  </tableColumns>
  <tableStyleInfo name="IIAE-style 7" showColumnStripes="0" showFirstColumn="1" showLastColumn="1" showRowStripes="1"/>
</table>
</file>

<file path=xl/tables/table8.xml><?xml version="1.0" encoding="utf-8"?>
<table xmlns="http://schemas.openxmlformats.org/spreadsheetml/2006/main" ref="A34:F39" displayName="Table_8" id="8">
  <tableColumns count="6">
    <tableColumn name="Criteria" id="1"/>
    <tableColumn name="Wt Factor" id="2"/>
    <tableColumn name="Winch" id="3"/>
    <tableColumn name="Rail Lift" id="4"/>
    <tableColumn name="Rotate I" id="5"/>
    <tableColumn name="Slide I" id="6"/>
  </tableColumns>
  <tableStyleInfo name="IIAE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1.71"/>
    <col customWidth="1" min="3" max="5" width="15.29"/>
    <col customWidth="1" min="6" max="6" width="9.86"/>
    <col customWidth="1" min="7" max="7" width="5.14"/>
    <col customWidth="1" min="8" max="8" width="9.14"/>
    <col customWidth="1" min="9" max="9" width="26.14"/>
    <col customWidth="1" min="10" max="10" width="11.71"/>
    <col customWidth="1" min="11" max="11" width="8.0"/>
    <col customWidth="1" min="12" max="12" width="9.0"/>
    <col customWidth="1" min="13" max="13" width="9.57"/>
    <col customWidth="1" min="14" max="14" width="7.57"/>
    <col customWidth="1" min="15" max="15" width="5.14"/>
    <col customWidth="1" min="16" max="16" width="8.71"/>
    <col customWidth="1" min="17" max="17" width="23.57"/>
    <col customWidth="1" min="18" max="18" width="11.71"/>
    <col customWidth="1" min="19" max="19" width="8.0"/>
    <col customWidth="1" min="20" max="20" width="9.0"/>
    <col customWidth="1" min="21" max="21" width="9.57"/>
    <col customWidth="1" min="22" max="22" width="7.57"/>
    <col customWidth="1" min="23" max="23" width="5.14"/>
    <col customWidth="1" min="24" max="26" width="8.71"/>
  </cols>
  <sheetData>
    <row r="1" ht="18.7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7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75" customHeight="1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75" customHeight="1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75" customHeight="1">
      <c r="A6" s="8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75" customHeight="1">
      <c r="A7" s="8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75" customHeight="1">
      <c r="A8" s="9" t="s">
        <v>6</v>
      </c>
      <c r="G8" s="10"/>
      <c r="H8" s="5"/>
      <c r="I8" s="9" t="s">
        <v>7</v>
      </c>
      <c r="O8" s="10"/>
      <c r="P8" s="5"/>
      <c r="Q8" s="11" t="s">
        <v>8</v>
      </c>
      <c r="W8" s="12"/>
      <c r="X8" s="5"/>
      <c r="Y8" s="5"/>
      <c r="Z8" s="5"/>
    </row>
    <row r="9" ht="18.75" customHeight="1">
      <c r="A9" s="13" t="s">
        <v>9</v>
      </c>
      <c r="B9" s="14" t="s">
        <v>10</v>
      </c>
      <c r="C9" s="14" t="s">
        <v>11</v>
      </c>
      <c r="D9" s="14" t="s">
        <v>12</v>
      </c>
      <c r="E9" s="14" t="s">
        <v>13</v>
      </c>
      <c r="F9" s="15" t="s">
        <v>14</v>
      </c>
      <c r="G9" s="5"/>
      <c r="H9" s="5"/>
      <c r="I9" s="16" t="s">
        <v>9</v>
      </c>
      <c r="J9" s="17" t="s">
        <v>10</v>
      </c>
      <c r="K9" s="17" t="s">
        <v>11</v>
      </c>
      <c r="L9" s="17" t="s">
        <v>12</v>
      </c>
      <c r="M9" s="17" t="s">
        <v>13</v>
      </c>
      <c r="N9" s="18" t="s">
        <v>14</v>
      </c>
      <c r="O9" s="19"/>
      <c r="P9" s="5"/>
      <c r="Q9" s="20" t="s">
        <v>9</v>
      </c>
      <c r="R9" s="20" t="s">
        <v>10</v>
      </c>
      <c r="S9" s="20" t="s">
        <v>11</v>
      </c>
      <c r="T9" s="20" t="s">
        <v>12</v>
      </c>
      <c r="U9" s="20" t="s">
        <v>13</v>
      </c>
      <c r="V9" s="21" t="s">
        <v>14</v>
      </c>
      <c r="W9" s="22"/>
      <c r="X9" s="5"/>
      <c r="Y9" s="5"/>
      <c r="Z9" s="5"/>
    </row>
    <row r="10" ht="18.75" customHeight="1">
      <c r="A10" s="23" t="s">
        <v>15</v>
      </c>
      <c r="B10" s="24">
        <v>40.0</v>
      </c>
      <c r="C10" s="25">
        <v>20.0</v>
      </c>
      <c r="D10" s="25">
        <v>35.0</v>
      </c>
      <c r="E10" s="25">
        <v>20.0</v>
      </c>
      <c r="F10" s="26">
        <v>25.0</v>
      </c>
      <c r="G10" s="27">
        <f t="shared" ref="G10:G13" si="1">sum(C10:F10)</f>
        <v>100</v>
      </c>
      <c r="H10" s="5"/>
      <c r="I10" s="16" t="s">
        <v>15</v>
      </c>
      <c r="J10" s="24">
        <v>40.0</v>
      </c>
      <c r="K10" s="25">
        <v>15.0</v>
      </c>
      <c r="L10" s="25">
        <v>35.0</v>
      </c>
      <c r="M10" s="25">
        <v>25.0</v>
      </c>
      <c r="N10" s="26">
        <v>25.0</v>
      </c>
      <c r="O10" s="27">
        <v>100.0</v>
      </c>
      <c r="P10" s="5"/>
      <c r="Q10" s="28" t="s">
        <v>15</v>
      </c>
      <c r="R10" s="29">
        <v>40.0</v>
      </c>
      <c r="S10" s="30">
        <v>30.0</v>
      </c>
      <c r="T10" s="30">
        <v>40.0</v>
      </c>
      <c r="U10" s="30">
        <v>20.0</v>
      </c>
      <c r="V10" s="31">
        <v>10.0</v>
      </c>
      <c r="W10" s="32">
        <v>100.0</v>
      </c>
      <c r="X10" s="5"/>
      <c r="Y10" s="5"/>
      <c r="Z10" s="5"/>
    </row>
    <row r="11" ht="18.75" customHeight="1">
      <c r="A11" s="23" t="s">
        <v>16</v>
      </c>
      <c r="B11" s="24">
        <v>30.0</v>
      </c>
      <c r="C11" s="25">
        <v>30.0</v>
      </c>
      <c r="D11" s="25">
        <v>10.0</v>
      </c>
      <c r="E11" s="25">
        <v>40.0</v>
      </c>
      <c r="F11" s="26">
        <v>20.0</v>
      </c>
      <c r="G11" s="27">
        <f t="shared" si="1"/>
        <v>100</v>
      </c>
      <c r="H11" s="5"/>
      <c r="I11" s="16" t="s">
        <v>16</v>
      </c>
      <c r="J11" s="24">
        <v>20.0</v>
      </c>
      <c r="K11" s="25">
        <v>35.0</v>
      </c>
      <c r="L11" s="25">
        <v>15.0</v>
      </c>
      <c r="M11" s="25">
        <v>25.0</v>
      </c>
      <c r="N11" s="26">
        <v>25.0</v>
      </c>
      <c r="O11" s="27">
        <v>100.0</v>
      </c>
      <c r="P11" s="5"/>
      <c r="Q11" s="33" t="s">
        <v>16</v>
      </c>
      <c r="R11" s="29">
        <v>20.0</v>
      </c>
      <c r="S11" s="30">
        <v>20.0</v>
      </c>
      <c r="T11" s="30">
        <v>20.0</v>
      </c>
      <c r="U11" s="30">
        <v>50.0</v>
      </c>
      <c r="V11" s="31">
        <v>10.0</v>
      </c>
      <c r="W11" s="32">
        <v>100.0</v>
      </c>
      <c r="X11" s="5"/>
      <c r="Y11" s="5"/>
      <c r="Z11" s="5"/>
    </row>
    <row r="12" ht="18.75" customHeight="1">
      <c r="A12" s="23" t="s">
        <v>17</v>
      </c>
      <c r="B12" s="24">
        <v>20.0</v>
      </c>
      <c r="C12" s="25">
        <v>25.0</v>
      </c>
      <c r="D12" s="25">
        <v>15.0</v>
      </c>
      <c r="E12" s="25">
        <v>40.0</v>
      </c>
      <c r="F12" s="26">
        <v>20.0</v>
      </c>
      <c r="G12" s="27">
        <f t="shared" si="1"/>
        <v>100</v>
      </c>
      <c r="H12" s="5"/>
      <c r="I12" s="16" t="s">
        <v>17</v>
      </c>
      <c r="J12" s="24">
        <v>30.0</v>
      </c>
      <c r="K12" s="25">
        <v>45.0</v>
      </c>
      <c r="L12" s="25">
        <v>10.0</v>
      </c>
      <c r="M12" s="25">
        <v>20.0</v>
      </c>
      <c r="N12" s="26">
        <v>25.0</v>
      </c>
      <c r="O12" s="27">
        <v>100.0</v>
      </c>
      <c r="P12" s="5"/>
      <c r="Q12" s="28" t="s">
        <v>17</v>
      </c>
      <c r="R12" s="29">
        <v>30.0</v>
      </c>
      <c r="S12" s="30">
        <v>25.0</v>
      </c>
      <c r="T12" s="30">
        <v>20.0</v>
      </c>
      <c r="U12" s="30">
        <v>15.0</v>
      </c>
      <c r="V12" s="31">
        <v>40.0</v>
      </c>
      <c r="W12" s="32">
        <v>100.0</v>
      </c>
      <c r="X12" s="5"/>
      <c r="Y12" s="5"/>
      <c r="Z12" s="5"/>
    </row>
    <row r="13" ht="18.75" customHeight="1">
      <c r="A13" s="23" t="s">
        <v>18</v>
      </c>
      <c r="B13" s="24">
        <v>10.0</v>
      </c>
      <c r="C13" s="25">
        <v>25.0</v>
      </c>
      <c r="D13" s="25">
        <v>10.0</v>
      </c>
      <c r="E13" s="25">
        <v>40.0</v>
      </c>
      <c r="F13" s="26">
        <v>25.0</v>
      </c>
      <c r="G13" s="27">
        <f t="shared" si="1"/>
        <v>100</v>
      </c>
      <c r="H13" s="5"/>
      <c r="I13" s="16" t="s">
        <v>18</v>
      </c>
      <c r="J13" s="24">
        <v>10.0</v>
      </c>
      <c r="K13" s="25">
        <v>35.0</v>
      </c>
      <c r="L13" s="25">
        <v>15.0</v>
      </c>
      <c r="M13" s="25">
        <v>15.0</v>
      </c>
      <c r="N13" s="26">
        <v>35.0</v>
      </c>
      <c r="O13" s="27">
        <v>100.0</v>
      </c>
      <c r="P13" s="5"/>
      <c r="Q13" s="33" t="s">
        <v>18</v>
      </c>
      <c r="R13" s="29">
        <v>10.0</v>
      </c>
      <c r="S13" s="30">
        <v>25.0</v>
      </c>
      <c r="T13" s="30">
        <v>20.0</v>
      </c>
      <c r="U13" s="30">
        <v>15.0</v>
      </c>
      <c r="V13" s="31">
        <v>40.0</v>
      </c>
      <c r="W13" s="32">
        <v>100.0</v>
      </c>
      <c r="X13" s="5"/>
      <c r="Y13" s="5"/>
      <c r="Z13" s="5"/>
    </row>
    <row r="14" ht="18.75" customHeight="1">
      <c r="A14" s="34" t="s">
        <v>19</v>
      </c>
      <c r="B14" s="35">
        <f>sum(B10:B13)</f>
        <v>100</v>
      </c>
      <c r="C14" s="36">
        <f t="shared" ref="C14:F14" si="2">SUM(C10:C13)</f>
        <v>100</v>
      </c>
      <c r="D14" s="36">
        <f t="shared" si="2"/>
        <v>70</v>
      </c>
      <c r="E14" s="36">
        <f t="shared" si="2"/>
        <v>140</v>
      </c>
      <c r="F14" s="36">
        <f t="shared" si="2"/>
        <v>90</v>
      </c>
      <c r="G14" s="5"/>
      <c r="H14" s="5"/>
      <c r="I14" s="37" t="s">
        <v>19</v>
      </c>
      <c r="J14" s="38">
        <v>100.0</v>
      </c>
      <c r="K14" s="36">
        <f t="shared" ref="K14:N14" si="3">SUM(K10:K13)</f>
        <v>130</v>
      </c>
      <c r="L14" s="36">
        <f t="shared" si="3"/>
        <v>75</v>
      </c>
      <c r="M14" s="36">
        <f t="shared" si="3"/>
        <v>85</v>
      </c>
      <c r="N14" s="36">
        <f t="shared" si="3"/>
        <v>110</v>
      </c>
      <c r="O14" s="39"/>
      <c r="P14" s="5"/>
      <c r="Q14" s="40" t="s">
        <v>19</v>
      </c>
      <c r="R14" s="40">
        <v>100.0</v>
      </c>
      <c r="S14" s="36">
        <f t="shared" ref="S14:V14" si="4">SUM(S10:S13)</f>
        <v>100</v>
      </c>
      <c r="T14" s="36">
        <f t="shared" si="4"/>
        <v>100</v>
      </c>
      <c r="U14" s="36">
        <f t="shared" si="4"/>
        <v>100</v>
      </c>
      <c r="V14" s="36">
        <f t="shared" si="4"/>
        <v>100</v>
      </c>
      <c r="W14" s="12"/>
      <c r="X14" s="5"/>
      <c r="Y14" s="5"/>
      <c r="Z14" s="5"/>
    </row>
    <row r="15" ht="18.75" customHeight="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75" customHeight="1">
      <c r="A16" s="41"/>
      <c r="B16" s="42"/>
      <c r="C16" s="42"/>
      <c r="D16" s="42"/>
      <c r="E16" s="42"/>
      <c r="F16" s="42"/>
      <c r="G16" s="42"/>
      <c r="H16" s="43"/>
      <c r="I16" s="9" t="s">
        <v>20</v>
      </c>
      <c r="O16" s="10"/>
      <c r="P16" s="5"/>
      <c r="Q16" s="9" t="s">
        <v>21</v>
      </c>
      <c r="W16" s="10"/>
      <c r="X16" s="5"/>
      <c r="Y16" s="5"/>
      <c r="Z16" s="5"/>
    </row>
    <row r="17" ht="18.75" customHeight="1">
      <c r="A17" s="7" t="s">
        <v>22</v>
      </c>
      <c r="B17" s="5"/>
      <c r="C17" s="5"/>
      <c r="D17" s="5"/>
      <c r="E17" s="5"/>
      <c r="F17" s="5"/>
      <c r="G17" s="5"/>
      <c r="H17" s="43"/>
      <c r="I17" s="16" t="s">
        <v>9</v>
      </c>
      <c r="J17" s="17" t="s">
        <v>10</v>
      </c>
      <c r="K17" s="17" t="s">
        <v>11</v>
      </c>
      <c r="L17" s="17" t="s">
        <v>12</v>
      </c>
      <c r="M17" s="17" t="s">
        <v>13</v>
      </c>
      <c r="N17" s="18" t="s">
        <v>14</v>
      </c>
      <c r="O17" s="19"/>
      <c r="P17" s="5"/>
      <c r="Q17" s="16" t="s">
        <v>9</v>
      </c>
      <c r="R17" s="17" t="s">
        <v>10</v>
      </c>
      <c r="S17" s="17" t="s">
        <v>11</v>
      </c>
      <c r="T17" s="17" t="s">
        <v>12</v>
      </c>
      <c r="U17" s="17" t="s">
        <v>13</v>
      </c>
      <c r="V17" s="18" t="s">
        <v>14</v>
      </c>
      <c r="W17" s="19"/>
      <c r="X17" s="5"/>
      <c r="Y17" s="5"/>
      <c r="Z17" s="5"/>
    </row>
    <row r="18" ht="18.75" customHeight="1">
      <c r="A18" s="6" t="s">
        <v>23</v>
      </c>
      <c r="B18" s="5"/>
      <c r="C18" s="5"/>
      <c r="D18" s="5"/>
      <c r="E18" s="5"/>
      <c r="F18" s="5"/>
      <c r="G18" s="5"/>
      <c r="H18" s="43"/>
      <c r="I18" s="16" t="s">
        <v>15</v>
      </c>
      <c r="J18" s="44">
        <v>30.0</v>
      </c>
      <c r="K18" s="45">
        <v>40.0</v>
      </c>
      <c r="L18" s="45">
        <v>20.0</v>
      </c>
      <c r="M18" s="45">
        <v>20.0</v>
      </c>
      <c r="N18" s="45">
        <v>20.0</v>
      </c>
      <c r="O18" s="27">
        <v>100.0</v>
      </c>
      <c r="P18" s="5"/>
      <c r="Q18" s="16" t="s">
        <v>15</v>
      </c>
      <c r="R18" s="24">
        <v>40.0</v>
      </c>
      <c r="S18" s="25">
        <v>15.0</v>
      </c>
      <c r="T18" s="25">
        <v>35.0</v>
      </c>
      <c r="U18" s="25">
        <v>25.0</v>
      </c>
      <c r="V18" s="26">
        <v>25.0</v>
      </c>
      <c r="W18" s="27">
        <v>100.0</v>
      </c>
      <c r="X18" s="5"/>
      <c r="Y18" s="5"/>
      <c r="Z18" s="5"/>
    </row>
    <row r="19" ht="18.75" customHeight="1">
      <c r="A19" s="6" t="s">
        <v>24</v>
      </c>
      <c r="B19" s="5"/>
      <c r="C19" s="5"/>
      <c r="D19" s="5"/>
      <c r="E19" s="5"/>
      <c r="F19" s="5"/>
      <c r="G19" s="5"/>
      <c r="H19" s="43"/>
      <c r="I19" s="16" t="s">
        <v>16</v>
      </c>
      <c r="J19" s="44">
        <v>20.0</v>
      </c>
      <c r="K19" s="45">
        <v>35.0</v>
      </c>
      <c r="L19" s="45">
        <v>15.0</v>
      </c>
      <c r="M19" s="45">
        <v>30.0</v>
      </c>
      <c r="N19" s="45">
        <v>20.0</v>
      </c>
      <c r="O19" s="27">
        <v>100.0</v>
      </c>
      <c r="P19" s="5"/>
      <c r="Q19" s="16" t="s">
        <v>16</v>
      </c>
      <c r="R19" s="24">
        <v>30.0</v>
      </c>
      <c r="S19" s="25">
        <v>35.0</v>
      </c>
      <c r="T19" s="25">
        <v>25.0</v>
      </c>
      <c r="U19" s="25">
        <v>20.0</v>
      </c>
      <c r="V19" s="26">
        <v>20.0</v>
      </c>
      <c r="W19" s="27">
        <v>100.0</v>
      </c>
      <c r="X19" s="5"/>
      <c r="Y19" s="5"/>
      <c r="Z19" s="5"/>
    </row>
    <row r="20" ht="18.75" customHeight="1">
      <c r="A20" s="9" t="s">
        <v>25</v>
      </c>
      <c r="G20" s="10"/>
      <c r="H20" s="43"/>
      <c r="I20" s="16" t="s">
        <v>17</v>
      </c>
      <c r="J20" s="44">
        <v>30.0</v>
      </c>
      <c r="K20" s="45">
        <v>20.0</v>
      </c>
      <c r="L20" s="45">
        <v>25.0</v>
      </c>
      <c r="M20" s="45">
        <v>30.0</v>
      </c>
      <c r="N20" s="45">
        <v>25.0</v>
      </c>
      <c r="O20" s="27">
        <v>100.0</v>
      </c>
      <c r="P20" s="5"/>
      <c r="Q20" s="16" t="s">
        <v>17</v>
      </c>
      <c r="R20" s="24">
        <v>20.0</v>
      </c>
      <c r="S20" s="25">
        <v>20.0</v>
      </c>
      <c r="T20" s="25">
        <v>15.0</v>
      </c>
      <c r="U20" s="25">
        <v>30.0</v>
      </c>
      <c r="V20" s="26">
        <v>30.0</v>
      </c>
      <c r="W20" s="27">
        <v>100.0</v>
      </c>
      <c r="X20" s="5"/>
      <c r="Y20" s="5"/>
      <c r="Z20" s="5"/>
    </row>
    <row r="21" ht="18.75" customHeight="1">
      <c r="A21" s="13" t="s">
        <v>9</v>
      </c>
      <c r="B21" s="14" t="s">
        <v>10</v>
      </c>
      <c r="C21" s="14" t="s">
        <v>11</v>
      </c>
      <c r="D21" s="14" t="s">
        <v>12</v>
      </c>
      <c r="E21" s="14" t="s">
        <v>13</v>
      </c>
      <c r="F21" s="15" t="s">
        <v>14</v>
      </c>
      <c r="G21" s="5"/>
      <c r="H21" s="43"/>
      <c r="I21" s="16" t="s">
        <v>18</v>
      </c>
      <c r="J21" s="44">
        <v>20.0</v>
      </c>
      <c r="K21" s="45">
        <v>25.0</v>
      </c>
      <c r="L21" s="45">
        <v>25.0</v>
      </c>
      <c r="M21" s="45">
        <v>25.0</v>
      </c>
      <c r="N21" s="45">
        <v>25.0</v>
      </c>
      <c r="O21" s="27">
        <v>100.0</v>
      </c>
      <c r="P21" s="5"/>
      <c r="Q21" s="16" t="s">
        <v>18</v>
      </c>
      <c r="R21" s="24">
        <v>10.0</v>
      </c>
      <c r="S21" s="25">
        <v>30.0</v>
      </c>
      <c r="T21" s="25">
        <v>25.0</v>
      </c>
      <c r="U21" s="25">
        <v>25.0</v>
      </c>
      <c r="V21" s="26">
        <v>25.0</v>
      </c>
      <c r="W21" s="27">
        <v>100.0</v>
      </c>
      <c r="X21" s="5"/>
      <c r="Y21" s="5"/>
      <c r="Z21" s="5"/>
    </row>
    <row r="22" ht="18.75" customHeight="1">
      <c r="A22" s="23" t="s">
        <v>15</v>
      </c>
      <c r="B22" s="46">
        <f t="shared" ref="B22:F22" si="5">AVERAGE(B10, J10, J18, R10, R18, J26)</f>
        <v>37.5</v>
      </c>
      <c r="C22" s="47">
        <f t="shared" si="5"/>
        <v>23.33333333</v>
      </c>
      <c r="D22" s="47">
        <f t="shared" si="5"/>
        <v>32.5</v>
      </c>
      <c r="E22" s="47">
        <f t="shared" si="5"/>
        <v>22.5</v>
      </c>
      <c r="F22" s="47">
        <f t="shared" si="5"/>
        <v>21.66666667</v>
      </c>
      <c r="G22" s="27">
        <v>100.0</v>
      </c>
      <c r="H22" s="43"/>
      <c r="I22" s="37" t="s">
        <v>19</v>
      </c>
      <c r="J22" s="48">
        <v>100.0</v>
      </c>
      <c r="K22" s="36">
        <f t="shared" ref="K22:N22" si="6">SUM(K18:K21)</f>
        <v>120</v>
      </c>
      <c r="L22" s="36">
        <f t="shared" si="6"/>
        <v>85</v>
      </c>
      <c r="M22" s="36">
        <f t="shared" si="6"/>
        <v>105</v>
      </c>
      <c r="N22" s="36">
        <f t="shared" si="6"/>
        <v>90</v>
      </c>
      <c r="O22" s="39"/>
      <c r="P22" s="5"/>
      <c r="Q22" s="37" t="s">
        <v>19</v>
      </c>
      <c r="R22" s="38">
        <v>100.0</v>
      </c>
      <c r="S22" s="36">
        <f t="shared" ref="S22:V22" si="7">SUM(S18:S21)</f>
        <v>100</v>
      </c>
      <c r="T22" s="36">
        <f t="shared" si="7"/>
        <v>100</v>
      </c>
      <c r="U22" s="36">
        <f t="shared" si="7"/>
        <v>100</v>
      </c>
      <c r="V22" s="36">
        <f t="shared" si="7"/>
        <v>100</v>
      </c>
      <c r="W22" s="39"/>
      <c r="X22" s="5"/>
      <c r="Y22" s="5"/>
      <c r="Z22" s="5"/>
    </row>
    <row r="23" ht="18.75" customHeight="1">
      <c r="A23" s="23" t="s">
        <v>16</v>
      </c>
      <c r="B23" s="46">
        <f t="shared" ref="B23:F23" si="8">AVERAGE(B11, J11, J19, R11, R19, J27)</f>
        <v>25</v>
      </c>
      <c r="C23" s="47">
        <f t="shared" si="8"/>
        <v>31.66666667</v>
      </c>
      <c r="D23" s="47">
        <f t="shared" si="8"/>
        <v>16.66666667</v>
      </c>
      <c r="E23" s="47">
        <f t="shared" si="8"/>
        <v>31.66666667</v>
      </c>
      <c r="F23" s="47">
        <f t="shared" si="8"/>
        <v>20</v>
      </c>
      <c r="G23" s="27">
        <v>100.0</v>
      </c>
      <c r="H23" s="4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23" t="s">
        <v>17</v>
      </c>
      <c r="B24" s="46">
        <f t="shared" ref="B24:F24" si="9">AVERAGE(B12, J12, J20, R12, R20, J28)</f>
        <v>25</v>
      </c>
      <c r="C24" s="47">
        <f t="shared" si="9"/>
        <v>25</v>
      </c>
      <c r="D24" s="47">
        <f t="shared" si="9"/>
        <v>18.33333333</v>
      </c>
      <c r="E24" s="47">
        <f t="shared" si="9"/>
        <v>27.5</v>
      </c>
      <c r="F24" s="47">
        <f t="shared" si="9"/>
        <v>28.33333333</v>
      </c>
      <c r="G24" s="27">
        <v>100.0</v>
      </c>
      <c r="H24" s="43"/>
      <c r="I24" s="9" t="s">
        <v>26</v>
      </c>
      <c r="O24" s="10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23" t="s">
        <v>18</v>
      </c>
      <c r="B25" s="46">
        <f t="shared" ref="B25:F25" si="10">AVERAGE(B13, J13, J21, R13, R21, J29)</f>
        <v>12.5</v>
      </c>
      <c r="C25" s="47">
        <f t="shared" si="10"/>
        <v>28.33333333</v>
      </c>
      <c r="D25" s="47">
        <f t="shared" si="10"/>
        <v>20.83333333</v>
      </c>
      <c r="E25" s="47">
        <f t="shared" si="10"/>
        <v>23.33333333</v>
      </c>
      <c r="F25" s="47">
        <f t="shared" si="10"/>
        <v>28.33333333</v>
      </c>
      <c r="G25" s="27">
        <v>100.0</v>
      </c>
      <c r="H25" s="43"/>
      <c r="I25" s="16" t="s">
        <v>9</v>
      </c>
      <c r="J25" s="17" t="s">
        <v>10</v>
      </c>
      <c r="K25" s="17" t="s">
        <v>11</v>
      </c>
      <c r="L25" s="17" t="s">
        <v>12</v>
      </c>
      <c r="M25" s="17" t="s">
        <v>13</v>
      </c>
      <c r="N25" s="18" t="s">
        <v>14</v>
      </c>
      <c r="O25" s="1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34" t="s">
        <v>19</v>
      </c>
      <c r="B26" s="35">
        <v>100.0</v>
      </c>
      <c r="C26" s="49">
        <f t="shared" ref="C26:F26" si="11">SUM(C22:C25)</f>
        <v>108.3333333</v>
      </c>
      <c r="D26" s="49">
        <f t="shared" si="11"/>
        <v>88.33333333</v>
      </c>
      <c r="E26" s="49">
        <f t="shared" si="11"/>
        <v>105</v>
      </c>
      <c r="F26" s="49">
        <f t="shared" si="11"/>
        <v>98.33333333</v>
      </c>
      <c r="G26" s="5"/>
      <c r="H26" s="43"/>
      <c r="I26" s="16" t="s">
        <v>15</v>
      </c>
      <c r="J26" s="24">
        <v>35.0</v>
      </c>
      <c r="K26" s="25">
        <v>20.0</v>
      </c>
      <c r="L26" s="25">
        <v>30.0</v>
      </c>
      <c r="M26" s="25">
        <v>25.0</v>
      </c>
      <c r="N26" s="26">
        <v>25.0</v>
      </c>
      <c r="O26" s="27">
        <v>100.0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75" customHeight="1">
      <c r="A27" s="6"/>
      <c r="B27" s="5"/>
      <c r="C27" s="5"/>
      <c r="D27" s="5"/>
      <c r="E27" s="5"/>
      <c r="F27" s="5"/>
      <c r="G27" s="5"/>
      <c r="H27" s="43"/>
      <c r="I27" s="16" t="s">
        <v>16</v>
      </c>
      <c r="J27" s="24">
        <v>30.0</v>
      </c>
      <c r="K27" s="25">
        <v>35.0</v>
      </c>
      <c r="L27" s="25">
        <v>15.0</v>
      </c>
      <c r="M27" s="25">
        <v>25.0</v>
      </c>
      <c r="N27" s="26">
        <v>25.0</v>
      </c>
      <c r="O27" s="27">
        <v>100.0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75" customHeight="1">
      <c r="A28" s="7" t="s">
        <v>27</v>
      </c>
      <c r="B28" s="5"/>
      <c r="C28" s="5"/>
      <c r="D28" s="5"/>
      <c r="E28" s="5"/>
      <c r="F28" s="5"/>
      <c r="G28" s="5"/>
      <c r="H28" s="43"/>
      <c r="I28" s="16" t="s">
        <v>17</v>
      </c>
      <c r="J28" s="24">
        <v>20.0</v>
      </c>
      <c r="K28" s="25">
        <v>15.0</v>
      </c>
      <c r="L28" s="25">
        <v>25.0</v>
      </c>
      <c r="M28" s="25">
        <v>30.0</v>
      </c>
      <c r="N28" s="26">
        <v>30.0</v>
      </c>
      <c r="O28" s="27">
        <v>100.0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75" customHeight="1">
      <c r="A29" s="6" t="s">
        <v>28</v>
      </c>
      <c r="B29" s="17"/>
      <c r="C29" s="17"/>
      <c r="D29" s="17"/>
      <c r="E29" s="17"/>
      <c r="F29" s="50"/>
      <c r="G29" s="5"/>
      <c r="H29" s="43"/>
      <c r="I29" s="16" t="s">
        <v>18</v>
      </c>
      <c r="J29" s="24">
        <v>15.0</v>
      </c>
      <c r="K29" s="25">
        <v>30.0</v>
      </c>
      <c r="L29" s="25">
        <v>30.0</v>
      </c>
      <c r="M29" s="25">
        <v>20.0</v>
      </c>
      <c r="N29" s="26">
        <v>20.0</v>
      </c>
      <c r="O29" s="27">
        <v>100.0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75" customHeight="1">
      <c r="A30" s="6" t="s">
        <v>29</v>
      </c>
      <c r="B30" s="17"/>
      <c r="C30" s="17"/>
      <c r="D30" s="17"/>
      <c r="E30" s="17"/>
      <c r="F30" s="50"/>
      <c r="G30" s="5"/>
      <c r="H30" s="43"/>
      <c r="I30" s="37" t="s">
        <v>19</v>
      </c>
      <c r="J30" s="38">
        <v>100.0</v>
      </c>
      <c r="K30" s="36">
        <f t="shared" ref="K30:N30" si="12">SUM(K26:K29)</f>
        <v>100</v>
      </c>
      <c r="L30" s="36">
        <f t="shared" si="12"/>
        <v>100</v>
      </c>
      <c r="M30" s="36">
        <f t="shared" si="12"/>
        <v>100</v>
      </c>
      <c r="N30" s="36">
        <f t="shared" si="12"/>
        <v>100</v>
      </c>
      <c r="O30" s="39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75" customHeight="1">
      <c r="A31" s="6" t="s">
        <v>30</v>
      </c>
      <c r="B31" s="17"/>
      <c r="C31" s="17"/>
      <c r="D31" s="17"/>
      <c r="E31" s="17"/>
      <c r="F31" s="50"/>
      <c r="G31" s="5"/>
      <c r="H31" s="4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75" customHeight="1">
      <c r="A32" s="6" t="s">
        <v>31</v>
      </c>
      <c r="B32" s="5"/>
      <c r="C32" s="5"/>
      <c r="D32" s="5"/>
      <c r="E32" s="5"/>
      <c r="F32" s="5"/>
      <c r="G32" s="5"/>
      <c r="H32" s="4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9" t="s">
        <v>32</v>
      </c>
      <c r="G33" s="10"/>
      <c r="H33" s="4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75" customHeight="1">
      <c r="A34" s="13" t="s">
        <v>9</v>
      </c>
      <c r="B34" s="14" t="s">
        <v>10</v>
      </c>
      <c r="C34" s="14" t="s">
        <v>11</v>
      </c>
      <c r="D34" s="14" t="s">
        <v>12</v>
      </c>
      <c r="E34" s="14" t="s">
        <v>13</v>
      </c>
      <c r="F34" s="15" t="s">
        <v>14</v>
      </c>
      <c r="G34" s="5"/>
      <c r="H34" s="43"/>
      <c r="I34" s="5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75" customHeight="1">
      <c r="A35" s="23" t="s">
        <v>15</v>
      </c>
      <c r="B35" s="46">
        <f t="shared" ref="B35:B38" si="13">B22</f>
        <v>37.5</v>
      </c>
      <c r="C35" s="52">
        <f t="shared" ref="C35:C37" si="14">B22*C22</f>
        <v>875</v>
      </c>
      <c r="D35" s="52">
        <f t="shared" ref="D35:D38" si="15">B22*D22</f>
        <v>1218.75</v>
      </c>
      <c r="E35" s="52">
        <f t="shared" ref="E35:E38" si="16">B22*E22</f>
        <v>843.75</v>
      </c>
      <c r="F35" s="53">
        <f t="shared" ref="F35:F38" si="17">B22*F22</f>
        <v>812.5</v>
      </c>
      <c r="G35" s="5"/>
      <c r="H35" s="4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75" customHeight="1">
      <c r="A36" s="23" t="s">
        <v>16</v>
      </c>
      <c r="B36" s="46">
        <f t="shared" si="13"/>
        <v>25</v>
      </c>
      <c r="C36" s="52">
        <f t="shared" si="14"/>
        <v>791.6666667</v>
      </c>
      <c r="D36" s="52">
        <f t="shared" si="15"/>
        <v>416.6666667</v>
      </c>
      <c r="E36" s="52">
        <f t="shared" si="16"/>
        <v>791.6666667</v>
      </c>
      <c r="F36" s="53">
        <f t="shared" si="17"/>
        <v>500</v>
      </c>
      <c r="G36" s="5"/>
      <c r="H36" s="4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75" customHeight="1">
      <c r="A37" s="23" t="s">
        <v>17</v>
      </c>
      <c r="B37" s="46">
        <f t="shared" si="13"/>
        <v>25</v>
      </c>
      <c r="C37" s="52">
        <f t="shared" si="14"/>
        <v>625</v>
      </c>
      <c r="D37" s="52">
        <f t="shared" si="15"/>
        <v>458.3333333</v>
      </c>
      <c r="E37" s="52">
        <f t="shared" si="16"/>
        <v>687.5</v>
      </c>
      <c r="F37" s="53">
        <f t="shared" si="17"/>
        <v>708.3333333</v>
      </c>
      <c r="G37" s="5"/>
      <c r="H37" s="4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23" t="s">
        <v>18</v>
      </c>
      <c r="B38" s="46">
        <f t="shared" si="13"/>
        <v>12.5</v>
      </c>
      <c r="C38" s="52">
        <f>C25*B38</f>
        <v>354.1666667</v>
      </c>
      <c r="D38" s="52">
        <f t="shared" si="15"/>
        <v>260.4166667</v>
      </c>
      <c r="E38" s="52">
        <f t="shared" si="16"/>
        <v>291.6666667</v>
      </c>
      <c r="F38" s="53">
        <f t="shared" si="17"/>
        <v>354.1666667</v>
      </c>
      <c r="G38" s="5"/>
      <c r="H38" s="4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75" customHeight="1">
      <c r="A39" s="34" t="s">
        <v>19</v>
      </c>
      <c r="B39" s="35">
        <v>100.0</v>
      </c>
      <c r="C39" s="49">
        <f t="shared" ref="C39:F39" si="18">SUM(C35:C38)</f>
        <v>2645.833333</v>
      </c>
      <c r="D39" s="49">
        <f t="shared" si="18"/>
        <v>2354.166667</v>
      </c>
      <c r="E39" s="49">
        <f t="shared" si="18"/>
        <v>2614.583333</v>
      </c>
      <c r="F39" s="49">
        <f t="shared" si="18"/>
        <v>2375</v>
      </c>
      <c r="G39" s="5"/>
      <c r="H39" s="4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75" customHeight="1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75" customHeight="1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75" customHeight="1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75" customHeight="1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75" customHeight="1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75" customHeight="1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75" customHeight="1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75" customHeight="1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75" customHeight="1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75" customHeight="1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8.75" customHeight="1">
      <c r="A1001" s="6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8.75" customHeight="1"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9">
    <mergeCell ref="I16:N16"/>
    <mergeCell ref="I24:N24"/>
    <mergeCell ref="A1:G1"/>
    <mergeCell ref="A8:F8"/>
    <mergeCell ref="I8:N8"/>
    <mergeCell ref="Q8:V8"/>
    <mergeCell ref="A20:F20"/>
    <mergeCell ref="Q16:V16"/>
    <mergeCell ref="A33:F33"/>
  </mergeCells>
  <printOptions/>
  <pageMargins bottom="0.75" footer="0.0" header="0.0" left="0.7" right="0.7" top="0.75"/>
  <pageSetup scale="99" orientation="portrait"/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2020-02-26T14:47:43Z</dcterms:created>
  <dc:creator>Joanna Tsenn</dc:creator>
</cp:coreProperties>
</file>