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7" i="2" l="1"/>
  <c r="C6" i="2"/>
  <c r="B7" i="2"/>
  <c r="B6" i="2"/>
  <c r="I22" i="1"/>
  <c r="I21" i="1"/>
  <c r="I18" i="1"/>
  <c r="I20" i="1"/>
  <c r="I17" i="1"/>
  <c r="H18" i="1"/>
  <c r="H19" i="1"/>
  <c r="H20" i="1"/>
  <c r="H21" i="1"/>
  <c r="H22" i="1"/>
  <c r="H24" i="1"/>
  <c r="H17" i="1"/>
  <c r="G22" i="1"/>
  <c r="G21" i="1"/>
  <c r="G17" i="1"/>
  <c r="G18" i="1"/>
  <c r="G20" i="1"/>
  <c r="F18" i="1"/>
  <c r="F19" i="1"/>
  <c r="F20" i="1"/>
  <c r="F21" i="1"/>
  <c r="F22" i="1"/>
  <c r="F24" i="1"/>
  <c r="F17" i="1"/>
  <c r="E18" i="1"/>
  <c r="E19" i="1"/>
  <c r="E20" i="1"/>
  <c r="E21" i="1"/>
  <c r="E22" i="1"/>
  <c r="E23" i="1"/>
  <c r="E24" i="1"/>
  <c r="E17" i="1"/>
  <c r="D18" i="1"/>
  <c r="D19" i="1"/>
  <c r="D20" i="1"/>
  <c r="D21" i="1"/>
  <c r="D22" i="1"/>
  <c r="D23" i="1"/>
  <c r="D24" i="1"/>
  <c r="D17" i="1"/>
  <c r="C18" i="1"/>
  <c r="C19" i="1"/>
  <c r="C20" i="1"/>
  <c r="C21" i="1"/>
  <c r="C22" i="1"/>
  <c r="C23" i="1"/>
  <c r="C24" i="1"/>
  <c r="C17" i="1"/>
  <c r="B18" i="1"/>
  <c r="B19" i="1"/>
  <c r="B20" i="1"/>
  <c r="B21" i="1"/>
  <c r="B22" i="1"/>
  <c r="B23" i="1"/>
  <c r="B24" i="1"/>
  <c r="B17" i="1"/>
</calcChain>
</file>

<file path=xl/sharedStrings.xml><?xml version="1.0" encoding="utf-8"?>
<sst xmlns="http://schemas.openxmlformats.org/spreadsheetml/2006/main" count="60" uniqueCount="17">
  <si>
    <t>TF-IDF</t>
  </si>
  <si>
    <t>LSI</t>
  </si>
  <si>
    <t>LDA</t>
  </si>
  <si>
    <t>cBow</t>
  </si>
  <si>
    <t>PV-DBOW</t>
  </si>
  <si>
    <t>PV-DM</t>
  </si>
  <si>
    <t>FV-GMM</t>
  </si>
  <si>
    <t>FV-moVMF</t>
  </si>
  <si>
    <t>original publication</t>
  </si>
  <si>
    <t>20-dim</t>
  </si>
  <si>
    <t>ARI</t>
  </si>
  <si>
    <t>NMI</t>
  </si>
  <si>
    <t>-</t>
  </si>
  <si>
    <t xml:space="preserve"> +/- </t>
  </si>
  <si>
    <t>model</t>
  </si>
  <si>
    <t>original data</t>
  </si>
  <si>
    <t>reproduced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</si>
</sst>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A14" sqref="A14:I24"/>
    </sheetView>
  </sheetViews>
  <sheetFormatPr baseColWidth="10" defaultRowHeight="15" x14ac:dyDescent="0.25"/>
  <sheetData>
    <row r="1" spans="1:11" x14ac:dyDescent="0.25">
      <c r="B1" t="s">
        <v>8</v>
      </c>
    </row>
    <row r="2" spans="1:11" x14ac:dyDescent="0.25">
      <c r="B2" t="s">
        <v>9</v>
      </c>
      <c r="D2" t="s">
        <v>9</v>
      </c>
      <c r="F2" t="s">
        <v>9</v>
      </c>
      <c r="H2" t="s">
        <v>9</v>
      </c>
    </row>
    <row r="3" spans="1:11" x14ac:dyDescent="0.25">
      <c r="B3" t="s">
        <v>10</v>
      </c>
      <c r="D3" t="s">
        <v>11</v>
      </c>
      <c r="F3" t="s">
        <v>10</v>
      </c>
      <c r="H3" t="s">
        <v>11</v>
      </c>
    </row>
    <row r="4" spans="1:11" x14ac:dyDescent="0.25">
      <c r="A4" t="s">
        <v>0</v>
      </c>
      <c r="B4">
        <v>0.4</v>
      </c>
      <c r="C4">
        <v>0.1</v>
      </c>
      <c r="D4">
        <v>5.6</v>
      </c>
      <c r="E4">
        <v>0.3</v>
      </c>
      <c r="F4">
        <v>0.5</v>
      </c>
      <c r="G4" s="1">
        <v>0.1</v>
      </c>
      <c r="H4">
        <v>3.6</v>
      </c>
      <c r="I4">
        <v>0.2</v>
      </c>
      <c r="K4" s="4" t="s">
        <v>13</v>
      </c>
    </row>
    <row r="5" spans="1:11" x14ac:dyDescent="0.25">
      <c r="A5" t="s">
        <v>1</v>
      </c>
      <c r="B5">
        <v>0.6</v>
      </c>
      <c r="C5">
        <v>0.1</v>
      </c>
      <c r="D5">
        <v>5.3</v>
      </c>
      <c r="E5">
        <v>0.8</v>
      </c>
      <c r="F5">
        <v>0.6</v>
      </c>
      <c r="G5" s="1">
        <v>0.1</v>
      </c>
      <c r="H5">
        <v>3.8</v>
      </c>
      <c r="I5">
        <v>0.2</v>
      </c>
      <c r="K5" s="4" t="s">
        <v>13</v>
      </c>
    </row>
    <row r="6" spans="1:11" x14ac:dyDescent="0.25">
      <c r="A6" t="s">
        <v>2</v>
      </c>
      <c r="B6" s="1">
        <v>23</v>
      </c>
      <c r="C6">
        <v>0.7</v>
      </c>
      <c r="D6">
        <v>39.5</v>
      </c>
      <c r="E6">
        <v>0.2</v>
      </c>
      <c r="F6" s="3" t="s">
        <v>12</v>
      </c>
      <c r="G6" s="5" t="s">
        <v>12</v>
      </c>
      <c r="H6" s="3" t="s">
        <v>12</v>
      </c>
      <c r="I6" s="3" t="s">
        <v>12</v>
      </c>
      <c r="K6" s="4" t="s">
        <v>13</v>
      </c>
    </row>
    <row r="7" spans="1:11" x14ac:dyDescent="0.25">
      <c r="A7" t="s">
        <v>3</v>
      </c>
      <c r="B7">
        <v>31.2</v>
      </c>
      <c r="C7">
        <v>0.4</v>
      </c>
      <c r="D7">
        <v>50.4</v>
      </c>
      <c r="E7">
        <v>0.4</v>
      </c>
      <c r="F7" s="1">
        <v>24.4</v>
      </c>
      <c r="G7" s="1">
        <v>0.7</v>
      </c>
      <c r="H7" s="1">
        <v>43.4</v>
      </c>
      <c r="I7" s="1">
        <v>0.7</v>
      </c>
      <c r="K7" s="4" t="s">
        <v>13</v>
      </c>
    </row>
    <row r="8" spans="1:11" x14ac:dyDescent="0.25">
      <c r="A8" t="s">
        <v>4</v>
      </c>
      <c r="B8">
        <v>47.6</v>
      </c>
      <c r="C8">
        <v>1.2</v>
      </c>
      <c r="D8">
        <v>63.4</v>
      </c>
      <c r="E8">
        <v>0.7</v>
      </c>
      <c r="F8" s="1">
        <v>45.854400000000005</v>
      </c>
      <c r="G8" s="1">
        <v>1.2640253337826901</v>
      </c>
      <c r="H8" s="1">
        <v>63.639099999999999</v>
      </c>
      <c r="I8" s="1">
        <v>0.77557640930256899</v>
      </c>
      <c r="K8" s="4" t="s">
        <v>13</v>
      </c>
    </row>
    <row r="9" spans="1:11" x14ac:dyDescent="0.25">
      <c r="A9" t="s">
        <v>5</v>
      </c>
      <c r="B9">
        <v>16.8</v>
      </c>
      <c r="C9">
        <v>0.6</v>
      </c>
      <c r="D9">
        <v>44.8</v>
      </c>
      <c r="E9">
        <v>0.3</v>
      </c>
      <c r="F9" s="1">
        <v>9.3816000000000024</v>
      </c>
      <c r="G9" s="1">
        <v>1.4729407621791375</v>
      </c>
      <c r="H9" s="1">
        <v>37.934099999999994</v>
      </c>
      <c r="I9" s="1">
        <v>1.0599516183927129</v>
      </c>
      <c r="K9" s="4" t="s">
        <v>13</v>
      </c>
    </row>
    <row r="10" spans="1:11" x14ac:dyDescent="0.25">
      <c r="A10" t="s">
        <v>6</v>
      </c>
      <c r="B10">
        <v>1.4</v>
      </c>
      <c r="C10">
        <v>0.1</v>
      </c>
      <c r="D10">
        <v>9.1999999999999993</v>
      </c>
      <c r="E10">
        <v>0.8</v>
      </c>
      <c r="F10" s="1">
        <v>0.76800000000000013</v>
      </c>
      <c r="G10" s="2">
        <v>1.558845726811991E-2</v>
      </c>
      <c r="H10" s="1">
        <v>3.8979999999999997</v>
      </c>
      <c r="I10" s="2">
        <v>2.1702534414210505E-2</v>
      </c>
      <c r="K10" s="4" t="s">
        <v>13</v>
      </c>
    </row>
    <row r="11" spans="1:11" x14ac:dyDescent="0.25">
      <c r="A11" t="s">
        <v>7</v>
      </c>
      <c r="B11">
        <v>2.1</v>
      </c>
      <c r="C11">
        <v>0.2</v>
      </c>
      <c r="D11">
        <v>13.3</v>
      </c>
      <c r="E11">
        <v>1.3</v>
      </c>
      <c r="F11" s="3" t="s">
        <v>12</v>
      </c>
      <c r="G11" s="5" t="s">
        <v>12</v>
      </c>
      <c r="H11" s="3" t="s">
        <v>12</v>
      </c>
      <c r="I11" s="3" t="s">
        <v>12</v>
      </c>
      <c r="K11" s="4" t="s">
        <v>13</v>
      </c>
    </row>
    <row r="12" spans="1:11" x14ac:dyDescent="0.25">
      <c r="F12" s="3"/>
      <c r="G12" s="3"/>
      <c r="H12" s="3"/>
      <c r="I12" s="3"/>
    </row>
    <row r="13" spans="1:11" x14ac:dyDescent="0.25">
      <c r="F13" s="3"/>
      <c r="G13" s="3"/>
      <c r="H13" s="3"/>
      <c r="I13" s="3"/>
    </row>
    <row r="14" spans="1:11" x14ac:dyDescent="0.25">
      <c r="B14" t="s">
        <v>15</v>
      </c>
      <c r="F14" t="s">
        <v>16</v>
      </c>
    </row>
    <row r="15" spans="1:11" x14ac:dyDescent="0.25">
      <c r="B15" t="s">
        <v>9</v>
      </c>
      <c r="D15" t="s">
        <v>9</v>
      </c>
      <c r="F15" t="s">
        <v>9</v>
      </c>
      <c r="H15" t="s">
        <v>9</v>
      </c>
    </row>
    <row r="16" spans="1:11" x14ac:dyDescent="0.25">
      <c r="A16" t="s">
        <v>14</v>
      </c>
      <c r="B16" t="s">
        <v>10</v>
      </c>
      <c r="D16" t="s">
        <v>11</v>
      </c>
      <c r="F16" t="s">
        <v>10</v>
      </c>
      <c r="H16" t="s">
        <v>11</v>
      </c>
    </row>
    <row r="17" spans="1:9" x14ac:dyDescent="0.25">
      <c r="A17" t="s">
        <v>0</v>
      </c>
      <c r="B17">
        <f>B4</f>
        <v>0.4</v>
      </c>
      <c r="C17" t="str">
        <f>K4&amp;C4</f>
        <v xml:space="preserve"> +/- 0.1</v>
      </c>
      <c r="D17">
        <f>D4</f>
        <v>5.6</v>
      </c>
      <c r="E17" t="str">
        <f>K4&amp;E4</f>
        <v xml:space="preserve"> +/- 0.3</v>
      </c>
      <c r="F17">
        <f>F4</f>
        <v>0.5</v>
      </c>
      <c r="G17" t="str">
        <f>K4&amp;G4</f>
        <v xml:space="preserve"> +/- 0.1</v>
      </c>
      <c r="H17">
        <f>H4</f>
        <v>3.6</v>
      </c>
      <c r="I17" t="str">
        <f>K4&amp;I4</f>
        <v xml:space="preserve"> +/- 0.2</v>
      </c>
    </row>
    <row r="18" spans="1:9" x14ac:dyDescent="0.25">
      <c r="A18" t="s">
        <v>1</v>
      </c>
      <c r="B18">
        <f t="shared" ref="B18:B24" si="0">B5</f>
        <v>0.6</v>
      </c>
      <c r="C18" t="str">
        <f t="shared" ref="C18:C24" si="1">K5&amp;C5</f>
        <v xml:space="preserve"> +/- 0.1</v>
      </c>
      <c r="D18">
        <f t="shared" ref="D18:D24" si="2">D5</f>
        <v>5.3</v>
      </c>
      <c r="E18" t="str">
        <f t="shared" ref="E18:E24" si="3">K5&amp;E5</f>
        <v xml:space="preserve"> +/- 0.8</v>
      </c>
      <c r="F18">
        <f t="shared" ref="F18:F24" si="4">F5</f>
        <v>0.6</v>
      </c>
      <c r="G18" t="str">
        <f t="shared" ref="G18:G24" si="5">K5&amp;G5</f>
        <v xml:space="preserve"> +/- 0.1</v>
      </c>
      <c r="H18">
        <f t="shared" ref="H18:H24" si="6">H5</f>
        <v>3.8</v>
      </c>
      <c r="I18" t="str">
        <f t="shared" ref="I18:I24" si="7">K5&amp;I5</f>
        <v xml:space="preserve"> +/- 0.2</v>
      </c>
    </row>
    <row r="19" spans="1:9" x14ac:dyDescent="0.25">
      <c r="A19" t="s">
        <v>2</v>
      </c>
      <c r="B19">
        <f t="shared" si="0"/>
        <v>23</v>
      </c>
      <c r="C19" t="str">
        <f t="shared" si="1"/>
        <v xml:space="preserve"> +/- 0.7</v>
      </c>
      <c r="D19">
        <f t="shared" si="2"/>
        <v>39.5</v>
      </c>
      <c r="E19" t="str">
        <f t="shared" si="3"/>
        <v xml:space="preserve"> +/- 0.2</v>
      </c>
      <c r="F19" s="3" t="str">
        <f t="shared" si="4"/>
        <v>-</v>
      </c>
      <c r="G19" s="3" t="s">
        <v>12</v>
      </c>
      <c r="H19" s="3" t="str">
        <f t="shared" si="6"/>
        <v>-</v>
      </c>
      <c r="I19" s="3" t="s">
        <v>12</v>
      </c>
    </row>
    <row r="20" spans="1:9" x14ac:dyDescent="0.25">
      <c r="A20" t="s">
        <v>3</v>
      </c>
      <c r="B20">
        <f t="shared" si="0"/>
        <v>31.2</v>
      </c>
      <c r="C20" t="str">
        <f t="shared" si="1"/>
        <v xml:space="preserve"> +/- 0.4</v>
      </c>
      <c r="D20">
        <f t="shared" si="2"/>
        <v>50.4</v>
      </c>
      <c r="E20" t="str">
        <f t="shared" si="3"/>
        <v xml:space="preserve"> +/- 0.4</v>
      </c>
      <c r="F20">
        <f t="shared" si="4"/>
        <v>24.4</v>
      </c>
      <c r="G20" t="str">
        <f t="shared" si="5"/>
        <v xml:space="preserve"> +/- 0.7</v>
      </c>
      <c r="H20">
        <f t="shared" si="6"/>
        <v>43.4</v>
      </c>
      <c r="I20" t="str">
        <f t="shared" si="7"/>
        <v xml:space="preserve"> +/- 0.7</v>
      </c>
    </row>
    <row r="21" spans="1:9" x14ac:dyDescent="0.25">
      <c r="A21" t="s">
        <v>4</v>
      </c>
      <c r="B21">
        <f t="shared" si="0"/>
        <v>47.6</v>
      </c>
      <c r="C21" t="str">
        <f t="shared" si="1"/>
        <v xml:space="preserve"> +/- 1.2</v>
      </c>
      <c r="D21">
        <f t="shared" si="2"/>
        <v>63.4</v>
      </c>
      <c r="E21" t="str">
        <f t="shared" si="3"/>
        <v xml:space="preserve"> +/- 0.7</v>
      </c>
      <c r="F21" s="1">
        <f t="shared" si="4"/>
        <v>45.854400000000005</v>
      </c>
      <c r="G21" t="str">
        <f>K8&amp;1.3</f>
        <v xml:space="preserve"> +/- 1.3</v>
      </c>
      <c r="H21" s="1">
        <f t="shared" si="6"/>
        <v>63.639099999999999</v>
      </c>
      <c r="I21" t="str">
        <f>K8&amp;0.7</f>
        <v xml:space="preserve"> +/- 0.7</v>
      </c>
    </row>
    <row r="22" spans="1:9" x14ac:dyDescent="0.25">
      <c r="A22" t="s">
        <v>5</v>
      </c>
      <c r="B22">
        <f t="shared" si="0"/>
        <v>16.8</v>
      </c>
      <c r="C22" t="str">
        <f t="shared" si="1"/>
        <v xml:space="preserve"> +/- 0.6</v>
      </c>
      <c r="D22">
        <f t="shared" si="2"/>
        <v>44.8</v>
      </c>
      <c r="E22" t="str">
        <f t="shared" si="3"/>
        <v xml:space="preserve"> +/- 0.3</v>
      </c>
      <c r="F22" s="1">
        <f t="shared" si="4"/>
        <v>9.3816000000000024</v>
      </c>
      <c r="G22" t="str">
        <f>K9&amp;1.5</f>
        <v xml:space="preserve"> +/- 1.5</v>
      </c>
      <c r="H22" s="1">
        <f t="shared" si="6"/>
        <v>37.934099999999994</v>
      </c>
      <c r="I22" t="str">
        <f>K9&amp;1.1</f>
        <v xml:space="preserve"> +/- 1.1</v>
      </c>
    </row>
    <row r="23" spans="1:9" x14ac:dyDescent="0.25">
      <c r="A23" t="s">
        <v>6</v>
      </c>
      <c r="B23">
        <f t="shared" si="0"/>
        <v>1.4</v>
      </c>
      <c r="C23" t="str">
        <f t="shared" si="1"/>
        <v xml:space="preserve"> +/- 0.1</v>
      </c>
      <c r="D23">
        <f t="shared" si="2"/>
        <v>9.1999999999999993</v>
      </c>
      <c r="E23" t="str">
        <f t="shared" si="3"/>
        <v xml:space="preserve"> +/- 0.8</v>
      </c>
      <c r="F23" s="3" t="s">
        <v>12</v>
      </c>
      <c r="G23" s="3" t="s">
        <v>12</v>
      </c>
      <c r="H23" s="3" t="s">
        <v>12</v>
      </c>
      <c r="I23" s="3" t="s">
        <v>12</v>
      </c>
    </row>
    <row r="24" spans="1:9" x14ac:dyDescent="0.25">
      <c r="A24" t="s">
        <v>7</v>
      </c>
      <c r="B24">
        <f t="shared" si="0"/>
        <v>2.1</v>
      </c>
      <c r="C24" t="str">
        <f t="shared" si="1"/>
        <v xml:space="preserve"> +/- 0.2</v>
      </c>
      <c r="D24">
        <f t="shared" si="2"/>
        <v>13.3</v>
      </c>
      <c r="E24" t="str">
        <f t="shared" si="3"/>
        <v xml:space="preserve"> +/- 1.3</v>
      </c>
      <c r="F24" s="3" t="str">
        <f t="shared" si="4"/>
        <v>-</v>
      </c>
      <c r="G24" s="3" t="s">
        <v>12</v>
      </c>
      <c r="H24" s="3" t="str">
        <f t="shared" si="6"/>
        <v>-</v>
      </c>
      <c r="I24" s="3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B16" sqref="B16"/>
    </sheetView>
  </sheetViews>
  <sheetFormatPr baseColWidth="10" defaultRowHeight="15" x14ac:dyDescent="0.25"/>
  <sheetData>
    <row r="3" spans="2:3" x14ac:dyDescent="0.25">
      <c r="B3">
        <v>0.77700000000000002</v>
      </c>
      <c r="C3">
        <v>3.9119999999999999</v>
      </c>
    </row>
    <row r="4" spans="2:3" x14ac:dyDescent="0.25">
      <c r="B4">
        <v>0.75</v>
      </c>
      <c r="C4">
        <v>3.8730000000000002</v>
      </c>
    </row>
    <row r="5" spans="2:3" x14ac:dyDescent="0.25">
      <c r="B5">
        <v>0.77700000000000002</v>
      </c>
      <c r="C5">
        <v>3.9089999999999998</v>
      </c>
    </row>
    <row r="6" spans="2:3" x14ac:dyDescent="0.25">
      <c r="B6">
        <f>AVERAGE(B3:B5)</f>
        <v>0.76800000000000013</v>
      </c>
      <c r="C6">
        <f>AVERAGE(C3:C5)</f>
        <v>3.8979999999999997</v>
      </c>
    </row>
    <row r="7" spans="2:3" x14ac:dyDescent="0.25">
      <c r="B7">
        <f>STDEV(B3:B5)</f>
        <v>1.558845726811991E-2</v>
      </c>
      <c r="C7">
        <f>STDEV(C3:C5)</f>
        <v>2.1702534414210505E-2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Hedda</dc:creator>
  <cp:lastModifiedBy>Hedda</cp:lastModifiedBy>
  <dcterms:created xsi:type="dcterms:W3CDTF">2021-01-24T19:31:35Z</dcterms:created>
  <dcterms:modified xsi:type="dcterms:W3CDTF">2021-01-24T20:22:26Z</dcterms:modified>
</cp:coreProperties>
</file>