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damin/projects/git/mydocs3/docs/tools/docs/"/>
    </mc:Choice>
  </mc:AlternateContent>
  <xr:revisionPtr revIDLastSave="0" documentId="13_ncr:1_{C9C0D671-CE9A-6E44-95E3-DCED47427658}" xr6:coauthVersionLast="40" xr6:coauthVersionMax="40" xr10:uidLastSave="{00000000-0000-0000-0000-000000000000}"/>
  <bookViews>
    <workbookView xWindow="740" yWindow="460" windowWidth="24540" windowHeight="14460" activeTab="8" xr2:uid="{736B27D5-3650-604C-ADCB-6D68D0BAC2FE}"/>
  </bookViews>
  <sheets>
    <sheet name="TIPS" sheetId="4" r:id="rId1"/>
    <sheet name="日期与时间" sheetId="7" r:id="rId2"/>
    <sheet name="文本拼接" sheetId="6" r:id="rId3"/>
    <sheet name="sumif" sheetId="1" r:id="rId4"/>
    <sheet name="countif" sheetId="5" r:id="rId5"/>
    <sheet name="vlookup" sheetId="2" r:id="rId6"/>
    <sheet name="if" sheetId="3" r:id="rId7"/>
    <sheet name="矩阵计算" sheetId="8" r:id="rId8"/>
    <sheet name="单元格默认值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9" l="1"/>
  <c r="E15" i="9"/>
  <c r="E3" i="9"/>
  <c r="E4" i="9"/>
  <c r="E5" i="9"/>
  <c r="E6" i="9"/>
  <c r="E7" i="9"/>
  <c r="E8" i="9"/>
  <c r="E9" i="9"/>
  <c r="E10" i="9"/>
  <c r="E11" i="9"/>
  <c r="E12" i="9"/>
  <c r="E13" i="9"/>
  <c r="E14" i="9"/>
  <c r="E2" i="9"/>
  <c r="C14" i="9"/>
  <c r="G3" i="8" l="1"/>
  <c r="G4" i="8"/>
  <c r="G2" i="8"/>
  <c r="B4" i="7" l="1"/>
  <c r="B3" i="7"/>
  <c r="B2" i="7"/>
  <c r="I7" i="1" l="1"/>
  <c r="I8" i="1"/>
  <c r="H3" i="6" l="1"/>
  <c r="H4" i="6"/>
  <c r="H5" i="6"/>
  <c r="H6" i="6"/>
  <c r="H2" i="6"/>
  <c r="G3" i="6"/>
  <c r="G4" i="6"/>
  <c r="G5" i="6"/>
  <c r="G6" i="6"/>
  <c r="G2" i="6"/>
  <c r="F3" i="6"/>
  <c r="F4" i="6"/>
  <c r="F5" i="6"/>
  <c r="F6" i="6"/>
  <c r="F2" i="6"/>
  <c r="D3" i="6"/>
  <c r="D4" i="6"/>
  <c r="D5" i="6"/>
  <c r="D6" i="6"/>
  <c r="D2" i="6"/>
  <c r="E3" i="6"/>
  <c r="E6" i="6"/>
  <c r="E4" i="6"/>
  <c r="E5" i="6"/>
  <c r="E2" i="6"/>
  <c r="G3" i="5" l="1"/>
  <c r="G4" i="5"/>
  <c r="G5" i="5"/>
  <c r="G6" i="5"/>
  <c r="G7" i="5"/>
  <c r="G8" i="5"/>
  <c r="G2" i="5"/>
  <c r="I5" i="1" l="1"/>
  <c r="I6" i="1"/>
  <c r="I4" i="1"/>
  <c r="I3" i="3"/>
  <c r="I4" i="3"/>
  <c r="I5" i="3"/>
  <c r="I6" i="3"/>
  <c r="I7" i="3"/>
  <c r="I2" i="3"/>
  <c r="H3" i="3"/>
  <c r="H4" i="3"/>
  <c r="H5" i="3"/>
  <c r="H6" i="3"/>
  <c r="H7" i="3"/>
  <c r="H2" i="3"/>
  <c r="I3" i="2"/>
  <c r="I4" i="2"/>
  <c r="I5" i="2"/>
  <c r="I6" i="2"/>
  <c r="I7" i="2"/>
  <c r="I2" i="2"/>
  <c r="H3" i="2"/>
  <c r="H4" i="2"/>
  <c r="H5" i="2"/>
  <c r="H6" i="2"/>
  <c r="H7" i="2"/>
  <c r="H2" i="2"/>
</calcChain>
</file>

<file path=xl/sharedStrings.xml><?xml version="1.0" encoding="utf-8"?>
<sst xmlns="http://schemas.openxmlformats.org/spreadsheetml/2006/main" count="196" uniqueCount="129">
  <si>
    <t>b</t>
    <phoneticPr fontId="1" type="noConversion"/>
  </si>
  <si>
    <t>c</t>
    <phoneticPr fontId="1" type="noConversion"/>
  </si>
  <si>
    <t>d</t>
    <phoneticPr fontId="1" type="noConversion"/>
  </si>
  <si>
    <t>name</t>
    <phoneticPr fontId="1" type="noConversion"/>
  </si>
  <si>
    <t>age</t>
    <phoneticPr fontId="1" type="noConversion"/>
  </si>
  <si>
    <t>项目</t>
    <phoneticPr fontId="1" type="noConversion"/>
  </si>
  <si>
    <t>1月价格</t>
    <phoneticPr fontId="1" type="noConversion"/>
  </si>
  <si>
    <t>苹果</t>
    <phoneticPr fontId="1" type="noConversion"/>
  </si>
  <si>
    <t>西瓜</t>
    <phoneticPr fontId="1" type="noConversion"/>
  </si>
  <si>
    <t>香蕉</t>
    <phoneticPr fontId="1" type="noConversion"/>
  </si>
  <si>
    <t>凤梨</t>
    <phoneticPr fontId="1" type="noConversion"/>
  </si>
  <si>
    <t>2月价格</t>
    <phoneticPr fontId="1" type="noConversion"/>
  </si>
  <si>
    <t>猕猴桃</t>
    <phoneticPr fontId="1" type="noConversion"/>
  </si>
  <si>
    <t>香瓜</t>
    <phoneticPr fontId="1" type="noConversion"/>
  </si>
  <si>
    <t>VLOOKUP (A2, A10: C20, 2, TRUE)</t>
  </si>
  <si>
    <t>VLOOKUP("袁",B2:E7,2,FALSE)</t>
  </si>
  <si>
    <t>VLOOKUP(G2,A:B,2,FALSE)</t>
  </si>
  <si>
    <t>isna()</t>
    <phoneticPr fontId="1" type="noConversion"/>
  </si>
  <si>
    <t>isblank()</t>
    <phoneticPr fontId="1" type="noConversion"/>
  </si>
  <si>
    <t>iserr()</t>
    <phoneticPr fontId="1" type="noConversion"/>
  </si>
  <si>
    <t>iserror()</t>
    <phoneticPr fontId="1" type="noConversion"/>
  </si>
  <si>
    <t>islogical</t>
    <phoneticPr fontId="1" type="noConversion"/>
  </si>
  <si>
    <t>isnontext()</t>
    <phoneticPr fontId="1" type="noConversion"/>
  </si>
  <si>
    <t>isnumber()</t>
    <phoneticPr fontId="1" type="noConversion"/>
  </si>
  <si>
    <t>ifref()</t>
    <phoneticPr fontId="1" type="noConversion"/>
  </si>
  <si>
    <t>istext()</t>
    <phoneticPr fontId="1" type="noConversion"/>
  </si>
  <si>
    <t>is函数</t>
    <phoneticPr fontId="1" type="noConversion"/>
  </si>
  <si>
    <t>if函数</t>
    <phoneticPr fontId="1" type="noConversion"/>
  </si>
  <si>
    <t>IF(logical_test, value_if_true, [value_if_false])</t>
    <phoneticPr fontId="1" type="noConversion"/>
  </si>
  <si>
    <t>ifna()</t>
    <phoneticPr fontId="1" type="noConversion"/>
  </si>
  <si>
    <t>2013版增加</t>
    <phoneticPr fontId="1" type="noConversion"/>
  </si>
  <si>
    <t>前缀</t>
    <phoneticPr fontId="1" type="noConversion"/>
  </si>
  <si>
    <t>含义</t>
    <phoneticPr fontId="1" type="noConversion"/>
  </si>
  <si>
    <t xml:space="preserve"> $</t>
    <phoneticPr fontId="1" type="noConversion"/>
  </si>
  <si>
    <t>表示绝对引用</t>
    <phoneticPr fontId="1" type="noConversion"/>
  </si>
  <si>
    <t>!</t>
    <phoneticPr fontId="1" type="noConversion"/>
  </si>
  <si>
    <t>用于分隔sheet和字段</t>
    <phoneticPr fontId="1" type="noConversion"/>
  </si>
  <si>
    <t>示例</t>
    <phoneticPr fontId="1" type="noConversion"/>
  </si>
  <si>
    <t>Sheet1!A3</t>
    <phoneticPr fontId="1" type="noConversion"/>
  </si>
  <si>
    <t>年级</t>
    <phoneticPr fontId="1" type="noConversion"/>
  </si>
  <si>
    <t>姓名</t>
    <phoneticPr fontId="1" type="noConversion"/>
  </si>
  <si>
    <t>得分</t>
    <phoneticPr fontId="1" type="noConversion"/>
  </si>
  <si>
    <t>一年级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</si>
  <si>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</si>
  <si>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</si>
  <si>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</si>
  <si>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二年级</t>
    <phoneticPr fontId="1" type="noConversion"/>
  </si>
  <si>
    <t>快捷键</t>
    <phoneticPr fontId="1" type="noConversion"/>
  </si>
  <si>
    <t>双击</t>
    <phoneticPr fontId="1" type="noConversion"/>
  </si>
  <si>
    <t>上下文</t>
    <phoneticPr fontId="1" type="noConversion"/>
  </si>
  <si>
    <t>分割线</t>
    <phoneticPr fontId="1" type="noConversion"/>
  </si>
  <si>
    <t>空间适配，宽度适配或高度适配</t>
    <phoneticPr fontId="1" type="noConversion"/>
  </si>
  <si>
    <t>填充加号</t>
    <phoneticPr fontId="1" type="noConversion"/>
  </si>
  <si>
    <t>自动填充</t>
    <phoneticPr fontId="1" type="noConversion"/>
  </si>
  <si>
    <t>李强</t>
    <phoneticPr fontId="1" type="noConversion"/>
  </si>
  <si>
    <t>赵数</t>
    <phoneticPr fontId="1" type="noConversion"/>
  </si>
  <si>
    <t>三年级</t>
    <phoneticPr fontId="1" type="noConversion"/>
  </si>
  <si>
    <t>吴为</t>
    <phoneticPr fontId="1" type="noConversion"/>
  </si>
  <si>
    <t>刘刚</t>
    <phoneticPr fontId="1" type="noConversion"/>
  </si>
  <si>
    <t>COUNTIF(range, criteria)</t>
    <phoneticPr fontId="1" type="noConversion"/>
  </si>
  <si>
    <t>VLOOKUP (lookup_value, table_array, col_index_num, [range_lookup])</t>
    <phoneticPr fontId="1" type="noConversion"/>
  </si>
  <si>
    <t>SUMIF(range, criteria, [sum_range])</t>
    <phoneticPr fontId="1" type="noConversion"/>
  </si>
  <si>
    <t>$A1:$A5：列保持不变，行会变；
A$1:A$5：列变，行保持不变</t>
    <phoneticPr fontId="1" type="noConversion"/>
  </si>
  <si>
    <t>特殊符号</t>
    <phoneticPr fontId="1" type="noConversion"/>
  </si>
  <si>
    <t>姓</t>
    <phoneticPr fontId="1" type="noConversion"/>
  </si>
  <si>
    <t>名</t>
    <phoneticPr fontId="1" type="noConversion"/>
  </si>
  <si>
    <t>胡</t>
    <phoneticPr fontId="1" type="noConversion"/>
  </si>
  <si>
    <t>一刀</t>
    <phoneticPr fontId="1" type="noConversion"/>
  </si>
  <si>
    <t>张</t>
    <phoneticPr fontId="1" type="noConversion"/>
  </si>
  <si>
    <t>无忌</t>
    <phoneticPr fontId="1" type="noConversion"/>
  </si>
  <si>
    <t>乔</t>
    <phoneticPr fontId="1" type="noConversion"/>
  </si>
  <si>
    <t>峰</t>
    <phoneticPr fontId="1" type="noConversion"/>
  </si>
  <si>
    <t>杨</t>
    <phoneticPr fontId="1" type="noConversion"/>
  </si>
  <si>
    <t>过</t>
    <phoneticPr fontId="1" type="noConversion"/>
  </si>
  <si>
    <t>段</t>
    <phoneticPr fontId="1" type="noConversion"/>
  </si>
  <si>
    <t>正淳</t>
    <phoneticPr fontId="1" type="noConversion"/>
  </si>
  <si>
    <t>姓名（&amp;拼接）</t>
    <phoneticPr fontId="1" type="noConversion"/>
  </si>
  <si>
    <t>姓名（phonetic函数）</t>
    <phoneticPr fontId="1" type="noConversion"/>
  </si>
  <si>
    <t>姓名（concatenate函数）</t>
    <phoneticPr fontId="1" type="noConversion"/>
  </si>
  <si>
    <t>姓名（concat函数）</t>
    <phoneticPr fontId="1" type="noConversion"/>
  </si>
  <si>
    <t>姓名（textjoin函数）</t>
    <phoneticPr fontId="1" type="noConversion"/>
  </si>
  <si>
    <t xml:space="preserve"> &amp;</t>
    <phoneticPr fontId="1" type="noConversion"/>
  </si>
  <si>
    <t>字段拼接</t>
    <phoneticPr fontId="1" type="noConversion"/>
  </si>
  <si>
    <t>A1&amp;A2</t>
    <phoneticPr fontId="1" type="noConversion"/>
  </si>
  <si>
    <t>拼接方式</t>
    <phoneticPr fontId="1" type="noConversion"/>
  </si>
  <si>
    <t>&amp;</t>
    <phoneticPr fontId="1" type="noConversion"/>
  </si>
  <si>
    <t>PHONETIC(reference)</t>
    <phoneticPr fontId="1" type="noConversion"/>
  </si>
  <si>
    <t>CONCATENATE(text1, [text2], [text3],…)</t>
    <phoneticPr fontId="1" type="noConversion"/>
  </si>
  <si>
    <t>CONCAT(text, …)</t>
    <phoneticPr fontId="1" type="noConversion"/>
  </si>
  <si>
    <t>TEXTJOIN(delimiter, ignore_empty, text1, …)</t>
    <phoneticPr fontId="1" type="noConversion"/>
  </si>
  <si>
    <t>兼容性</t>
    <phoneticPr fontId="1" type="noConversion"/>
  </si>
  <si>
    <t>e</t>
    <phoneticPr fontId="1" type="noConversion"/>
  </si>
  <si>
    <t>f</t>
    <phoneticPr fontId="1" type="noConversion"/>
  </si>
  <si>
    <t>条件格式</t>
    <phoneticPr fontId="1" type="noConversion"/>
  </si>
  <si>
    <t>公式自定义</t>
    <phoneticPr fontId="1" type="noConversion"/>
  </si>
  <si>
    <r>
      <t xml:space="preserve">条件格式，选择“使用公式设置要设置格式的单元格” ，再输入类似如下公式：
</t>
    </r>
    <r>
      <rPr>
        <sz val="12"/>
        <color theme="5" tint="-0.249977111117893"/>
        <rFont val="Courier New"/>
        <family val="1"/>
      </rPr>
      <t>=AND(LEN($D2)&lt;&gt;0, $D2*0.6&lt;$E2)</t>
    </r>
    <phoneticPr fontId="1" type="noConversion"/>
  </si>
  <si>
    <t>自定义单元格条件样式</t>
    <phoneticPr fontId="1" type="noConversion"/>
  </si>
  <si>
    <t>函数</t>
    <phoneticPr fontId="1" type="noConversion"/>
  </si>
  <si>
    <t>执行结果</t>
    <phoneticPr fontId="1" type="noConversion"/>
  </si>
  <si>
    <t>TODAY()</t>
    <phoneticPr fontId="1" type="noConversion"/>
  </si>
  <si>
    <t>DATE(year,month,day)</t>
    <phoneticPr fontId="1" type="noConversion"/>
  </si>
  <si>
    <t>HOUR(serial_num)</t>
    <phoneticPr fontId="1" type="noConversion"/>
  </si>
  <si>
    <t>…</t>
    <phoneticPr fontId="1" type="noConversion"/>
  </si>
  <si>
    <t>矩阵向量相乘：三元一次方程组</t>
    <phoneticPr fontId="1" type="noConversion"/>
  </si>
  <si>
    <t>空值</t>
    <phoneticPr fontId="1" type="noConversion"/>
  </si>
  <si>
    <t>类型</t>
    <phoneticPr fontId="1" type="noConversion"/>
  </si>
  <si>
    <t>编号</t>
    <phoneticPr fontId="1" type="noConversion"/>
  </si>
  <si>
    <t>常规</t>
    <phoneticPr fontId="1" type="noConversion"/>
  </si>
  <si>
    <t>说明</t>
    <phoneticPr fontId="1" type="noConversion"/>
  </si>
  <si>
    <t>不包含任何特定的数字格式</t>
    <phoneticPr fontId="1" type="noConversion"/>
  </si>
  <si>
    <t>数值</t>
    <phoneticPr fontId="1" type="noConversion"/>
  </si>
  <si>
    <t>货币</t>
    <phoneticPr fontId="1" type="noConversion"/>
  </si>
  <si>
    <t>会计专用</t>
    <phoneticPr fontId="1" type="noConversion"/>
  </si>
  <si>
    <t>日期</t>
    <phoneticPr fontId="1" type="noConversion"/>
  </si>
  <si>
    <t>时间</t>
    <phoneticPr fontId="1" type="noConversion"/>
  </si>
  <si>
    <t>百分比</t>
    <phoneticPr fontId="1" type="noConversion"/>
  </si>
  <si>
    <t>分数</t>
    <phoneticPr fontId="1" type="noConversion"/>
  </si>
  <si>
    <t>科学计数</t>
    <phoneticPr fontId="1" type="noConversion"/>
  </si>
  <si>
    <t>文本</t>
    <phoneticPr fontId="1" type="noConversion"/>
  </si>
  <si>
    <t>特殊</t>
    <phoneticPr fontId="1" type="noConversion"/>
  </si>
  <si>
    <t>自定义</t>
    <phoneticPr fontId="1" type="noConversion"/>
  </si>
  <si>
    <t>vlookup结果</t>
    <phoneticPr fontId="1" type="noConversion"/>
  </si>
  <si>
    <t>空字符串</t>
    <phoneticPr fontId="1" type="noConversion"/>
  </si>
  <si>
    <t>数字1</t>
    <phoneticPr fontId="1" type="noConversion"/>
  </si>
  <si>
    <t>说明：</t>
    <phoneticPr fontId="1" type="noConversion"/>
  </si>
  <si>
    <t>以下两行分别包含空字符串和空值，操作去重时，是不会作为重复项的</t>
    <phoneticPr fontId="1" type="noConversion"/>
  </si>
  <si>
    <r>
      <t xml:space="preserve">3. </t>
    </r>
    <r>
      <rPr>
        <sz val="12"/>
        <color rgb="FFFF0000"/>
        <rFont val="等线 (正文)"/>
        <family val="3"/>
        <charset val="134"/>
      </rPr>
      <t>空字符串</t>
    </r>
    <r>
      <rPr>
        <sz val="12"/>
        <color theme="1"/>
        <rFont val="等线"/>
        <family val="2"/>
        <charset val="134"/>
        <scheme val="minor"/>
      </rPr>
      <t>和</t>
    </r>
    <r>
      <rPr>
        <sz val="12"/>
        <color rgb="FFFF0000"/>
        <rFont val="等线 (正文)"/>
        <charset val="134"/>
      </rPr>
      <t>空值</t>
    </r>
    <r>
      <rPr>
        <sz val="12"/>
        <color theme="1"/>
        <rFont val="等线"/>
        <family val="2"/>
        <charset val="134"/>
        <scheme val="minor"/>
      </rPr>
      <t>是作为两个不同的值，去重时不会考虑</t>
    </r>
    <phoneticPr fontId="1" type="noConversion"/>
  </si>
  <si>
    <r>
      <t>1. vlookup取到</t>
    </r>
    <r>
      <rPr>
        <sz val="12"/>
        <color rgb="FFFF0000"/>
        <rFont val="等线 (正文)"/>
        <charset val="134"/>
      </rPr>
      <t>空值</t>
    </r>
    <r>
      <rPr>
        <sz val="12"/>
        <color theme="1"/>
        <rFont val="等线"/>
        <family val="2"/>
        <charset val="134"/>
        <scheme val="minor"/>
      </rPr>
      <t>，常规展示为0</t>
    </r>
    <phoneticPr fontId="1" type="noConversion"/>
  </si>
  <si>
    <r>
      <t>2. vlookup取到</t>
    </r>
    <r>
      <rPr>
        <sz val="12"/>
        <color rgb="FFFF0000"/>
        <rFont val="等线 (正文)"/>
        <charset val="134"/>
      </rPr>
      <t>空字符串</t>
    </r>
    <r>
      <rPr>
        <sz val="12"/>
        <color theme="1"/>
        <rFont val="等线"/>
        <family val="2"/>
        <charset val="134"/>
        <scheme val="minor"/>
      </rPr>
      <t>，常规展示为空字符串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</si>
</sst>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¥&quot;* #,##0.00_);_(&quot;¥&quot;* \(#,##0.00\);_(&quot;¥&quot;* &quot;-&quot;??_);_(@_)"/>
    <numFmt numFmtId="176" formatCode="0.00_ "/>
    <numFmt numFmtId="177" formatCode="&quot;¥&quot;#,##0.00"/>
    <numFmt numFmtId="179" formatCode="yyyy\-mm\-dd;@"/>
    <numFmt numFmtId="181" formatCode="h:mm:ss;@"/>
    <numFmt numFmtId="182" formatCode="#\ ??/100"/>
    <numFmt numFmtId="183" formatCode="000000"/>
    <numFmt numFmtId="184" formatCode="[$-F400]h:mm:ss\ AM/PM"/>
  </numFmts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505050"/>
      <name val="Helvetica Neue"/>
      <family val="2"/>
    </font>
    <font>
      <sz val="14"/>
      <color rgb="FF505050"/>
      <name val="Helvetica Neue"/>
      <family val="2"/>
    </font>
    <font>
      <b/>
      <sz val="12"/>
      <color theme="1"/>
      <name val="等线"/>
      <family val="4"/>
      <charset val="134"/>
      <scheme val="minor"/>
    </font>
    <font>
      <sz val="12"/>
      <color theme="5" tint="-0.249977111117893"/>
      <name val="Courier New"/>
      <family val="1"/>
    </font>
    <font>
      <sz val="12"/>
      <color rgb="FFFF0000"/>
      <name val="等线"/>
      <family val="2"/>
      <charset val="134"/>
      <scheme val="minor"/>
    </font>
    <font>
      <sz val="12"/>
      <color rgb="FFFF0000"/>
      <name val="等线 (正文)"/>
      <family val="3"/>
      <charset val="134"/>
    </font>
    <font>
      <sz val="12"/>
      <color rgb="FFFF0000"/>
      <name val="等线 (正文)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 applyBorder="1">
      <alignment vertical="center"/>
    </xf>
    <xf numFmtId="0" fontId="4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44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184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12" fontId="0" fillId="0" borderId="1" xfId="0" applyNumberFormat="1" applyBorder="1">
      <alignment vertical="center"/>
    </xf>
    <xf numFmtId="11" fontId="0" fillId="0" borderId="1" xfId="0" applyNumberFormat="1" applyBorder="1">
      <alignment vertical="center"/>
    </xf>
    <xf numFmtId="49" fontId="0" fillId="0" borderId="1" xfId="0" applyNumberFormat="1" applyBorder="1">
      <alignment vertical="center"/>
    </xf>
    <xf numFmtId="183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NumberFormat="1" applyFill="1" applyBorder="1">
      <alignment vertical="center"/>
    </xf>
    <xf numFmtId="0" fontId="0" fillId="6" borderId="0" xfId="0" applyFill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3F1-1A56-A346-8ABC-72E9943CCF5D}">
  <dimension ref="A1:C16"/>
  <sheetViews>
    <sheetView workbookViewId="0">
      <selection activeCell="G12" sqref="G12"/>
    </sheetView>
  </sheetViews>
  <sheetFormatPr baseColWidth="10" defaultRowHeight="16"/>
  <cols>
    <col min="2" max="2" width="20.5" customWidth="1"/>
    <col min="3" max="3" width="38.1640625" customWidth="1"/>
  </cols>
  <sheetData>
    <row r="1" spans="1:3">
      <c r="A1" s="7" t="s">
        <v>31</v>
      </c>
      <c r="B1" s="7" t="s">
        <v>32</v>
      </c>
      <c r="C1" s="7" t="s">
        <v>37</v>
      </c>
    </row>
    <row r="2" spans="1:3" ht="34">
      <c r="A2" s="1" t="s">
        <v>33</v>
      </c>
      <c r="B2" s="1" t="s">
        <v>34</v>
      </c>
      <c r="C2" s="8" t="s">
        <v>62</v>
      </c>
    </row>
    <row r="3" spans="1:3">
      <c r="A3" s="1" t="s">
        <v>35</v>
      </c>
      <c r="B3" s="1" t="s">
        <v>36</v>
      </c>
      <c r="C3" s="1" t="s">
        <v>38</v>
      </c>
    </row>
    <row r="6" spans="1:3">
      <c r="A6" s="7" t="s">
        <v>63</v>
      </c>
      <c r="B6" s="7" t="s">
        <v>32</v>
      </c>
      <c r="C6" s="7" t="s">
        <v>37</v>
      </c>
    </row>
    <row r="7" spans="1:3" ht="17">
      <c r="A7" s="1" t="s">
        <v>81</v>
      </c>
      <c r="B7" s="1" t="s">
        <v>82</v>
      </c>
      <c r="C7" s="8" t="s">
        <v>83</v>
      </c>
    </row>
    <row r="10" spans="1:3">
      <c r="A10" s="7" t="s">
        <v>47</v>
      </c>
      <c r="B10" s="7" t="s">
        <v>49</v>
      </c>
      <c r="C10" s="7" t="s">
        <v>32</v>
      </c>
    </row>
    <row r="11" spans="1:3">
      <c r="A11" s="1" t="s">
        <v>48</v>
      </c>
      <c r="B11" s="1" t="s">
        <v>50</v>
      </c>
      <c r="C11" s="1" t="s">
        <v>51</v>
      </c>
    </row>
    <row r="12" spans="1:3">
      <c r="A12" s="1" t="s">
        <v>48</v>
      </c>
      <c r="B12" s="1" t="s">
        <v>52</v>
      </c>
      <c r="C12" s="1" t="s">
        <v>53</v>
      </c>
    </row>
    <row r="15" spans="1:3">
      <c r="A15" s="7" t="s">
        <v>93</v>
      </c>
      <c r="B15" s="7" t="s">
        <v>32</v>
      </c>
      <c r="C15" s="7" t="s">
        <v>37</v>
      </c>
    </row>
    <row r="16" spans="1:3" ht="52">
      <c r="A16" s="1" t="s">
        <v>94</v>
      </c>
      <c r="B16" s="8" t="s">
        <v>96</v>
      </c>
      <c r="C16" s="8" t="s">
        <v>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2A1E8-A0C1-264C-9C7C-971C3B8573A4}">
  <dimension ref="A1:B5"/>
  <sheetViews>
    <sheetView workbookViewId="0">
      <selection activeCell="G10" sqref="G10"/>
    </sheetView>
  </sheetViews>
  <sheetFormatPr baseColWidth="10" defaultRowHeight="16"/>
  <cols>
    <col min="1" max="1" width="21.83203125" customWidth="1"/>
    <col min="2" max="2" width="11.6640625" bestFit="1" customWidth="1"/>
  </cols>
  <sheetData>
    <row r="1" spans="1:2">
      <c r="A1" s="11" t="s">
        <v>97</v>
      </c>
      <c r="B1" s="11" t="s">
        <v>98</v>
      </c>
    </row>
    <row r="2" spans="1:2">
      <c r="A2" s="1" t="s">
        <v>100</v>
      </c>
      <c r="B2" s="10">
        <f>DATE(2019,11,27)</f>
        <v>43796</v>
      </c>
    </row>
    <row r="3" spans="1:2">
      <c r="A3" s="1" t="s">
        <v>99</v>
      </c>
      <c r="B3" s="10">
        <f ca="1">TODAY()</f>
        <v>43808</v>
      </c>
    </row>
    <row r="4" spans="1:2">
      <c r="A4" s="1" t="s">
        <v>101</v>
      </c>
      <c r="B4" s="1">
        <f>HOUR("2019/11/27 11:00")</f>
        <v>11</v>
      </c>
    </row>
    <row r="5" spans="1:2">
      <c r="A5" s="2" t="s">
        <v>102</v>
      </c>
      <c r="B5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AF8F-8460-024E-BD8E-1F5D0FCA70E5}">
  <dimension ref="A1:J15"/>
  <sheetViews>
    <sheetView topLeftCell="D1" workbookViewId="0">
      <selection activeCell="G9" sqref="G9"/>
    </sheetView>
  </sheetViews>
  <sheetFormatPr baseColWidth="10" defaultRowHeight="16"/>
  <cols>
    <col min="4" max="4" width="16" customWidth="1"/>
    <col min="5" max="5" width="21.1640625" customWidth="1"/>
    <col min="6" max="6" width="22.33203125" customWidth="1"/>
    <col min="7" max="7" width="21" customWidth="1"/>
    <col min="8" max="8" width="19.5" customWidth="1"/>
    <col min="9" max="9" width="41.6640625" customWidth="1"/>
  </cols>
  <sheetData>
    <row r="1" spans="1:10">
      <c r="A1" s="1" t="s">
        <v>64</v>
      </c>
      <c r="B1" s="1" t="s">
        <v>65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</row>
    <row r="2" spans="1:10">
      <c r="A2" s="1" t="s">
        <v>66</v>
      </c>
      <c r="B2" s="1" t="s">
        <v>67</v>
      </c>
      <c r="D2" s="1" t="str">
        <f>A2&amp;B2</f>
        <v>胡一刀</v>
      </c>
      <c r="E2" s="1" t="str">
        <f>PHONETIC(A2:B2)</f>
        <v>胡一刀</v>
      </c>
      <c r="F2" s="1" t="str">
        <f>CONCATENATE(A2,B2)</f>
        <v>胡一刀</v>
      </c>
      <c r="G2" s="1" t="str">
        <f>_xlfn.CONCAT(A2,B2)</f>
        <v>胡一刀</v>
      </c>
      <c r="H2" s="1" t="str">
        <f>_xlfn.TEXTJOIN("",FALSE,A2,B2)</f>
        <v>胡一刀</v>
      </c>
    </row>
    <row r="3" spans="1:10">
      <c r="A3" s="1" t="s">
        <v>68</v>
      </c>
      <c r="B3" s="1" t="s">
        <v>69</v>
      </c>
      <c r="D3" s="1" t="str">
        <f t="shared" ref="D3:D6" si="0">A3&amp;B3</f>
        <v>张无忌</v>
      </c>
      <c r="E3" s="1" t="str">
        <f t="shared" ref="E3:E6" si="1">PHONETIC(A3:B3)</f>
        <v>张无忌</v>
      </c>
      <c r="F3" s="1" t="str">
        <f t="shared" ref="F3:F6" si="2">CONCATENATE(A3,B3)</f>
        <v>张无忌</v>
      </c>
      <c r="G3" s="1" t="str">
        <f t="shared" ref="G3:G6" si="3">_xlfn.CONCAT(A3,B3)</f>
        <v>张无忌</v>
      </c>
      <c r="H3" s="1" t="str">
        <f t="shared" ref="H3:H6" si="4">_xlfn.TEXTJOIN("",FALSE,A3,B3)</f>
        <v>张无忌</v>
      </c>
    </row>
    <row r="4" spans="1:10">
      <c r="A4" s="1" t="s">
        <v>70</v>
      </c>
      <c r="B4" s="1" t="s">
        <v>71</v>
      </c>
      <c r="D4" s="1" t="str">
        <f t="shared" si="0"/>
        <v>乔峰</v>
      </c>
      <c r="E4" s="1" t="str">
        <f t="shared" si="1"/>
        <v>乔峰</v>
      </c>
      <c r="F4" s="1" t="str">
        <f t="shared" si="2"/>
        <v>乔峰</v>
      </c>
      <c r="G4" s="1" t="str">
        <f t="shared" si="3"/>
        <v>乔峰</v>
      </c>
      <c r="H4" s="1" t="str">
        <f t="shared" si="4"/>
        <v>乔峰</v>
      </c>
    </row>
    <row r="5" spans="1:10">
      <c r="A5" s="1" t="s">
        <v>72</v>
      </c>
      <c r="B5" s="1" t="s">
        <v>73</v>
      </c>
      <c r="D5" s="1" t="str">
        <f t="shared" si="0"/>
        <v>杨过</v>
      </c>
      <c r="E5" s="1" t="str">
        <f t="shared" si="1"/>
        <v>杨过</v>
      </c>
      <c r="F5" s="1" t="str">
        <f t="shared" si="2"/>
        <v>杨过</v>
      </c>
      <c r="G5" s="1" t="str">
        <f t="shared" si="3"/>
        <v>杨过</v>
      </c>
      <c r="H5" s="1" t="str">
        <f t="shared" si="4"/>
        <v>杨过</v>
      </c>
    </row>
    <row r="6" spans="1:10">
      <c r="A6" s="1" t="s">
        <v>74</v>
      </c>
      <c r="B6" s="1" t="s">
        <v>75</v>
      </c>
      <c r="D6" s="1" t="str">
        <f t="shared" si="0"/>
        <v>段正淳</v>
      </c>
      <c r="E6" s="1" t="str">
        <f t="shared" si="1"/>
        <v>段正淳</v>
      </c>
      <c r="F6" s="1" t="str">
        <f t="shared" si="2"/>
        <v>段正淳</v>
      </c>
      <c r="G6" s="1" t="str">
        <f t="shared" si="3"/>
        <v>段正淳</v>
      </c>
      <c r="H6" s="1" t="str">
        <f t="shared" si="4"/>
        <v>段正淳</v>
      </c>
    </row>
    <row r="10" spans="1:10">
      <c r="I10" s="9" t="s">
        <v>84</v>
      </c>
      <c r="J10" s="9" t="s">
        <v>90</v>
      </c>
    </row>
    <row r="11" spans="1:10">
      <c r="I11" s="1" t="s">
        <v>85</v>
      </c>
      <c r="J11" s="1"/>
    </row>
    <row r="12" spans="1:10">
      <c r="I12" s="1" t="s">
        <v>86</v>
      </c>
      <c r="J12" s="1"/>
    </row>
    <row r="13" spans="1:10">
      <c r="I13" s="1" t="s">
        <v>87</v>
      </c>
      <c r="J13" s="1"/>
    </row>
    <row r="14" spans="1:10">
      <c r="I14" s="1" t="s">
        <v>88</v>
      </c>
      <c r="J14" s="1">
        <v>2016</v>
      </c>
    </row>
    <row r="15" spans="1:10">
      <c r="I15" s="1" t="s">
        <v>89</v>
      </c>
      <c r="J15" s="1">
        <v>2019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3B2F-F8DF-014C-B93E-A55E662CC0ED}">
  <dimension ref="B1:L12"/>
  <sheetViews>
    <sheetView workbookViewId="0">
      <selection activeCell="H15" sqref="H15"/>
    </sheetView>
  </sheetViews>
  <sheetFormatPr baseColWidth="10" defaultRowHeight="16"/>
  <sheetData>
    <row r="1" spans="2:12">
      <c r="B1" s="6" t="s">
        <v>3</v>
      </c>
      <c r="C1" s="6" t="s">
        <v>4</v>
      </c>
    </row>
    <row r="2" spans="2:12">
      <c r="B2" s="1" t="s">
        <v>0</v>
      </c>
      <c r="C2" s="1">
        <v>10</v>
      </c>
    </row>
    <row r="3" spans="2:12" ht="18">
      <c r="B3" s="1" t="s">
        <v>1</v>
      </c>
      <c r="C3" s="1">
        <v>20</v>
      </c>
      <c r="L3" s="3" t="s">
        <v>61</v>
      </c>
    </row>
    <row r="4" spans="2:12">
      <c r="B4" s="1" t="s">
        <v>2</v>
      </c>
      <c r="C4" s="1">
        <v>30</v>
      </c>
      <c r="H4" s="1" t="s">
        <v>0</v>
      </c>
      <c r="I4" s="1">
        <f>SUMIF(B:B, H4, C:C)</f>
        <v>30</v>
      </c>
    </row>
    <row r="5" spans="2:12">
      <c r="B5" s="1" t="s">
        <v>0</v>
      </c>
      <c r="C5" s="1">
        <v>10</v>
      </c>
      <c r="H5" s="1" t="s">
        <v>1</v>
      </c>
      <c r="I5" s="1">
        <f t="shared" ref="I5:I8" si="0">SUMIF(B:B, H5, C:C)</f>
        <v>60</v>
      </c>
    </row>
    <row r="6" spans="2:12">
      <c r="B6" s="1" t="s">
        <v>1</v>
      </c>
      <c r="C6" s="1">
        <v>20</v>
      </c>
      <c r="H6" s="1" t="s">
        <v>2</v>
      </c>
      <c r="I6" s="1">
        <f t="shared" si="0"/>
        <v>90</v>
      </c>
    </row>
    <row r="7" spans="2:12">
      <c r="B7" s="1" t="s">
        <v>2</v>
      </c>
      <c r="C7" s="1">
        <v>30</v>
      </c>
      <c r="H7" s="2" t="s">
        <v>91</v>
      </c>
      <c r="I7" s="1">
        <f t="shared" si="0"/>
        <v>23</v>
      </c>
    </row>
    <row r="8" spans="2:12">
      <c r="B8" s="1" t="s">
        <v>0</v>
      </c>
      <c r="C8" s="1">
        <v>10</v>
      </c>
      <c r="H8" s="2" t="s">
        <v>92</v>
      </c>
      <c r="I8" s="1">
        <f t="shared" si="0"/>
        <v>66</v>
      </c>
    </row>
    <row r="9" spans="2:12">
      <c r="B9" s="1" t="s">
        <v>1</v>
      </c>
      <c r="C9" s="1">
        <v>20</v>
      </c>
    </row>
    <row r="10" spans="2:12">
      <c r="B10" s="1" t="s">
        <v>2</v>
      </c>
      <c r="C10" s="1">
        <v>30</v>
      </c>
    </row>
    <row r="11" spans="2:12">
      <c r="B11" s="2" t="s">
        <v>91</v>
      </c>
      <c r="C11" s="2">
        <v>23</v>
      </c>
    </row>
    <row r="12" spans="2:12">
      <c r="B12" s="2" t="s">
        <v>92</v>
      </c>
      <c r="C12" s="2">
        <v>66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E8C29-89E2-2D4C-AD1F-F89DA50F4AF8}">
  <dimension ref="A1:I10"/>
  <sheetViews>
    <sheetView workbookViewId="0">
      <selection activeCell="I3" sqref="I3"/>
    </sheetView>
  </sheetViews>
  <sheetFormatPr baseColWidth="10" defaultRowHeight="16"/>
  <sheetData>
    <row r="1" spans="1:9">
      <c r="A1" s="1" t="s">
        <v>39</v>
      </c>
      <c r="B1" s="1" t="s">
        <v>40</v>
      </c>
      <c r="C1" s="1" t="s">
        <v>41</v>
      </c>
    </row>
    <row r="2" spans="1:9">
      <c r="A2" s="1" t="s">
        <v>42</v>
      </c>
      <c r="B2" s="1" t="s">
        <v>43</v>
      </c>
      <c r="C2" s="1">
        <v>89</v>
      </c>
      <c r="F2" s="1" t="s">
        <v>43</v>
      </c>
      <c r="G2" s="1">
        <f>COUNTIF($B2:$B10, F2)</f>
        <v>2</v>
      </c>
    </row>
    <row r="3" spans="1:9" ht="18">
      <c r="A3" s="1" t="s">
        <v>42</v>
      </c>
      <c r="B3" s="1" t="s">
        <v>44</v>
      </c>
      <c r="C3" s="1">
        <v>90</v>
      </c>
      <c r="F3" s="1" t="s">
        <v>44</v>
      </c>
      <c r="G3" s="1">
        <f t="shared" ref="G3:G8" si="0">COUNTIF($B3:$B11, F3)</f>
        <v>1</v>
      </c>
      <c r="I3" s="3" t="s">
        <v>59</v>
      </c>
    </row>
    <row r="4" spans="1:9">
      <c r="A4" s="1" t="s">
        <v>42</v>
      </c>
      <c r="B4" s="1" t="s">
        <v>45</v>
      </c>
      <c r="C4" s="1">
        <v>99</v>
      </c>
      <c r="F4" s="1" t="s">
        <v>45</v>
      </c>
      <c r="G4" s="1">
        <f t="shared" si="0"/>
        <v>1</v>
      </c>
    </row>
    <row r="5" spans="1:9">
      <c r="A5" s="1" t="s">
        <v>46</v>
      </c>
      <c r="B5" s="1" t="s">
        <v>43</v>
      </c>
      <c r="C5" s="1">
        <v>77</v>
      </c>
      <c r="F5" s="1" t="s">
        <v>54</v>
      </c>
      <c r="G5" s="1">
        <f t="shared" si="0"/>
        <v>2</v>
      </c>
    </row>
    <row r="6" spans="1:9">
      <c r="A6" s="1" t="s">
        <v>46</v>
      </c>
      <c r="B6" s="1" t="s">
        <v>54</v>
      </c>
      <c r="C6" s="1">
        <v>99.5</v>
      </c>
      <c r="F6" s="1" t="s">
        <v>55</v>
      </c>
      <c r="G6" s="1">
        <f t="shared" si="0"/>
        <v>1</v>
      </c>
    </row>
    <row r="7" spans="1:9">
      <c r="A7" s="1" t="s">
        <v>46</v>
      </c>
      <c r="B7" s="1" t="s">
        <v>55</v>
      </c>
      <c r="C7" s="1">
        <v>84</v>
      </c>
      <c r="F7" s="1" t="s">
        <v>57</v>
      </c>
      <c r="G7" s="1">
        <f t="shared" si="0"/>
        <v>1</v>
      </c>
    </row>
    <row r="8" spans="1:9">
      <c r="A8" s="1" t="s">
        <v>56</v>
      </c>
      <c r="B8" s="1" t="s">
        <v>57</v>
      </c>
      <c r="C8" s="1">
        <v>77</v>
      </c>
      <c r="F8" s="1" t="s">
        <v>58</v>
      </c>
      <c r="G8" s="1">
        <f t="shared" si="0"/>
        <v>1</v>
      </c>
    </row>
    <row r="9" spans="1:9">
      <c r="A9" s="1" t="s">
        <v>56</v>
      </c>
      <c r="B9" s="1" t="s">
        <v>54</v>
      </c>
      <c r="C9" s="1">
        <v>99.5</v>
      </c>
    </row>
    <row r="10" spans="1:9">
      <c r="A10" s="1" t="s">
        <v>56</v>
      </c>
      <c r="B10" s="1" t="s">
        <v>58</v>
      </c>
      <c r="C10" s="1">
        <v>84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D04A-4DCB-F841-BB21-4035DACE8FDE}">
  <dimension ref="A1:L7"/>
  <sheetViews>
    <sheetView workbookViewId="0">
      <selection activeCell="I2" sqref="I2"/>
    </sheetView>
  </sheetViews>
  <sheetFormatPr baseColWidth="10" defaultRowHeight="16"/>
  <sheetData>
    <row r="1" spans="1:12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</row>
    <row r="2" spans="1:12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VLOOKUP(G2,A:B,2,FALSE)</f>
        <v>10</v>
      </c>
      <c r="I2" s="1">
        <f>VLOOKUP(G2, D:E, 2, FALSE)</f>
        <v>11.5</v>
      </c>
    </row>
    <row r="3" spans="1:12" ht="18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VLOOKUP(G3,A:B,2,FALSE)</f>
        <v>5</v>
      </c>
      <c r="I3" s="1" t="e">
        <f t="shared" ref="I3:I7" si="1">VLOOKUP(G3, D:E, 2, FALSE)</f>
        <v>#N/A</v>
      </c>
      <c r="L3" s="3" t="s">
        <v>60</v>
      </c>
    </row>
    <row r="4" spans="1:12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</row>
    <row r="5" spans="1:12" ht="18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4" t="s">
        <v>14</v>
      </c>
    </row>
    <row r="6" spans="1:12" ht="18">
      <c r="D6" s="2" t="s">
        <v>13</v>
      </c>
      <c r="E6" s="2">
        <v>17</v>
      </c>
      <c r="G6" s="1" t="s">
        <v>12</v>
      </c>
      <c r="H6" s="1" t="e">
        <f t="shared" si="0"/>
        <v>#N/A</v>
      </c>
      <c r="I6" s="1">
        <f t="shared" si="1"/>
        <v>9.5</v>
      </c>
      <c r="L6" s="4" t="s">
        <v>15</v>
      </c>
    </row>
    <row r="7" spans="1:12">
      <c r="G7" s="2" t="s">
        <v>13</v>
      </c>
      <c r="H7" s="1" t="e">
        <f t="shared" si="0"/>
        <v>#N/A</v>
      </c>
      <c r="I7" s="1">
        <f t="shared" si="1"/>
        <v>17</v>
      </c>
      <c r="L7" t="s">
        <v>16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EC89D-EB8C-DD48-840E-34DC45D26459}">
  <dimension ref="A1:M13"/>
  <sheetViews>
    <sheetView workbookViewId="0">
      <selection activeCell="M12" sqref="M12"/>
    </sheetView>
  </sheetViews>
  <sheetFormatPr baseColWidth="10" defaultRowHeight="16"/>
  <sheetData>
    <row r="1" spans="1:13">
      <c r="A1" s="1" t="s">
        <v>5</v>
      </c>
      <c r="B1" s="1" t="s">
        <v>6</v>
      </c>
      <c r="D1" s="1" t="s">
        <v>5</v>
      </c>
      <c r="E1" s="1" t="s">
        <v>11</v>
      </c>
      <c r="G1" s="1" t="s">
        <v>5</v>
      </c>
      <c r="H1" s="1" t="s">
        <v>6</v>
      </c>
      <c r="I1" s="1" t="s">
        <v>11</v>
      </c>
      <c r="L1" s="1" t="s">
        <v>26</v>
      </c>
    </row>
    <row r="2" spans="1:13">
      <c r="A2" s="1" t="s">
        <v>7</v>
      </c>
      <c r="B2" s="1">
        <v>10</v>
      </c>
      <c r="D2" s="1" t="s">
        <v>7</v>
      </c>
      <c r="E2" s="1">
        <v>11.5</v>
      </c>
      <c r="G2" s="1" t="s">
        <v>7</v>
      </c>
      <c r="H2" s="1">
        <f>IF(ISNA(VLOOKUP(G2,A:B,2,FALSE))=TRUE, "", VLOOKUP(G2,A:B,2,FALSE))</f>
        <v>10</v>
      </c>
      <c r="I2" s="1">
        <f>IF(ISNA(VLOOKUP(G2, D:E, 2, FALSE))=TRUE, "", VLOOKUP(G2, D:E, 2, FALSE))</f>
        <v>11.5</v>
      </c>
      <c r="L2" s="1" t="s">
        <v>17</v>
      </c>
    </row>
    <row r="3" spans="1:13">
      <c r="A3" s="1" t="s">
        <v>8</v>
      </c>
      <c r="B3" s="1">
        <v>5</v>
      </c>
      <c r="D3" s="1" t="s">
        <v>9</v>
      </c>
      <c r="E3" s="1">
        <v>3.4</v>
      </c>
      <c r="G3" s="1" t="s">
        <v>8</v>
      </c>
      <c r="H3" s="1">
        <f t="shared" ref="H3:H7" si="0">IF(ISNA(VLOOKUP(G3,A:B,2,FALSE))=TRUE, "", VLOOKUP(G3,A:B,2,FALSE))</f>
        <v>5</v>
      </c>
      <c r="I3" s="1" t="str">
        <f t="shared" ref="I3:I7" si="1">IF(ISNA(VLOOKUP(G3, D:E, 2, FALSE))=TRUE, "", VLOOKUP(G3, D:E, 2, FALSE))</f>
        <v/>
      </c>
      <c r="L3" s="1" t="s">
        <v>18</v>
      </c>
    </row>
    <row r="4" spans="1:13">
      <c r="A4" s="1" t="s">
        <v>9</v>
      </c>
      <c r="B4" s="1">
        <v>8</v>
      </c>
      <c r="D4" s="1" t="s">
        <v>12</v>
      </c>
      <c r="E4" s="1">
        <v>9.5</v>
      </c>
      <c r="G4" s="1" t="s">
        <v>9</v>
      </c>
      <c r="H4" s="1">
        <f t="shared" si="0"/>
        <v>8</v>
      </c>
      <c r="I4" s="1">
        <f t="shared" si="1"/>
        <v>3.4</v>
      </c>
      <c r="L4" s="1" t="s">
        <v>19</v>
      </c>
    </row>
    <row r="5" spans="1:13">
      <c r="A5" s="1" t="s">
        <v>10</v>
      </c>
      <c r="B5" s="1">
        <v>20</v>
      </c>
      <c r="D5" s="1" t="s">
        <v>10</v>
      </c>
      <c r="E5" s="1">
        <v>19.899999999999999</v>
      </c>
      <c r="G5" s="1" t="s">
        <v>10</v>
      </c>
      <c r="H5" s="1">
        <f t="shared" si="0"/>
        <v>20</v>
      </c>
      <c r="I5" s="1">
        <f t="shared" si="1"/>
        <v>19.899999999999999</v>
      </c>
      <c r="L5" s="1" t="s">
        <v>20</v>
      </c>
    </row>
    <row r="6" spans="1:13">
      <c r="D6" s="2" t="s">
        <v>13</v>
      </c>
      <c r="E6" s="2">
        <v>17</v>
      </c>
      <c r="G6" s="1" t="s">
        <v>12</v>
      </c>
      <c r="H6" s="1" t="str">
        <f t="shared" si="0"/>
        <v/>
      </c>
      <c r="I6" s="1">
        <f t="shared" si="1"/>
        <v>9.5</v>
      </c>
      <c r="L6" s="1" t="s">
        <v>21</v>
      </c>
    </row>
    <row r="7" spans="1:13">
      <c r="G7" s="2" t="s">
        <v>13</v>
      </c>
      <c r="H7" s="1" t="str">
        <f t="shared" si="0"/>
        <v/>
      </c>
      <c r="I7" s="1">
        <f t="shared" si="1"/>
        <v>17</v>
      </c>
      <c r="L7" s="1" t="s">
        <v>22</v>
      </c>
    </row>
    <row r="8" spans="1:13">
      <c r="L8" s="1" t="s">
        <v>23</v>
      </c>
    </row>
    <row r="9" spans="1:13">
      <c r="L9" s="1" t="s">
        <v>24</v>
      </c>
    </row>
    <row r="10" spans="1:13">
      <c r="L10" s="1" t="s">
        <v>25</v>
      </c>
    </row>
    <row r="12" spans="1:13">
      <c r="L12" s="5" t="s">
        <v>27</v>
      </c>
      <c r="M12" t="s">
        <v>28</v>
      </c>
    </row>
    <row r="13" spans="1:13">
      <c r="L13" s="5" t="s">
        <v>29</v>
      </c>
      <c r="M13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E87-CA9F-B243-ADDE-48D6803476C1}">
  <dimension ref="A1:G4"/>
  <sheetViews>
    <sheetView workbookViewId="0">
      <selection activeCell="G4" sqref="G4"/>
    </sheetView>
  </sheetViews>
  <sheetFormatPr baseColWidth="10" defaultRowHeight="16"/>
  <cols>
    <col min="1" max="1" width="5.6640625" customWidth="1"/>
    <col min="2" max="2" width="5.5" customWidth="1"/>
    <col min="3" max="3" width="5.6640625" customWidth="1"/>
    <col min="4" max="4" width="10.5" customWidth="1"/>
    <col min="5" max="5" width="6.1640625" customWidth="1"/>
    <col min="7" max="7" width="6" customWidth="1"/>
  </cols>
  <sheetData>
    <row r="1" spans="1:7">
      <c r="A1" s="12" t="s">
        <v>103</v>
      </c>
      <c r="B1" s="12"/>
      <c r="C1" s="12"/>
      <c r="D1" s="12"/>
      <c r="E1" s="12"/>
    </row>
    <row r="2" spans="1:7">
      <c r="A2" s="1">
        <v>1</v>
      </c>
      <c r="B2" s="1">
        <v>2</v>
      </c>
      <c r="C2" s="1">
        <v>3</v>
      </c>
      <c r="E2" s="1">
        <v>2</v>
      </c>
      <c r="G2" s="1">
        <f>A2*$E$2+B2*$E$3+C2*$E$4</f>
        <v>31</v>
      </c>
    </row>
    <row r="3" spans="1:7">
      <c r="A3" s="1">
        <v>2</v>
      </c>
      <c r="B3" s="1">
        <v>4</v>
      </c>
      <c r="C3" s="1">
        <v>1</v>
      </c>
      <c r="E3" s="1">
        <v>4</v>
      </c>
      <c r="G3" s="1">
        <f t="shared" ref="G3:G4" si="0">A3*$E$2+B3*$E$3+C3*$E$4</f>
        <v>27</v>
      </c>
    </row>
    <row r="4" spans="1:7">
      <c r="A4" s="1">
        <v>6</v>
      </c>
      <c r="B4" s="1">
        <v>3.5</v>
      </c>
      <c r="C4" s="1">
        <v>3</v>
      </c>
      <c r="E4" s="1">
        <v>7</v>
      </c>
      <c r="G4" s="1">
        <f t="shared" si="0"/>
        <v>47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445F9-158E-9B4A-A7F3-46C9FB449A57}">
  <dimension ref="A1:I22"/>
  <sheetViews>
    <sheetView tabSelected="1" workbookViewId="0">
      <selection activeCell="H6" sqref="H6"/>
    </sheetView>
  </sheetViews>
  <sheetFormatPr baseColWidth="10" defaultRowHeight="16"/>
  <cols>
    <col min="1" max="1" width="5.83203125" style="13" customWidth="1"/>
    <col min="4" max="4" width="25.5" customWidth="1"/>
    <col min="5" max="5" width="15.5" customWidth="1"/>
    <col min="9" max="9" width="10.83203125" customWidth="1"/>
  </cols>
  <sheetData>
    <row r="1" spans="1:8">
      <c r="A1" s="29" t="s">
        <v>106</v>
      </c>
      <c r="B1" s="6" t="s">
        <v>105</v>
      </c>
      <c r="C1" s="6" t="s">
        <v>104</v>
      </c>
      <c r="D1" s="6" t="s">
        <v>108</v>
      </c>
      <c r="E1" s="6" t="s">
        <v>121</v>
      </c>
    </row>
    <row r="2" spans="1:8">
      <c r="A2" s="14">
        <v>1</v>
      </c>
      <c r="B2" s="1" t="s">
        <v>107</v>
      </c>
      <c r="C2" s="1"/>
      <c r="D2" s="1" t="s">
        <v>109</v>
      </c>
      <c r="E2" s="1">
        <f>VLOOKUP($B2,$B$2:$C$15,2,FALSE)</f>
        <v>0</v>
      </c>
    </row>
    <row r="3" spans="1:8">
      <c r="A3" s="14">
        <v>2</v>
      </c>
      <c r="B3" s="1" t="s">
        <v>110</v>
      </c>
      <c r="C3" s="15"/>
      <c r="D3" s="1"/>
      <c r="E3" s="15">
        <f>VLOOKUP($B3,$B$2:$C$13,2,FALSE)</f>
        <v>0</v>
      </c>
      <c r="H3" s="32" t="s">
        <v>124</v>
      </c>
    </row>
    <row r="4" spans="1:8">
      <c r="A4" s="14">
        <v>3</v>
      </c>
      <c r="B4" s="1" t="s">
        <v>111</v>
      </c>
      <c r="C4" s="16"/>
      <c r="D4" s="1"/>
      <c r="E4" s="16">
        <f t="shared" ref="E3:E13" si="0">VLOOKUP($B4,$B$2:$C$13,2,FALSE)</f>
        <v>0</v>
      </c>
      <c r="H4" t="s">
        <v>127</v>
      </c>
    </row>
    <row r="5" spans="1:8">
      <c r="A5" s="14">
        <v>4</v>
      </c>
      <c r="B5" s="1" t="s">
        <v>112</v>
      </c>
      <c r="C5" s="17"/>
      <c r="D5" s="1"/>
      <c r="E5" s="17">
        <f t="shared" si="0"/>
        <v>0</v>
      </c>
      <c r="H5" t="s">
        <v>128</v>
      </c>
    </row>
    <row r="6" spans="1:8">
      <c r="A6" s="14">
        <v>5</v>
      </c>
      <c r="B6" s="1" t="s">
        <v>113</v>
      </c>
      <c r="C6" s="18"/>
      <c r="D6" s="1"/>
      <c r="E6" s="10">
        <f t="shared" si="0"/>
        <v>0</v>
      </c>
      <c r="H6" t="s">
        <v>126</v>
      </c>
    </row>
    <row r="7" spans="1:8">
      <c r="A7" s="14">
        <v>6</v>
      </c>
      <c r="B7" s="1" t="s">
        <v>114</v>
      </c>
      <c r="C7" s="19"/>
      <c r="D7" s="1"/>
      <c r="E7" s="20">
        <f t="shared" si="0"/>
        <v>0</v>
      </c>
    </row>
    <row r="8" spans="1:8">
      <c r="A8" s="14">
        <v>7</v>
      </c>
      <c r="B8" s="1" t="s">
        <v>115</v>
      </c>
      <c r="C8" s="21"/>
      <c r="D8" s="1"/>
      <c r="E8" s="21">
        <f t="shared" si="0"/>
        <v>0</v>
      </c>
    </row>
    <row r="9" spans="1:8">
      <c r="A9" s="14">
        <v>8</v>
      </c>
      <c r="B9" s="1" t="s">
        <v>116</v>
      </c>
      <c r="C9" s="22"/>
      <c r="D9" s="1"/>
      <c r="E9" s="23">
        <f t="shared" si="0"/>
        <v>0</v>
      </c>
    </row>
    <row r="10" spans="1:8">
      <c r="A10" s="14">
        <v>9</v>
      </c>
      <c r="B10" s="1" t="s">
        <v>117</v>
      </c>
      <c r="C10" s="24"/>
      <c r="D10" s="1"/>
      <c r="E10" s="24">
        <f t="shared" si="0"/>
        <v>0</v>
      </c>
    </row>
    <row r="11" spans="1:8">
      <c r="A11" s="14">
        <v>10</v>
      </c>
      <c r="B11" s="1" t="s">
        <v>118</v>
      </c>
      <c r="C11" s="25"/>
      <c r="D11" s="1"/>
      <c r="E11" s="25">
        <f t="shared" si="0"/>
        <v>0</v>
      </c>
    </row>
    <row r="12" spans="1:8">
      <c r="A12" s="14">
        <v>11</v>
      </c>
      <c r="B12" s="1" t="s">
        <v>119</v>
      </c>
      <c r="C12" s="26"/>
      <c r="D12" s="1"/>
      <c r="E12" s="26">
        <f t="shared" si="0"/>
        <v>0</v>
      </c>
    </row>
    <row r="13" spans="1:8">
      <c r="A13" s="14">
        <v>12</v>
      </c>
      <c r="B13" s="1" t="s">
        <v>120</v>
      </c>
      <c r="C13" s="27"/>
      <c r="D13" s="1"/>
      <c r="E13" s="28">
        <f t="shared" si="0"/>
        <v>0</v>
      </c>
    </row>
    <row r="14" spans="1:8">
      <c r="A14" s="30">
        <v>13</v>
      </c>
      <c r="B14" s="11" t="s">
        <v>122</v>
      </c>
      <c r="C14" s="11" t="str">
        <f>""</f>
        <v/>
      </c>
      <c r="D14" s="11"/>
      <c r="E14" s="31" t="str">
        <f>VLOOKUP($B14,$B$2:$C$15,2,FALSE)</f>
        <v/>
      </c>
    </row>
    <row r="15" spans="1:8">
      <c r="A15" s="30">
        <v>14</v>
      </c>
      <c r="B15" s="11" t="s">
        <v>123</v>
      </c>
      <c r="C15" s="11">
        <v>1</v>
      </c>
      <c r="D15" s="11"/>
      <c r="E15" s="31">
        <f>VLOOKUP($B15,$B$2:$C$15,2,FALSE)</f>
        <v>1</v>
      </c>
    </row>
    <row r="19" spans="8:9">
      <c r="H19" s="33" t="s">
        <v>125</v>
      </c>
    </row>
    <row r="20" spans="8:9">
      <c r="H20" s="1">
        <v>1</v>
      </c>
      <c r="I20" s="1" t="str">
        <f>""</f>
        <v/>
      </c>
    </row>
    <row r="21" spans="8:9">
      <c r="H21" s="1">
        <v>1</v>
      </c>
      <c r="I21" s="1"/>
    </row>
    <row r="22" spans="8:9">
      <c r="H22" s="1">
        <v>1</v>
      </c>
      <c r="I22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TIPS</vt:lpstr>
      <vt:lpstr>日期与时间</vt:lpstr>
      <vt:lpstr>文本拼接</vt:lpstr>
      <vt:lpstr>sumif</vt:lpstr>
      <vt:lpstr>countif</vt:lpstr>
      <vt:lpstr>vlookup</vt:lpstr>
      <vt:lpstr>if</vt:lpstr>
      <vt:lpstr>矩阵计算</vt:lpstr>
      <vt:lpstr>单元格默认值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hudamin</dc:creator>
  <cp:lastModifiedBy>hudamin</cp:lastModifiedBy>
  <dcterms:created xsi:type="dcterms:W3CDTF">2019-11-22T08:49:38Z</dcterms:created>
  <dcterms:modified xsi:type="dcterms:W3CDTF">2019-12-09T10:42:37Z</dcterms:modified>
</cp:coreProperties>
</file>