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5195" windowHeight="12270"/>
  </bookViews>
  <sheets>
    <sheet name="Demand" sheetId="1" r:id="rId1"/>
    <sheet name="Advert&amp;Sales" sheetId="4" r:id="rId2"/>
  </sheets>
  <definedNames>
    <definedName name="Advert">'Advert&amp;Sales'!$C$3:$C$17</definedName>
    <definedName name="Data">Demand!$C$3:$Q$3</definedName>
    <definedName name="Region">'Advert&amp;Sales'!$A$3:$A$17</definedName>
    <definedName name="Sales">'Advert&amp;Sales'!$B$3:$B$17</definedName>
    <definedName name="Surface">'Advert&amp;Sales'!#REF!</definedName>
  </definedNames>
  <calcPr calcId="125725" calcMode="autoNoTable"/>
</workbook>
</file>

<file path=xl/calcChain.xml><?xml version="1.0" encoding="utf-8"?>
<calcChain xmlns="http://schemas.openxmlformats.org/spreadsheetml/2006/main">
  <c r="S17" i="1"/>
  <c r="S6" a="1"/>
  <c r="S6" s="1"/>
  <c r="C10"/>
  <c r="C11"/>
  <c r="C12"/>
  <c r="F3" i="4"/>
  <c r="F4"/>
  <c r="H3"/>
  <c r="H4"/>
  <c r="H5"/>
  <c r="H6"/>
  <c r="B19"/>
  <c r="C19"/>
  <c r="B20"/>
  <c r="C20"/>
  <c r="C20" i="1"/>
  <c r="C18"/>
  <c r="C13"/>
  <c r="C16"/>
  <c r="C15"/>
  <c r="C14"/>
  <c r="C8"/>
  <c r="C7"/>
  <c r="C6"/>
  <c r="C5"/>
  <c r="S15" l="1"/>
  <c r="S13"/>
  <c r="S11"/>
  <c r="S9"/>
  <c r="S7"/>
  <c r="S16"/>
  <c r="S14"/>
  <c r="S12"/>
  <c r="S10"/>
  <c r="S8"/>
</calcChain>
</file>

<file path=xl/sharedStrings.xml><?xml version="1.0" encoding="utf-8"?>
<sst xmlns="http://schemas.openxmlformats.org/spreadsheetml/2006/main" count="46" uniqueCount="44">
  <si>
    <t>Demand:</t>
  </si>
  <si>
    <r>
      <t>x</t>
    </r>
    <r>
      <rPr>
        <b/>
        <vertAlign val="subscript"/>
        <sz val="10"/>
        <rFont val="Arial"/>
        <family val="2"/>
      </rPr>
      <t>1</t>
    </r>
  </si>
  <si>
    <r>
      <t>x</t>
    </r>
    <r>
      <rPr>
        <b/>
        <vertAlign val="subscript"/>
        <sz val="10"/>
        <rFont val="Arial"/>
        <family val="2"/>
      </rPr>
      <t>2</t>
    </r>
    <r>
      <rPr>
        <sz val="10"/>
        <rFont val="Arial"/>
        <family val="2"/>
      </rPr>
      <t/>
    </r>
  </si>
  <si>
    <r>
      <t>x</t>
    </r>
    <r>
      <rPr>
        <b/>
        <vertAlign val="subscript"/>
        <sz val="10"/>
        <rFont val="Arial"/>
        <family val="2"/>
      </rPr>
      <t>3</t>
    </r>
    <r>
      <rPr>
        <sz val="10"/>
        <rFont val="Arial"/>
        <family val="2"/>
      </rPr>
      <t/>
    </r>
  </si>
  <si>
    <r>
      <t>x</t>
    </r>
    <r>
      <rPr>
        <b/>
        <vertAlign val="subscript"/>
        <sz val="10"/>
        <rFont val="Arial"/>
        <family val="2"/>
      </rPr>
      <t>4</t>
    </r>
    <r>
      <rPr>
        <sz val="10"/>
        <rFont val="Arial"/>
        <family val="2"/>
      </rPr>
      <t/>
    </r>
  </si>
  <si>
    <r>
      <t>x</t>
    </r>
    <r>
      <rPr>
        <b/>
        <vertAlign val="subscript"/>
        <sz val="10"/>
        <rFont val="Arial"/>
        <family val="2"/>
      </rPr>
      <t>5</t>
    </r>
    <r>
      <rPr>
        <sz val="10"/>
        <rFont val="Arial"/>
        <family val="2"/>
      </rPr>
      <t/>
    </r>
  </si>
  <si>
    <r>
      <t>x</t>
    </r>
    <r>
      <rPr>
        <b/>
        <vertAlign val="subscript"/>
        <sz val="10"/>
        <rFont val="Arial"/>
        <family val="2"/>
      </rPr>
      <t>6</t>
    </r>
    <r>
      <rPr>
        <sz val="10"/>
        <rFont val="Arial"/>
        <family val="2"/>
      </rPr>
      <t/>
    </r>
  </si>
  <si>
    <r>
      <t>x</t>
    </r>
    <r>
      <rPr>
        <b/>
        <vertAlign val="subscript"/>
        <sz val="10"/>
        <rFont val="Arial"/>
        <family val="2"/>
      </rPr>
      <t>7</t>
    </r>
    <r>
      <rPr>
        <sz val="10"/>
        <rFont val="Arial"/>
        <family val="2"/>
      </rPr>
      <t/>
    </r>
  </si>
  <si>
    <r>
      <t>x</t>
    </r>
    <r>
      <rPr>
        <b/>
        <vertAlign val="subscript"/>
        <sz val="10"/>
        <rFont val="Arial"/>
        <family val="2"/>
      </rPr>
      <t>8</t>
    </r>
    <r>
      <rPr>
        <sz val="10"/>
        <rFont val="Arial"/>
        <family val="2"/>
      </rPr>
      <t/>
    </r>
  </si>
  <si>
    <r>
      <t>x</t>
    </r>
    <r>
      <rPr>
        <b/>
        <vertAlign val="subscript"/>
        <sz val="10"/>
        <rFont val="Arial"/>
        <family val="2"/>
      </rPr>
      <t>9</t>
    </r>
    <r>
      <rPr>
        <sz val="10"/>
        <rFont val="Arial"/>
        <family val="2"/>
      </rPr>
      <t/>
    </r>
  </si>
  <si>
    <r>
      <t>x</t>
    </r>
    <r>
      <rPr>
        <b/>
        <vertAlign val="subscript"/>
        <sz val="10"/>
        <rFont val="Arial"/>
        <family val="2"/>
      </rPr>
      <t>10</t>
    </r>
    <r>
      <rPr>
        <sz val="10"/>
        <rFont val="Arial"/>
        <family val="2"/>
      </rPr>
      <t/>
    </r>
  </si>
  <si>
    <r>
      <t>x</t>
    </r>
    <r>
      <rPr>
        <b/>
        <vertAlign val="subscript"/>
        <sz val="10"/>
        <rFont val="Arial"/>
        <family val="2"/>
      </rPr>
      <t>11</t>
    </r>
    <r>
      <rPr>
        <sz val="10"/>
        <rFont val="Arial"/>
        <family val="2"/>
      </rPr>
      <t/>
    </r>
  </si>
  <si>
    <r>
      <t>x</t>
    </r>
    <r>
      <rPr>
        <b/>
        <vertAlign val="subscript"/>
        <sz val="10"/>
        <rFont val="Arial"/>
        <family val="2"/>
      </rPr>
      <t>12</t>
    </r>
    <r>
      <rPr>
        <sz val="10"/>
        <rFont val="Arial"/>
        <family val="2"/>
      </rPr>
      <t/>
    </r>
  </si>
  <si>
    <r>
      <t>x</t>
    </r>
    <r>
      <rPr>
        <b/>
        <vertAlign val="subscript"/>
        <sz val="10"/>
        <rFont val="Arial"/>
        <family val="2"/>
      </rPr>
      <t>13</t>
    </r>
    <r>
      <rPr>
        <sz val="10"/>
        <rFont val="Arial"/>
        <family val="2"/>
      </rPr>
      <t/>
    </r>
  </si>
  <si>
    <r>
      <t>x</t>
    </r>
    <r>
      <rPr>
        <b/>
        <vertAlign val="subscript"/>
        <sz val="10"/>
        <rFont val="Arial"/>
        <family val="2"/>
      </rPr>
      <t>14</t>
    </r>
    <r>
      <rPr>
        <sz val="10"/>
        <rFont val="Arial"/>
        <family val="2"/>
      </rPr>
      <t/>
    </r>
  </si>
  <si>
    <r>
      <t>x</t>
    </r>
    <r>
      <rPr>
        <b/>
        <vertAlign val="subscript"/>
        <sz val="10"/>
        <rFont val="Arial"/>
        <family val="2"/>
      </rPr>
      <t>15</t>
    </r>
    <r>
      <rPr>
        <sz val="10"/>
        <rFont val="Arial"/>
        <family val="2"/>
      </rPr>
      <t/>
    </r>
  </si>
  <si>
    <t>Sum:</t>
  </si>
  <si>
    <t>Median:</t>
  </si>
  <si>
    <t>Mode:</t>
  </si>
  <si>
    <t>Std Dev:</t>
  </si>
  <si>
    <t>Average Dev:</t>
  </si>
  <si>
    <t>Skewness:</t>
  </si>
  <si>
    <t>Variance:</t>
  </si>
  <si>
    <r>
      <t>N</t>
    </r>
    <r>
      <rPr>
        <b/>
        <vertAlign val="superscript"/>
        <sz val="10"/>
        <rFont val="Arial"/>
        <family val="2"/>
      </rPr>
      <t xml:space="preserve">th </t>
    </r>
    <r>
      <rPr>
        <b/>
        <sz val="10"/>
        <rFont val="Arial"/>
        <family val="2"/>
      </rPr>
      <t>largest Value:</t>
    </r>
  </si>
  <si>
    <t>N =</t>
  </si>
  <si>
    <r>
      <t>K</t>
    </r>
    <r>
      <rPr>
        <b/>
        <vertAlign val="superscript"/>
        <sz val="10"/>
        <rFont val="Arial"/>
        <family val="2"/>
      </rPr>
      <t xml:space="preserve">th </t>
    </r>
    <r>
      <rPr>
        <b/>
        <sz val="10"/>
        <rFont val="Arial"/>
        <family val="2"/>
      </rPr>
      <t>Percentile:</t>
    </r>
  </si>
  <si>
    <t>K =</t>
  </si>
  <si>
    <t>Region</t>
  </si>
  <si>
    <t>Sales</t>
  </si>
  <si>
    <t>Advert</t>
  </si>
  <si>
    <t>Slope:</t>
  </si>
  <si>
    <t>Intercept:</t>
  </si>
  <si>
    <t>R Square:</t>
  </si>
  <si>
    <t>SEE:</t>
  </si>
  <si>
    <t>Mean:</t>
  </si>
  <si>
    <t>Correlation:</t>
  </si>
  <si>
    <t>Covariance:</t>
  </si>
  <si>
    <t>(In millions USD)</t>
  </si>
  <si>
    <t>Value</t>
  </si>
  <si>
    <t>Frequency</t>
  </si>
  <si>
    <t>Max:</t>
  </si>
  <si>
    <t>Min:</t>
  </si>
  <si>
    <t>Range:</t>
  </si>
  <si>
    <t>Total:</t>
  </si>
</sst>
</file>

<file path=xl/styles.xml><?xml version="1.0" encoding="utf-8"?>
<styleSheet xmlns="http://schemas.openxmlformats.org/spreadsheetml/2006/main">
  <numFmts count="2">
    <numFmt numFmtId="164" formatCode="0.0_)"/>
    <numFmt numFmtId="165" formatCode="0.000"/>
  </numFmts>
  <fonts count="1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vertical="center"/>
    </xf>
    <xf numFmtId="0" fontId="2" fillId="0" borderId="0" xfId="0" applyFont="1" applyAlignment="1" applyProtection="1">
      <alignment horizontal="center"/>
    </xf>
    <xf numFmtId="0" fontId="7" fillId="0" borderId="0" xfId="0" applyFont="1" applyAlignment="1">
      <alignment horizontal="left"/>
    </xf>
    <xf numFmtId="2" fontId="8" fillId="3" borderId="2" xfId="0" applyNumberFormat="1" applyFont="1" applyFill="1" applyBorder="1" applyAlignment="1">
      <alignment horizontal="center"/>
    </xf>
    <xf numFmtId="2" fontId="8" fillId="3" borderId="3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65" fontId="0" fillId="0" borderId="0" xfId="0" applyNumberFormat="1" applyFill="1" applyBorder="1"/>
    <xf numFmtId="0" fontId="0" fillId="0" borderId="0" xfId="0" applyFill="1" applyBorder="1"/>
    <xf numFmtId="165" fontId="2" fillId="3" borderId="1" xfId="0" applyNumberFormat="1" applyFont="1" applyFill="1" applyBorder="1"/>
    <xf numFmtId="164" fontId="2" fillId="2" borderId="2" xfId="0" applyNumberFormat="1" applyFont="1" applyFill="1" applyBorder="1" applyAlignment="1" applyProtection="1">
      <alignment horizontal="center"/>
    </xf>
    <xf numFmtId="164" fontId="2" fillId="2" borderId="4" xfId="0" applyNumberFormat="1" applyFont="1" applyFill="1" applyBorder="1" applyAlignment="1" applyProtection="1">
      <alignment horizontal="center"/>
    </xf>
    <xf numFmtId="164" fontId="2" fillId="2" borderId="3" xfId="0" applyNumberFormat="1" applyFont="1" applyFill="1" applyBorder="1" applyAlignment="1" applyProtection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Frequency Histogram</a:t>
            </a:r>
          </a:p>
        </c:rich>
      </c:tx>
      <c:layout>
        <c:manualLayout>
          <c:xMode val="edge"/>
          <c:yMode val="edge"/>
          <c:x val="0.30798600174978141"/>
          <c:y val="2.777777777777779E-2"/>
        </c:manualLayout>
      </c:layout>
      <c:overlay val="1"/>
    </c:title>
    <c:plotArea>
      <c:layout/>
      <c:barChart>
        <c:barDir val="col"/>
        <c:grouping val="clustered"/>
        <c:ser>
          <c:idx val="1"/>
          <c:order val="0"/>
          <c:cat>
            <c:numRef>
              <c:f>Demand!$R$6:$R$16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Demand!$S$6:$S$16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</c:ser>
        <c:axId val="126384768"/>
        <c:axId val="147970688"/>
      </c:barChart>
      <c:catAx>
        <c:axId val="126384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Observed Values</a:t>
                </a:r>
              </a:p>
            </c:rich>
          </c:tx>
          <c:layout/>
        </c:title>
        <c:numFmt formatCode="General" sourceLinked="1"/>
        <c:tickLblPos val="nextTo"/>
        <c:crossAx val="147970688"/>
        <c:crosses val="autoZero"/>
        <c:auto val="1"/>
        <c:lblAlgn val="ctr"/>
        <c:lblOffset val="100"/>
      </c:catAx>
      <c:valAx>
        <c:axId val="147970688"/>
        <c:scaling>
          <c:orientation val="minMax"/>
          <c:max val="5"/>
        </c:scaling>
        <c:axPos val="l"/>
        <c:majorGridlines/>
        <c:numFmt formatCode="General" sourceLinked="1"/>
        <c:tickLblPos val="nextTo"/>
        <c:crossAx val="126384768"/>
        <c:crosses val="autoZero"/>
        <c:crossBetween val="between"/>
        <c:majorUnit val="1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Sales vs Advertising</a:t>
            </a:r>
          </a:p>
        </c:rich>
      </c:tx>
      <c:layout>
        <c:manualLayout>
          <c:xMode val="edge"/>
          <c:yMode val="edge"/>
          <c:x val="0.32622881822407079"/>
          <c:y val="3.5009635109094307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658983274755392"/>
          <c:y val="0.2100578106545658"/>
          <c:w val="0.78947374010225069"/>
          <c:h val="0.58879840865294952"/>
        </c:manualLayout>
      </c:layout>
      <c:scatterChart>
        <c:scatterStyle val="lineMarker"/>
        <c:ser>
          <c:idx val="0"/>
          <c:order val="0"/>
          <c:tx>
            <c:v>Sales vs. Advertising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'Advert&amp;Sales'!$C$3:$C$17</c:f>
              <c:numCache>
                <c:formatCode>0.0_)</c:formatCode>
                <c:ptCount val="15"/>
                <c:pt idx="0">
                  <c:v>1.5</c:v>
                </c:pt>
                <c:pt idx="1">
                  <c:v>1.1000000000000001</c:v>
                </c:pt>
                <c:pt idx="2">
                  <c:v>1.8</c:v>
                </c:pt>
                <c:pt idx="3">
                  <c:v>2.2999999999999998</c:v>
                </c:pt>
                <c:pt idx="4">
                  <c:v>0.6</c:v>
                </c:pt>
                <c:pt idx="5">
                  <c:v>0.7</c:v>
                </c:pt>
                <c:pt idx="6">
                  <c:v>2.1</c:v>
                </c:pt>
                <c:pt idx="7">
                  <c:v>1.4</c:v>
                </c:pt>
                <c:pt idx="8">
                  <c:v>1.7</c:v>
                </c:pt>
                <c:pt idx="9">
                  <c:v>0.5</c:v>
                </c:pt>
                <c:pt idx="10">
                  <c:v>0.9</c:v>
                </c:pt>
                <c:pt idx="11">
                  <c:v>1.3</c:v>
                </c:pt>
                <c:pt idx="12">
                  <c:v>2</c:v>
                </c:pt>
                <c:pt idx="13">
                  <c:v>1.5</c:v>
                </c:pt>
                <c:pt idx="14">
                  <c:v>1.4</c:v>
                </c:pt>
              </c:numCache>
            </c:numRef>
          </c:xVal>
          <c:yVal>
            <c:numRef>
              <c:f>'Advert&amp;Sales'!$B$3:$B$17</c:f>
              <c:numCache>
                <c:formatCode>0.0_)</c:formatCode>
                <c:ptCount val="15"/>
                <c:pt idx="0">
                  <c:v>27.2</c:v>
                </c:pt>
                <c:pt idx="1">
                  <c:v>25</c:v>
                </c:pt>
                <c:pt idx="2">
                  <c:v>26.5</c:v>
                </c:pt>
                <c:pt idx="3">
                  <c:v>28</c:v>
                </c:pt>
                <c:pt idx="4">
                  <c:v>24</c:v>
                </c:pt>
                <c:pt idx="5">
                  <c:v>24.9</c:v>
                </c:pt>
                <c:pt idx="6">
                  <c:v>27.5</c:v>
                </c:pt>
                <c:pt idx="7">
                  <c:v>26</c:v>
                </c:pt>
                <c:pt idx="8">
                  <c:v>25.1</c:v>
                </c:pt>
                <c:pt idx="9">
                  <c:v>23.5</c:v>
                </c:pt>
                <c:pt idx="10">
                  <c:v>24.9</c:v>
                </c:pt>
                <c:pt idx="11">
                  <c:v>25.2</c:v>
                </c:pt>
                <c:pt idx="12">
                  <c:v>27.1</c:v>
                </c:pt>
                <c:pt idx="13">
                  <c:v>26.1</c:v>
                </c:pt>
                <c:pt idx="14">
                  <c:v>28</c:v>
                </c:pt>
              </c:numCache>
            </c:numRef>
          </c:yVal>
        </c:ser>
        <c:axId val="122945920"/>
        <c:axId val="122947840"/>
      </c:scatterChart>
      <c:valAx>
        <c:axId val="122945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Advertising</a:t>
                </a:r>
              </a:p>
            </c:rich>
          </c:tx>
          <c:layout>
            <c:manualLayout>
              <c:xMode val="edge"/>
              <c:yMode val="edge"/>
              <c:x val="0.47629407460714318"/>
              <c:y val="0.88478896002983776"/>
            </c:manualLayout>
          </c:layout>
          <c:spPr>
            <a:noFill/>
            <a:ln w="25400">
              <a:noFill/>
            </a:ln>
          </c:spPr>
        </c:title>
        <c:numFmt formatCode="0.0_)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947840"/>
        <c:crosses val="autoZero"/>
        <c:crossBetween val="midCat"/>
      </c:valAx>
      <c:valAx>
        <c:axId val="1229478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Sales</a:t>
                </a:r>
              </a:p>
            </c:rich>
          </c:tx>
          <c:layout>
            <c:manualLayout>
              <c:xMode val="edge"/>
              <c:yMode val="edge"/>
              <c:x val="3.4797740610567542E-2"/>
              <c:y val="0.44875986821657232"/>
            </c:manualLayout>
          </c:layout>
          <c:spPr>
            <a:noFill/>
            <a:ln w="25400">
              <a:noFill/>
            </a:ln>
          </c:spPr>
        </c:title>
        <c:numFmt formatCode="0.0_)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94592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3</xdr:row>
      <xdr:rowOff>205740</xdr:rowOff>
    </xdr:from>
    <xdr:to>
      <xdr:col>16</xdr:col>
      <xdr:colOff>53340</xdr:colOff>
      <xdr:row>15</xdr:row>
      <xdr:rowOff>205740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7</xdr:row>
      <xdr:rowOff>28575</xdr:rowOff>
    </xdr:from>
    <xdr:to>
      <xdr:col>9</xdr:col>
      <xdr:colOff>600075</xdr:colOff>
      <xdr:row>25</xdr:row>
      <xdr:rowOff>142875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20"/>
  <sheetViews>
    <sheetView tabSelected="1" zoomScale="125" workbookViewId="0">
      <selection activeCell="B1" sqref="B1"/>
    </sheetView>
  </sheetViews>
  <sheetFormatPr defaultRowHeight="12.75"/>
  <cols>
    <col min="1" max="1" width="1.5703125" customWidth="1"/>
    <col min="2" max="2" width="17.28515625" bestFit="1" customWidth="1"/>
    <col min="3" max="17" width="5.7109375" customWidth="1"/>
    <col min="18" max="19" width="9.5703125" customWidth="1"/>
  </cols>
  <sheetData>
    <row r="2" spans="2:19" ht="14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9" s="5" customFormat="1" ht="18" customHeight="1">
      <c r="B3" s="3" t="s">
        <v>0</v>
      </c>
      <c r="C3" s="4">
        <v>10</v>
      </c>
      <c r="D3" s="4">
        <v>10</v>
      </c>
      <c r="E3" s="4">
        <v>10</v>
      </c>
      <c r="F3" s="4">
        <v>10</v>
      </c>
      <c r="G3" s="4">
        <v>11</v>
      </c>
      <c r="H3" s="4">
        <v>11</v>
      </c>
      <c r="I3" s="4">
        <v>11</v>
      </c>
      <c r="J3" s="4">
        <v>12</v>
      </c>
      <c r="K3" s="4">
        <v>13</v>
      </c>
      <c r="L3" s="4">
        <v>13</v>
      </c>
      <c r="M3" s="4">
        <v>14</v>
      </c>
      <c r="N3" s="4">
        <v>15</v>
      </c>
      <c r="O3" s="4">
        <v>17</v>
      </c>
      <c r="P3" s="4">
        <v>18</v>
      </c>
      <c r="Q3" s="4">
        <v>20</v>
      </c>
    </row>
    <row r="4" spans="2:19" ht="18" customHeight="1"/>
    <row r="5" spans="2:19" s="5" customFormat="1" ht="18" customHeight="1">
      <c r="B5" s="3" t="s">
        <v>16</v>
      </c>
      <c r="C5" s="6">
        <f>SUM(Data)</f>
        <v>195</v>
      </c>
      <c r="R5" s="23" t="s">
        <v>38</v>
      </c>
      <c r="S5" s="23" t="s">
        <v>39</v>
      </c>
    </row>
    <row r="6" spans="2:19" s="5" customFormat="1" ht="18" customHeight="1">
      <c r="B6" s="3" t="s">
        <v>34</v>
      </c>
      <c r="C6" s="6">
        <f>AVERAGE(Data)</f>
        <v>13</v>
      </c>
      <c r="R6" s="7">
        <v>10</v>
      </c>
      <c r="S6" s="6">
        <f t="array" ref="S6:S16">FREQUENCY(C3:Q3,R6:R16)</f>
        <v>4</v>
      </c>
    </row>
    <row r="7" spans="2:19" s="5" customFormat="1" ht="18" customHeight="1">
      <c r="B7" s="3" t="s">
        <v>17</v>
      </c>
      <c r="C7" s="6">
        <f>MEDIAN(Data)</f>
        <v>12</v>
      </c>
      <c r="R7" s="7">
        <v>11</v>
      </c>
      <c r="S7" s="6">
        <v>3</v>
      </c>
    </row>
    <row r="8" spans="2:19" s="5" customFormat="1" ht="18" customHeight="1">
      <c r="B8" s="3" t="s">
        <v>18</v>
      </c>
      <c r="C8" s="6">
        <f>MODE(Data)</f>
        <v>10</v>
      </c>
      <c r="R8" s="7">
        <v>12</v>
      </c>
      <c r="S8" s="6">
        <v>1</v>
      </c>
    </row>
    <row r="9" spans="2:19" s="5" customFormat="1" ht="18" customHeight="1">
      <c r="R9" s="7">
        <v>13</v>
      </c>
      <c r="S9" s="6">
        <v>2</v>
      </c>
    </row>
    <row r="10" spans="2:19" s="5" customFormat="1" ht="18" customHeight="1">
      <c r="B10" s="3" t="s">
        <v>40</v>
      </c>
      <c r="C10" s="6">
        <f>MAX(Data)</f>
        <v>20</v>
      </c>
      <c r="R10" s="7">
        <v>14</v>
      </c>
      <c r="S10" s="6">
        <v>1</v>
      </c>
    </row>
    <row r="11" spans="2:19" s="5" customFormat="1" ht="18" customHeight="1">
      <c r="B11" s="3" t="s">
        <v>41</v>
      </c>
      <c r="C11" s="6">
        <f>MIN(Data)</f>
        <v>10</v>
      </c>
      <c r="R11" s="7">
        <v>15</v>
      </c>
      <c r="S11" s="6">
        <v>1</v>
      </c>
    </row>
    <row r="12" spans="2:19" s="5" customFormat="1" ht="18" customHeight="1">
      <c r="B12" s="3" t="s">
        <v>42</v>
      </c>
      <c r="C12" s="6">
        <f>C10-C11</f>
        <v>10</v>
      </c>
      <c r="R12" s="7">
        <v>16</v>
      </c>
      <c r="S12" s="6">
        <v>0</v>
      </c>
    </row>
    <row r="13" spans="2:19" s="5" customFormat="1" ht="18" customHeight="1">
      <c r="B13" s="3" t="s">
        <v>22</v>
      </c>
      <c r="C13" s="6">
        <f>VAR(Data)</f>
        <v>10.285714285714286</v>
      </c>
      <c r="R13" s="7">
        <v>17</v>
      </c>
      <c r="S13" s="6">
        <v>1</v>
      </c>
    </row>
    <row r="14" spans="2:19" s="5" customFormat="1" ht="18" customHeight="1">
      <c r="B14" s="3" t="s">
        <v>19</v>
      </c>
      <c r="C14" s="6">
        <f>STDEV(Data)</f>
        <v>3.2071349029490928</v>
      </c>
      <c r="R14" s="7">
        <v>18</v>
      </c>
      <c r="S14" s="6">
        <v>1</v>
      </c>
    </row>
    <row r="15" spans="2:19" s="5" customFormat="1" ht="18" customHeight="1">
      <c r="B15" s="3" t="s">
        <v>20</v>
      </c>
      <c r="C15" s="6">
        <f>AVEDEV(Data)</f>
        <v>2.5333333333333332</v>
      </c>
      <c r="R15" s="7">
        <v>19</v>
      </c>
      <c r="S15" s="6">
        <v>0</v>
      </c>
    </row>
    <row r="16" spans="2:19" s="5" customFormat="1" ht="18" customHeight="1">
      <c r="B16" s="3" t="s">
        <v>21</v>
      </c>
      <c r="C16" s="6">
        <f>SKEW(Data)</f>
        <v>1.0193617880634136</v>
      </c>
      <c r="R16" s="7">
        <v>20</v>
      </c>
      <c r="S16" s="6">
        <v>1</v>
      </c>
    </row>
    <row r="17" spans="2:19">
      <c r="B17" s="5"/>
      <c r="C17" s="5"/>
      <c r="D17" s="5"/>
      <c r="E17" s="5"/>
      <c r="R17" s="2" t="s">
        <v>43</v>
      </c>
      <c r="S17" s="25">
        <f>SUM(S6:S16)</f>
        <v>15</v>
      </c>
    </row>
    <row r="18" spans="2:19" ht="14.25">
      <c r="B18" s="8" t="s">
        <v>23</v>
      </c>
      <c r="C18" s="6">
        <f>LARGE(Data,E18)</f>
        <v>20</v>
      </c>
      <c r="D18" s="8" t="s">
        <v>24</v>
      </c>
      <c r="E18" s="9">
        <v>1</v>
      </c>
    </row>
    <row r="19" spans="2:19">
      <c r="B19" s="5"/>
      <c r="C19" s="5"/>
      <c r="D19" s="5"/>
      <c r="E19" s="5"/>
    </row>
    <row r="20" spans="2:19" ht="14.25">
      <c r="B20" s="8" t="s">
        <v>25</v>
      </c>
      <c r="C20" s="6">
        <f>PERCENTILE(Data,E20)</f>
        <v>12</v>
      </c>
      <c r="D20" s="8" t="s">
        <v>26</v>
      </c>
      <c r="E20" s="10">
        <v>0.5</v>
      </c>
    </row>
  </sheetData>
  <phoneticPr fontId="4" type="noConversion"/>
  <pageMargins left="0.75" right="0.75" top="1" bottom="1" header="0.5" footer="0.5"/>
  <pageSetup orientation="portrait" horizontalDpi="4294967292" verticalDpi="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zoomScale="125" workbookViewId="0"/>
  </sheetViews>
  <sheetFormatPr defaultRowHeight="12.75"/>
  <cols>
    <col min="5" max="5" width="11.28515625" customWidth="1"/>
    <col min="6" max="6" width="9.140625" customWidth="1"/>
    <col min="7" max="7" width="15" customWidth="1"/>
    <col min="8" max="8" width="8.7109375" customWidth="1"/>
    <col min="9" max="9" width="8" bestFit="1" customWidth="1"/>
  </cols>
  <sheetData>
    <row r="1" spans="1:9" ht="15.75">
      <c r="B1" s="24" t="s">
        <v>37</v>
      </c>
      <c r="C1" s="24"/>
      <c r="F1" s="12"/>
    </row>
    <row r="2" spans="1:9">
      <c r="A2" s="1" t="s">
        <v>27</v>
      </c>
      <c r="B2" s="11" t="s">
        <v>28</v>
      </c>
      <c r="C2" s="11" t="s">
        <v>29</v>
      </c>
      <c r="G2" s="16"/>
      <c r="H2" s="16"/>
      <c r="I2" s="16"/>
    </row>
    <row r="3" spans="1:9">
      <c r="A3" s="26">
        <v>1</v>
      </c>
      <c r="B3" s="20">
        <v>27.2</v>
      </c>
      <c r="C3" s="20">
        <v>1.5</v>
      </c>
      <c r="E3" s="2" t="s">
        <v>36</v>
      </c>
      <c r="F3" s="15">
        <f>COVAR(Advert,Sales)</f>
        <v>0.60711111111111127</v>
      </c>
      <c r="G3" s="2" t="s">
        <v>30</v>
      </c>
      <c r="H3" s="19">
        <f>SLOPE(Sales,Advert)</f>
        <v>2.1593423964590586</v>
      </c>
      <c r="I3" s="17"/>
    </row>
    <row r="4" spans="1:9">
      <c r="A4" s="27">
        <v>2</v>
      </c>
      <c r="B4" s="21">
        <v>25</v>
      </c>
      <c r="C4" s="21">
        <v>1.1000000000000001</v>
      </c>
      <c r="E4" s="2" t="s">
        <v>35</v>
      </c>
      <c r="F4" s="15">
        <f>CORREL(Advert,Sales)</f>
        <v>0.83485927432758578</v>
      </c>
      <c r="G4" s="2" t="s">
        <v>31</v>
      </c>
      <c r="H4" s="19">
        <f>INTERCEPT(Sales,Advert)</f>
        <v>22.939045210243439</v>
      </c>
      <c r="I4" s="17"/>
    </row>
    <row r="5" spans="1:9">
      <c r="A5" s="27">
        <v>3</v>
      </c>
      <c r="B5" s="21">
        <v>26.5</v>
      </c>
      <c r="C5" s="21">
        <v>1.8</v>
      </c>
      <c r="F5" s="2"/>
      <c r="G5" s="2" t="s">
        <v>32</v>
      </c>
      <c r="H5" s="19">
        <f>RSQ(Sales,Advert)</f>
        <v>0.69699000793078314</v>
      </c>
      <c r="I5" s="17"/>
    </row>
    <row r="6" spans="1:9">
      <c r="A6" s="27">
        <v>4</v>
      </c>
      <c r="B6" s="21">
        <v>28</v>
      </c>
      <c r="C6" s="21">
        <v>2.2999999999999998</v>
      </c>
      <c r="G6" s="2" t="s">
        <v>33</v>
      </c>
      <c r="H6" s="19">
        <f>STEYX(Sales,Advert)</f>
        <v>0.81093117936108661</v>
      </c>
      <c r="I6" s="18"/>
    </row>
    <row r="7" spans="1:9">
      <c r="A7" s="27">
        <v>5</v>
      </c>
      <c r="B7" s="21">
        <v>24</v>
      </c>
      <c r="C7" s="21">
        <v>0.6</v>
      </c>
    </row>
    <row r="8" spans="1:9">
      <c r="A8" s="27">
        <v>6</v>
      </c>
      <c r="B8" s="21">
        <v>24.9</v>
      </c>
      <c r="C8" s="21">
        <v>0.7</v>
      </c>
    </row>
    <row r="9" spans="1:9">
      <c r="A9" s="27">
        <v>7</v>
      </c>
      <c r="B9" s="21">
        <v>27.5</v>
      </c>
      <c r="C9" s="21">
        <v>2.1</v>
      </c>
    </row>
    <row r="10" spans="1:9">
      <c r="A10" s="27">
        <v>8</v>
      </c>
      <c r="B10" s="21">
        <v>26</v>
      </c>
      <c r="C10" s="21">
        <v>1.4</v>
      </c>
    </row>
    <row r="11" spans="1:9">
      <c r="A11" s="27">
        <v>9</v>
      </c>
      <c r="B11" s="21">
        <v>25.1</v>
      </c>
      <c r="C11" s="21">
        <v>1.7</v>
      </c>
    </row>
    <row r="12" spans="1:9">
      <c r="A12" s="27">
        <v>10</v>
      </c>
      <c r="B12" s="21">
        <v>23.5</v>
      </c>
      <c r="C12" s="21">
        <v>0.5</v>
      </c>
    </row>
    <row r="13" spans="1:9">
      <c r="A13" s="27">
        <v>11</v>
      </c>
      <c r="B13" s="21">
        <v>24.9</v>
      </c>
      <c r="C13" s="21">
        <v>0.9</v>
      </c>
    </row>
    <row r="14" spans="1:9">
      <c r="A14" s="27">
        <v>12</v>
      </c>
      <c r="B14" s="21">
        <v>25.2</v>
      </c>
      <c r="C14" s="21">
        <v>1.3</v>
      </c>
    </row>
    <row r="15" spans="1:9">
      <c r="A15" s="27">
        <v>13</v>
      </c>
      <c r="B15" s="21">
        <v>27.1</v>
      </c>
      <c r="C15" s="21">
        <v>2</v>
      </c>
    </row>
    <row r="16" spans="1:9">
      <c r="A16" s="27">
        <v>14</v>
      </c>
      <c r="B16" s="21">
        <v>26.1</v>
      </c>
      <c r="C16" s="21">
        <v>1.5</v>
      </c>
    </row>
    <row r="17" spans="1:3">
      <c r="A17" s="28">
        <v>15</v>
      </c>
      <c r="B17" s="22">
        <v>28</v>
      </c>
      <c r="C17" s="22">
        <v>1.4</v>
      </c>
    </row>
    <row r="19" spans="1:3">
      <c r="A19" s="2" t="s">
        <v>34</v>
      </c>
      <c r="B19" s="13">
        <f>AVERAGE(Sales)</f>
        <v>25.933333333333334</v>
      </c>
      <c r="C19" s="13">
        <f>AVERAGE(Advert)</f>
        <v>1.3866666666666665</v>
      </c>
    </row>
    <row r="20" spans="1:3">
      <c r="A20" s="2" t="s">
        <v>19</v>
      </c>
      <c r="B20" s="14">
        <f>STDEV(Sales)</f>
        <v>1.4195908196512863</v>
      </c>
      <c r="C20" s="14">
        <f>STDEV(Advert)</f>
        <v>0.54885161495443913</v>
      </c>
    </row>
  </sheetData>
  <mergeCells count="1">
    <mergeCell ref="B1:C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Demand</vt:lpstr>
      <vt:lpstr>Advert&amp;Sales</vt:lpstr>
      <vt:lpstr>Advert</vt:lpstr>
      <vt:lpstr>Data</vt:lpstr>
      <vt:lpstr>Region</vt:lpstr>
      <vt:lpstr>Sales</vt:lpstr>
    </vt:vector>
  </TitlesOfParts>
  <Company>Cornell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kec4</dc:creator>
  <cp:lastModifiedBy>kec4</cp:lastModifiedBy>
  <dcterms:created xsi:type="dcterms:W3CDTF">2009-01-25T18:59:07Z</dcterms:created>
  <dcterms:modified xsi:type="dcterms:W3CDTF">2011-01-28T20:54:00Z</dcterms:modified>
</cp:coreProperties>
</file>