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rsten\Desktop\UNCC\BrewOne\"/>
    </mc:Choice>
  </mc:AlternateContent>
  <bookViews>
    <workbookView xWindow="0" yWindow="0" windowWidth="23040" windowHeight="10068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54" i="1" l="1"/>
  <c r="C53" i="1"/>
  <c r="C51" i="1"/>
  <c r="C50" i="1"/>
  <c r="C49" i="1"/>
  <c r="C42" i="1" l="1"/>
  <c r="C41" i="1"/>
  <c r="C40" i="1"/>
  <c r="F38" i="1"/>
  <c r="C32" i="1"/>
  <c r="C31" i="1"/>
  <c r="C24" i="1"/>
  <c r="C23" i="1"/>
  <c r="C22" i="1"/>
  <c r="E20" i="1"/>
  <c r="C15" i="1"/>
  <c r="C14" i="1"/>
  <c r="C13" i="1"/>
  <c r="E6" i="1"/>
  <c r="C5" i="1"/>
  <c r="C4" i="1"/>
  <c r="E4" i="1"/>
</calcChain>
</file>

<file path=xl/sharedStrings.xml><?xml version="1.0" encoding="utf-8"?>
<sst xmlns="http://schemas.openxmlformats.org/spreadsheetml/2006/main" count="111" uniqueCount="26">
  <si>
    <t>Item</t>
  </si>
  <si>
    <t>IPA</t>
  </si>
  <si>
    <t>Ingredient1</t>
  </si>
  <si>
    <t>Ingredient2</t>
  </si>
  <si>
    <t>Ingredient3</t>
  </si>
  <si>
    <t>Ingredient4</t>
  </si>
  <si>
    <t>Ingredient5</t>
  </si>
  <si>
    <t>Ingredient6</t>
  </si>
  <si>
    <t>Ingred. Name</t>
  </si>
  <si>
    <t>Malt</t>
  </si>
  <si>
    <t>QTY (lbs)</t>
  </si>
  <si>
    <t>Hops</t>
  </si>
  <si>
    <t>Null</t>
  </si>
  <si>
    <t>source: https://www.homebrewersassociation.org/homebrew-recipes/</t>
  </si>
  <si>
    <t>Porter</t>
  </si>
  <si>
    <t>Chocolate Malt</t>
  </si>
  <si>
    <t>Brown Ale</t>
  </si>
  <si>
    <t>Barley</t>
  </si>
  <si>
    <t>Yeast</t>
  </si>
  <si>
    <t>Pilsner</t>
  </si>
  <si>
    <t>Pale Dry Extract</t>
  </si>
  <si>
    <t>Lager</t>
  </si>
  <si>
    <t>Rice Flakes</t>
  </si>
  <si>
    <t>Stout</t>
  </si>
  <si>
    <t>Lactose</t>
  </si>
  <si>
    <t>Oats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</si>
</sst>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6" fontId="0" fillId="0" borderId="0" xfId="0" applyNumberFormat="1"/>
    <xf numFmtId="0" fontId="1" fillId="0" borderId="0" xfId="0" applyFont="1"/>
    <xf numFmtId="2" fontId="0" fillId="0" borderId="0" xfId="0" applyNumberFormat="1"/>
    <xf numFmtId="0" fontId="0" fillId="2" borderId="0" xfId="0" applyFill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54"/>
  <sheetViews>
    <sheetView tabSelected="1" topLeftCell="A13" workbookViewId="0">
      <selection activeCell="G46" sqref="G46"/>
    </sheetView>
  </sheetViews>
  <sheetFormatPr defaultRowHeight="14.4" x14ac:dyDescent="0.3"/>
  <cols>
    <col min="1" max="1" width="12.88671875" customWidth="1"/>
    <col min="2" max="2" width="15.5546875" customWidth="1"/>
  </cols>
  <sheetData>
    <row r="2" spans="1:5" x14ac:dyDescent="0.3">
      <c r="A2" s="2" t="s">
        <v>0</v>
      </c>
      <c r="B2" s="2" t="s">
        <v>1</v>
      </c>
      <c r="E2" t="s">
        <v>13</v>
      </c>
    </row>
    <row r="3" spans="1:5" x14ac:dyDescent="0.3">
      <c r="B3" t="s">
        <v>8</v>
      </c>
      <c r="C3" t="s">
        <v>10</v>
      </c>
    </row>
    <row r="4" spans="1:5" x14ac:dyDescent="0.3">
      <c r="A4" t="s">
        <v>2</v>
      </c>
      <c r="B4" t="s">
        <v>9</v>
      </c>
      <c r="C4">
        <f>10*2.8</f>
        <v>28</v>
      </c>
      <c r="E4">
        <f>15.5/5.5</f>
        <v>2.8181818181818183</v>
      </c>
    </row>
    <row r="5" spans="1:5" x14ac:dyDescent="0.3">
      <c r="A5" t="s">
        <v>3</v>
      </c>
      <c r="B5" t="s">
        <v>11</v>
      </c>
      <c r="C5" s="1">
        <f>((0.25+0.5+0.5+1+0.6+0.6+0.6+0.75+0.6+0.6+0.6+1.5)/16)*2.8</f>
        <v>1.4174999999999995</v>
      </c>
    </row>
    <row r="6" spans="1:5" x14ac:dyDescent="0.3">
      <c r="A6" s="4" t="s">
        <v>4</v>
      </c>
      <c r="B6" s="4" t="s">
        <v>12</v>
      </c>
      <c r="C6" s="4" t="s">
        <v>12</v>
      </c>
      <c r="E6">
        <f>15.5/10</f>
        <v>1.55</v>
      </c>
    </row>
    <row r="7" spans="1:5" x14ac:dyDescent="0.3">
      <c r="A7" s="4" t="s">
        <v>5</v>
      </c>
      <c r="B7" s="4" t="s">
        <v>12</v>
      </c>
      <c r="C7" s="4" t="s">
        <v>12</v>
      </c>
    </row>
    <row r="8" spans="1:5" x14ac:dyDescent="0.3">
      <c r="A8" s="4" t="s">
        <v>6</v>
      </c>
      <c r="B8" s="4" t="s">
        <v>12</v>
      </c>
      <c r="C8" s="4" t="s">
        <v>12</v>
      </c>
    </row>
    <row r="9" spans="1:5" x14ac:dyDescent="0.3">
      <c r="A9" s="4" t="s">
        <v>7</v>
      </c>
      <c r="B9" s="4" t="s">
        <v>12</v>
      </c>
      <c r="C9" s="4" t="s">
        <v>12</v>
      </c>
    </row>
    <row r="11" spans="1:5" x14ac:dyDescent="0.3">
      <c r="A11" s="2" t="s">
        <v>0</v>
      </c>
      <c r="B11" s="2" t="s">
        <v>14</v>
      </c>
    </row>
    <row r="12" spans="1:5" x14ac:dyDescent="0.3">
      <c r="B12" t="s">
        <v>8</v>
      </c>
      <c r="C12" t="s">
        <v>10</v>
      </c>
    </row>
    <row r="13" spans="1:5" x14ac:dyDescent="0.3">
      <c r="A13" t="s">
        <v>2</v>
      </c>
      <c r="B13" t="s">
        <v>9</v>
      </c>
      <c r="C13">
        <f>(2.75+16.5)*1.55</f>
        <v>29.837500000000002</v>
      </c>
    </row>
    <row r="14" spans="1:5" x14ac:dyDescent="0.3">
      <c r="A14" t="s">
        <v>3</v>
      </c>
      <c r="B14" t="s">
        <v>11</v>
      </c>
      <c r="C14" s="1">
        <f>(1.25/16)*1.55</f>
        <v>0.12109375</v>
      </c>
    </row>
    <row r="15" spans="1:5" x14ac:dyDescent="0.3">
      <c r="A15" t="s">
        <v>4</v>
      </c>
      <c r="B15" t="s">
        <v>15</v>
      </c>
      <c r="C15">
        <f>2.5*1.55</f>
        <v>3.875</v>
      </c>
    </row>
    <row r="16" spans="1:5" x14ac:dyDescent="0.3">
      <c r="A16" s="4" t="s">
        <v>5</v>
      </c>
      <c r="B16" s="4" t="s">
        <v>12</v>
      </c>
      <c r="C16" s="4" t="s">
        <v>12</v>
      </c>
    </row>
    <row r="17" spans="1:5" x14ac:dyDescent="0.3">
      <c r="A17" s="4" t="s">
        <v>6</v>
      </c>
      <c r="B17" s="4" t="s">
        <v>12</v>
      </c>
      <c r="C17" s="4" t="s">
        <v>12</v>
      </c>
    </row>
    <row r="18" spans="1:5" x14ac:dyDescent="0.3">
      <c r="A18" s="4" t="s">
        <v>7</v>
      </c>
      <c r="B18" s="4" t="s">
        <v>12</v>
      </c>
      <c r="C18" s="4" t="s">
        <v>12</v>
      </c>
    </row>
    <row r="20" spans="1:5" x14ac:dyDescent="0.3">
      <c r="A20" s="2" t="s">
        <v>0</v>
      </c>
      <c r="B20" s="2" t="s">
        <v>16</v>
      </c>
      <c r="E20">
        <f>15.5/5</f>
        <v>3.1</v>
      </c>
    </row>
    <row r="21" spans="1:5" x14ac:dyDescent="0.3">
      <c r="B21" t="s">
        <v>8</v>
      </c>
      <c r="C21" t="s">
        <v>10</v>
      </c>
    </row>
    <row r="22" spans="1:5" x14ac:dyDescent="0.3">
      <c r="A22" t="s">
        <v>2</v>
      </c>
      <c r="B22" t="s">
        <v>9</v>
      </c>
      <c r="C22" s="3">
        <f>(8.5+1+(17/16))*3.1</f>
        <v>32.743749999999999</v>
      </c>
    </row>
    <row r="23" spans="1:5" x14ac:dyDescent="0.3">
      <c r="A23" t="s">
        <v>3</v>
      </c>
      <c r="B23" t="s">
        <v>17</v>
      </c>
      <c r="C23" s="1">
        <f>(2.5/16)*3.1</f>
        <v>0.484375</v>
      </c>
    </row>
    <row r="24" spans="1:5" x14ac:dyDescent="0.3">
      <c r="A24" t="s">
        <v>4</v>
      </c>
      <c r="B24" t="s">
        <v>11</v>
      </c>
      <c r="C24" s="1">
        <f>((0.5+0.5+0.5)/16)*3.1</f>
        <v>0.29062500000000002</v>
      </c>
    </row>
    <row r="25" spans="1:5" x14ac:dyDescent="0.3">
      <c r="A25" t="s">
        <v>5</v>
      </c>
      <c r="B25" t="s">
        <v>18</v>
      </c>
      <c r="C25">
        <v>0.05</v>
      </c>
    </row>
    <row r="26" spans="1:5" x14ac:dyDescent="0.3">
      <c r="A26" s="4" t="s">
        <v>6</v>
      </c>
      <c r="B26" s="4" t="s">
        <v>12</v>
      </c>
      <c r="C26" s="4" t="s">
        <v>12</v>
      </c>
    </row>
    <row r="27" spans="1:5" x14ac:dyDescent="0.3">
      <c r="A27" s="4" t="s">
        <v>7</v>
      </c>
      <c r="B27" s="4" t="s">
        <v>12</v>
      </c>
      <c r="C27" s="4" t="s">
        <v>12</v>
      </c>
    </row>
    <row r="29" spans="1:5" x14ac:dyDescent="0.3">
      <c r="A29" s="2" t="s">
        <v>0</v>
      </c>
      <c r="B29" s="2" t="s">
        <v>19</v>
      </c>
    </row>
    <row r="30" spans="1:5" x14ac:dyDescent="0.3">
      <c r="B30" t="s">
        <v>8</v>
      </c>
      <c r="C30" t="s">
        <v>10</v>
      </c>
    </row>
    <row r="31" spans="1:5" x14ac:dyDescent="0.3">
      <c r="A31" t="s">
        <v>2</v>
      </c>
      <c r="B31" t="s">
        <v>20</v>
      </c>
      <c r="C31">
        <f>5.5*3.1</f>
        <v>17.05</v>
      </c>
    </row>
    <row r="32" spans="1:5" x14ac:dyDescent="0.3">
      <c r="A32" t="s">
        <v>3</v>
      </c>
      <c r="B32" t="s">
        <v>11</v>
      </c>
      <c r="C32" s="1">
        <f>(6/16)</f>
        <v>0.375</v>
      </c>
    </row>
    <row r="33" spans="1:6" x14ac:dyDescent="0.3">
      <c r="A33" t="s">
        <v>4</v>
      </c>
      <c r="B33" t="s">
        <v>18</v>
      </c>
      <c r="C33">
        <v>0.05</v>
      </c>
    </row>
    <row r="34" spans="1:6" x14ac:dyDescent="0.3">
      <c r="A34" s="4" t="s">
        <v>5</v>
      </c>
      <c r="B34" s="4" t="s">
        <v>12</v>
      </c>
      <c r="C34" s="4" t="s">
        <v>12</v>
      </c>
    </row>
    <row r="35" spans="1:6" x14ac:dyDescent="0.3">
      <c r="A35" s="4" t="s">
        <v>6</v>
      </c>
      <c r="B35" s="4" t="s">
        <v>12</v>
      </c>
      <c r="C35" s="4" t="s">
        <v>12</v>
      </c>
    </row>
    <row r="36" spans="1:6" x14ac:dyDescent="0.3">
      <c r="A36" s="4" t="s">
        <v>7</v>
      </c>
      <c r="B36" s="4" t="s">
        <v>12</v>
      </c>
      <c r="C36" s="4" t="s">
        <v>12</v>
      </c>
    </row>
    <row r="38" spans="1:6" x14ac:dyDescent="0.3">
      <c r="A38" s="2" t="s">
        <v>0</v>
      </c>
      <c r="B38" s="5" t="s">
        <v>21</v>
      </c>
      <c r="F38">
        <f>15.5/11</f>
        <v>1.4090909090909092</v>
      </c>
    </row>
    <row r="39" spans="1:6" x14ac:dyDescent="0.3">
      <c r="B39" t="s">
        <v>8</v>
      </c>
      <c r="C39" t="s">
        <v>10</v>
      </c>
    </row>
    <row r="40" spans="1:6" x14ac:dyDescent="0.3">
      <c r="A40" t="s">
        <v>2</v>
      </c>
      <c r="B40" t="s">
        <v>17</v>
      </c>
      <c r="C40">
        <f>8*1.41</f>
        <v>11.28</v>
      </c>
    </row>
    <row r="41" spans="1:6" x14ac:dyDescent="0.3">
      <c r="A41" t="s">
        <v>3</v>
      </c>
      <c r="B41" t="s">
        <v>22</v>
      </c>
      <c r="C41" s="3">
        <f>1.41*6.8</f>
        <v>9.5879999999999992</v>
      </c>
    </row>
    <row r="42" spans="1:6" x14ac:dyDescent="0.3">
      <c r="A42" t="s">
        <v>4</v>
      </c>
      <c r="B42" t="s">
        <v>11</v>
      </c>
      <c r="C42" s="3">
        <f>((0.5+0.13)/16)*1.41</f>
        <v>5.5518749999999999E-2</v>
      </c>
    </row>
    <row r="43" spans="1:6" x14ac:dyDescent="0.3">
      <c r="A43" t="s">
        <v>5</v>
      </c>
      <c r="B43" t="s">
        <v>18</v>
      </c>
      <c r="C43">
        <v>0.05</v>
      </c>
    </row>
    <row r="44" spans="1:6" x14ac:dyDescent="0.3">
      <c r="A44" s="4" t="s">
        <v>6</v>
      </c>
      <c r="B44" s="4" t="s">
        <v>12</v>
      </c>
      <c r="C44" s="4" t="s">
        <v>12</v>
      </c>
    </row>
    <row r="45" spans="1:6" x14ac:dyDescent="0.3">
      <c r="A45" s="4" t="s">
        <v>7</v>
      </c>
      <c r="B45" s="4" t="s">
        <v>12</v>
      </c>
      <c r="C45" s="4" t="s">
        <v>12</v>
      </c>
    </row>
    <row r="47" spans="1:6" x14ac:dyDescent="0.3">
      <c r="A47" t="s">
        <v>0</v>
      </c>
      <c r="B47" t="s">
        <v>23</v>
      </c>
    </row>
    <row r="48" spans="1:6" x14ac:dyDescent="0.3">
      <c r="B48" t="s">
        <v>8</v>
      </c>
      <c r="C48" t="s">
        <v>10</v>
      </c>
    </row>
    <row r="49" spans="1:3" x14ac:dyDescent="0.3">
      <c r="A49" t="s">
        <v>2</v>
      </c>
      <c r="B49" t="s">
        <v>9</v>
      </c>
      <c r="C49">
        <f>(7+0.75+0.75)*3.1</f>
        <v>26.35</v>
      </c>
    </row>
    <row r="50" spans="1:3" x14ac:dyDescent="0.3">
      <c r="A50" t="s">
        <v>3</v>
      </c>
      <c r="B50" t="s">
        <v>15</v>
      </c>
      <c r="C50" s="1">
        <f>3.1*0.75</f>
        <v>2.3250000000000002</v>
      </c>
    </row>
    <row r="51" spans="1:3" x14ac:dyDescent="0.3">
      <c r="A51" t="s">
        <v>4</v>
      </c>
      <c r="B51" t="s">
        <v>17</v>
      </c>
      <c r="C51">
        <f>3.1*(1+0.5)</f>
        <v>4.6500000000000004</v>
      </c>
    </row>
    <row r="52" spans="1:3" x14ac:dyDescent="0.3">
      <c r="A52" t="s">
        <v>5</v>
      </c>
      <c r="B52" t="s">
        <v>24</v>
      </c>
      <c r="C52">
        <v>3.1</v>
      </c>
    </row>
    <row r="53" spans="1:3" x14ac:dyDescent="0.3">
      <c r="A53" t="s">
        <v>6</v>
      </c>
      <c r="B53" t="s">
        <v>25</v>
      </c>
      <c r="C53">
        <f>3.1*0.5</f>
        <v>1.55</v>
      </c>
    </row>
    <row r="54" spans="1:3" x14ac:dyDescent="0.3">
      <c r="A54" t="s">
        <v>7</v>
      </c>
      <c r="B54" t="s">
        <v>11</v>
      </c>
      <c r="C54" s="3">
        <f>(1.3/16)*3.1</f>
        <v>0.25187500000000002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Kirsten</dc:creator>
  <cp:lastModifiedBy>Kirsten</cp:lastModifiedBy>
  <dcterms:created xsi:type="dcterms:W3CDTF">2017-07-31T22:10:23Z</dcterms:created>
  <dcterms:modified xsi:type="dcterms:W3CDTF">2017-07-31T22:48:47Z</dcterms:modified>
</cp:coreProperties>
</file>