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3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85" yWindow="375" windowWidth="9540" windowHeight="8760" activeTab="2"/>
  </bookViews>
  <sheets>
    <sheet name="Вигоди" sheetId="1" r:id="rId1"/>
    <sheet name="Ризики" sheetId="2" r:id="rId2"/>
    <sheet name="Пріорітети" sheetId="3" r:id="rId3"/>
  </sheets>
  <calcPr calcId="145621"/>
</workbook>
</file>

<file path=xl/calcChain.xml><?xml version="1.0" encoding="utf-8"?>
<calcChain xmlns="http://schemas.openxmlformats.org/spreadsheetml/2006/main">
  <c r="C16" i="3" l="1"/>
  <c r="C15" i="3"/>
  <c r="C14" i="3"/>
  <c r="C13" i="3"/>
  <c r="G10" i="3"/>
  <c r="F10" i="3"/>
  <c r="E10" i="3"/>
  <c r="D10" i="3"/>
  <c r="H22" i="1" l="1"/>
  <c r="H23" i="1"/>
  <c r="H24" i="1"/>
  <c r="H21" i="1"/>
  <c r="O30" i="1"/>
  <c r="O29" i="1"/>
  <c r="O28" i="1"/>
  <c r="O27" i="1"/>
  <c r="M18" i="1"/>
  <c r="L18" i="1"/>
  <c r="K18" i="1"/>
  <c r="J18" i="1"/>
  <c r="O32" i="1" l="1"/>
  <c r="N22" i="1" s="1"/>
  <c r="J14" i="3"/>
  <c r="J13" i="3"/>
  <c r="J12" i="3"/>
  <c r="L9" i="3"/>
  <c r="K9" i="3"/>
  <c r="J9" i="3"/>
  <c r="N24" i="1" l="1"/>
  <c r="N23" i="1"/>
  <c r="N21" i="1"/>
  <c r="J16" i="3"/>
  <c r="M6" i="3" s="1"/>
  <c r="C18" i="3"/>
  <c r="G30" i="2"/>
  <c r="G29" i="2"/>
  <c r="G28" i="2"/>
  <c r="G27" i="2"/>
  <c r="F18" i="2"/>
  <c r="E18" i="2"/>
  <c r="D18" i="2"/>
  <c r="C18" i="2"/>
  <c r="N14" i="2"/>
  <c r="G14" i="2"/>
  <c r="N13" i="2"/>
  <c r="G13" i="2"/>
  <c r="N12" i="2"/>
  <c r="G12" i="2"/>
  <c r="N11" i="2"/>
  <c r="G11" i="2"/>
  <c r="L2" i="2"/>
  <c r="K2" i="2"/>
  <c r="J2" i="2"/>
  <c r="I2" i="2"/>
  <c r="F2" i="2"/>
  <c r="E2" i="2"/>
  <c r="D2" i="2"/>
  <c r="C2" i="2"/>
  <c r="H30" i="1"/>
  <c r="H29" i="1"/>
  <c r="H28" i="1"/>
  <c r="H27" i="1"/>
  <c r="G18" i="1"/>
  <c r="F18" i="1"/>
  <c r="E18" i="1"/>
  <c r="D18" i="1"/>
  <c r="O14" i="1"/>
  <c r="H14" i="1"/>
  <c r="O13" i="1"/>
  <c r="H13" i="1"/>
  <c r="O12" i="1"/>
  <c r="H12" i="1"/>
  <c r="O11" i="1"/>
  <c r="H11" i="1"/>
  <c r="M2" i="1"/>
  <c r="L2" i="1"/>
  <c r="K2" i="1"/>
  <c r="J2" i="1"/>
  <c r="G2" i="1"/>
  <c r="F2" i="1"/>
  <c r="E2" i="1"/>
  <c r="D2" i="1"/>
  <c r="H6" i="3" l="1"/>
  <c r="H8" i="3"/>
  <c r="M7" i="3"/>
  <c r="M5" i="3"/>
  <c r="L8" i="3" s="1"/>
  <c r="M11" i="3" s="1"/>
  <c r="M9" i="3" s="1"/>
  <c r="L25" i="1"/>
  <c r="K27" i="1" s="1"/>
  <c r="N25" i="1" s="1"/>
  <c r="H32" i="1"/>
  <c r="O16" i="1"/>
  <c r="N6" i="1" s="1"/>
  <c r="H16" i="1"/>
  <c r="H7" i="3"/>
  <c r="H5" i="3"/>
  <c r="G32" i="2"/>
  <c r="G21" i="2" s="1"/>
  <c r="N16" i="2"/>
  <c r="M8" i="2" s="1"/>
  <c r="G16" i="2"/>
  <c r="G8" i="2" s="1"/>
  <c r="F9" i="3" l="1"/>
  <c r="F12" i="3" s="1"/>
  <c r="H9" i="3" s="1"/>
  <c r="G22" i="2"/>
  <c r="G23" i="2"/>
  <c r="G24" i="2"/>
  <c r="N5" i="1"/>
  <c r="L9" i="1" s="1"/>
  <c r="K11" i="1" s="1"/>
  <c r="N9" i="1" s="1"/>
  <c r="N8" i="1"/>
  <c r="N7" i="1"/>
  <c r="H7" i="1"/>
  <c r="H5" i="1"/>
  <c r="H6" i="1"/>
  <c r="H8" i="1"/>
  <c r="M6" i="2"/>
  <c r="M5" i="2"/>
  <c r="M7" i="2"/>
  <c r="G7" i="2"/>
  <c r="G6" i="2"/>
  <c r="G5" i="2"/>
  <c r="F25" i="1"/>
  <c r="D27" i="1" s="1"/>
  <c r="H25" i="1" s="1"/>
  <c r="F9" i="1" l="1"/>
  <c r="D11" i="1" s="1"/>
  <c r="H9" i="1" s="1"/>
  <c r="K9" i="2"/>
  <c r="J11" i="2" s="1"/>
  <c r="M9" i="2" s="1"/>
  <c r="E9" i="2"/>
  <c r="C11" i="2" s="1"/>
  <c r="G9" i="2" s="1"/>
  <c r="E25" i="2"/>
  <c r="C27" i="2" s="1"/>
  <c r="G25" i="2" s="1"/>
</calcChain>
</file>

<file path=xl/sharedStrings.xml><?xml version="1.0" encoding="utf-8"?>
<sst xmlns="http://schemas.openxmlformats.org/spreadsheetml/2006/main" count="119" uniqueCount="18">
  <si>
    <t>Si</t>
  </si>
  <si>
    <t>A1</t>
  </si>
  <si>
    <t>A2</t>
  </si>
  <si>
    <t>A3</t>
  </si>
  <si>
    <t>A4</t>
  </si>
  <si>
    <t>W1</t>
  </si>
  <si>
    <t>W2</t>
  </si>
  <si>
    <t>М(ІУ)</t>
  </si>
  <si>
    <r>
      <t xml:space="preserve">l </t>
    </r>
    <r>
      <rPr>
        <b/>
        <sz val="10"/>
        <rFont val="Times New Roman"/>
        <family val="1"/>
        <charset val="204"/>
      </rPr>
      <t>max</t>
    </r>
  </si>
  <si>
    <t>ВУ</t>
  </si>
  <si>
    <t>ІУ</t>
  </si>
  <si>
    <t>СРГЕОМ</t>
  </si>
  <si>
    <t>Wprof</t>
  </si>
  <si>
    <t>Wrisk</t>
  </si>
  <si>
    <t>W3</t>
  </si>
  <si>
    <t>W4</t>
  </si>
  <si>
    <t>W5</t>
  </si>
  <si>
    <t>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</si>
</sst>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7" x14ac:knownFonts="1">
    <font>
      <sz val="11"/>
      <color theme="1"/>
      <name val="Calibri"/>
      <family val="2"/>
      <charset val="204"/>
      <scheme val="minor"/>
    </font>
    <font>
      <b/>
      <i/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0"/>
      <name val="Symbol"/>
      <family val="1"/>
      <charset val="2"/>
    </font>
    <font>
      <b/>
      <sz val="10"/>
      <name val="Times New Roman"/>
      <family val="1"/>
      <charset val="204"/>
    </font>
    <font>
      <sz val="10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2" fontId="2" fillId="3" borderId="2" xfId="0" applyNumberFormat="1" applyFont="1" applyFill="1" applyBorder="1" applyAlignment="1">
      <alignment horizontal="center"/>
    </xf>
    <xf numFmtId="12" fontId="2" fillId="3" borderId="6" xfId="0" applyNumberFormat="1" applyFont="1" applyFill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2" fontId="2" fillId="3" borderId="8" xfId="0" applyNumberFormat="1" applyFont="1" applyFill="1" applyBorder="1" applyAlignment="1">
      <alignment horizontal="center"/>
    </xf>
    <xf numFmtId="12" fontId="2" fillId="3" borderId="1" xfId="0" applyNumberFormat="1" applyFont="1" applyFill="1" applyBorder="1" applyAlignment="1">
      <alignment horizontal="center"/>
    </xf>
    <xf numFmtId="12" fontId="2" fillId="3" borderId="9" xfId="0" applyNumberFormat="1" applyFont="1" applyFill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12" fontId="0" fillId="3" borderId="1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166" fontId="3" fillId="3" borderId="1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0" fillId="0" borderId="1" xfId="0" applyNumberFormat="1" applyBorder="1"/>
    <xf numFmtId="2" fontId="2" fillId="2" borderId="15" xfId="0" applyNumberFormat="1" applyFont="1" applyFill="1" applyBorder="1" applyAlignment="1">
      <alignment horizontal="center"/>
    </xf>
    <xf numFmtId="12" fontId="2" fillId="3" borderId="16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12" fontId="2" fillId="3" borderId="21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2" xfId="0" applyBorder="1"/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165" fontId="3" fillId="0" borderId="19" xfId="0" applyNumberFormat="1" applyFont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166" fontId="3" fillId="3" borderId="19" xfId="0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12" fontId="2" fillId="3" borderId="11" xfId="0" applyNumberFormat="1" applyFont="1" applyFill="1" applyBorder="1" applyAlignment="1">
      <alignment horizontal="center"/>
    </xf>
    <xf numFmtId="12" fontId="2" fillId="3" borderId="25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2" fontId="2" fillId="3" borderId="28" xfId="0" applyNumberFormat="1" applyFont="1" applyFill="1" applyBorder="1" applyAlignment="1">
      <alignment horizontal="center"/>
    </xf>
    <xf numFmtId="12" fontId="2" fillId="3" borderId="26" xfId="0" applyNumberFormat="1" applyFont="1" applyFill="1" applyBorder="1" applyAlignment="1">
      <alignment horizontal="center"/>
    </xf>
    <xf numFmtId="12" fontId="2" fillId="3" borderId="29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2" fontId="3" fillId="3" borderId="27" xfId="0" applyNumberFormat="1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12" fontId="0" fillId="0" borderId="9" xfId="0" applyNumberFormat="1" applyBorder="1"/>
    <xf numFmtId="12" fontId="0" fillId="0" borderId="29" xfId="0" applyNumberFormat="1" applyBorder="1"/>
    <xf numFmtId="12" fontId="0" fillId="0" borderId="32" xfId="0" applyNumberFormat="1" applyBorder="1"/>
    <xf numFmtId="12" fontId="0" fillId="0" borderId="16" xfId="0" applyNumberFormat="1" applyBorder="1"/>
    <xf numFmtId="12" fontId="0" fillId="0" borderId="33" xfId="0" applyNumberFormat="1" applyBorder="1"/>
    <xf numFmtId="164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2.emf"/><Relationship Id="rId7" Type="http://schemas.openxmlformats.org/officeDocument/2006/relationships/image" Target="../media/image7.emf"/><Relationship Id="rId2" Type="http://schemas.openxmlformats.org/officeDocument/2006/relationships/image" Target="../media/image1.emf"/><Relationship Id="rId1" Type="http://schemas.openxmlformats.org/officeDocument/2006/relationships/image" Target="../media/image5.emf"/><Relationship Id="rId6" Type="http://schemas.openxmlformats.org/officeDocument/2006/relationships/image" Target="../media/image6.emf"/><Relationship Id="rId5" Type="http://schemas.openxmlformats.org/officeDocument/2006/relationships/image" Target="../media/image4.emf"/><Relationship Id="rId4" Type="http://schemas.openxmlformats.org/officeDocument/2006/relationships/image" Target="../media/image3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</xdr:row>
          <xdr:rowOff>0</xdr:rowOff>
        </xdr:from>
        <xdr:to>
          <xdr:col>2</xdr:col>
          <xdr:colOff>276225</xdr:colOff>
          <xdr:row>4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0</xdr:rowOff>
        </xdr:from>
        <xdr:to>
          <xdr:col>8</xdr:col>
          <xdr:colOff>276225</xdr:colOff>
          <xdr:row>4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19</xdr:row>
          <xdr:rowOff>0</xdr:rowOff>
        </xdr:from>
        <xdr:to>
          <xdr:col>2</xdr:col>
          <xdr:colOff>276225</xdr:colOff>
          <xdr:row>20</xdr:row>
          <xdr:rowOff>9525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18</xdr:row>
          <xdr:rowOff>180975</xdr:rowOff>
        </xdr:from>
        <xdr:to>
          <xdr:col>8</xdr:col>
          <xdr:colOff>247650</xdr:colOff>
          <xdr:row>20</xdr:row>
          <xdr:rowOff>9525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1</xdr:col>
          <xdr:colOff>276225</xdr:colOff>
          <xdr:row>4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</xdr:row>
          <xdr:rowOff>0</xdr:rowOff>
        </xdr:from>
        <xdr:to>
          <xdr:col>7</xdr:col>
          <xdr:colOff>276225</xdr:colOff>
          <xdr:row>4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19</xdr:row>
          <xdr:rowOff>0</xdr:rowOff>
        </xdr:from>
        <xdr:to>
          <xdr:col>1</xdr:col>
          <xdr:colOff>276225</xdr:colOff>
          <xdr:row>20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</xdr:row>
          <xdr:rowOff>19050</xdr:rowOff>
        </xdr:from>
        <xdr:to>
          <xdr:col>2</xdr:col>
          <xdr:colOff>333375</xdr:colOff>
          <xdr:row>4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266700</xdr:colOff>
          <xdr:row>4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4</xdr:row>
          <xdr:rowOff>0</xdr:rowOff>
        </xdr:from>
        <xdr:to>
          <xdr:col>2</xdr:col>
          <xdr:colOff>323850</xdr:colOff>
          <xdr:row>5</xdr:row>
          <xdr:rowOff>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0</xdr:rowOff>
        </xdr:from>
        <xdr:to>
          <xdr:col>4</xdr:col>
          <xdr:colOff>266700</xdr:colOff>
          <xdr:row>4</xdr:row>
          <xdr:rowOff>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5</xdr:row>
          <xdr:rowOff>0</xdr:rowOff>
        </xdr:from>
        <xdr:to>
          <xdr:col>2</xdr:col>
          <xdr:colOff>323850</xdr:colOff>
          <xdr:row>6</xdr:row>
          <xdr:rowOff>38100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</xdr:row>
          <xdr:rowOff>0</xdr:rowOff>
        </xdr:from>
        <xdr:to>
          <xdr:col>5</xdr:col>
          <xdr:colOff>266700</xdr:colOff>
          <xdr:row>4</xdr:row>
          <xdr:rowOff>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6</xdr:row>
          <xdr:rowOff>0</xdr:rowOff>
        </xdr:from>
        <xdr:to>
          <xdr:col>2</xdr:col>
          <xdr:colOff>323850</xdr:colOff>
          <xdr:row>7</xdr:row>
          <xdr:rowOff>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7</xdr:row>
          <xdr:rowOff>190500</xdr:rowOff>
        </xdr:from>
        <xdr:to>
          <xdr:col>2</xdr:col>
          <xdr:colOff>571500</xdr:colOff>
          <xdr:row>8</xdr:row>
          <xdr:rowOff>9525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3</xdr:row>
          <xdr:rowOff>0</xdr:rowOff>
        </xdr:from>
        <xdr:to>
          <xdr:col>8</xdr:col>
          <xdr:colOff>381000</xdr:colOff>
          <xdr:row>4</xdr:row>
          <xdr:rowOff>9525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</xdr:row>
          <xdr:rowOff>19050</xdr:rowOff>
        </xdr:from>
        <xdr:to>
          <xdr:col>9</xdr:col>
          <xdr:colOff>266700</xdr:colOff>
          <xdr:row>4</xdr:row>
          <xdr:rowOff>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4</xdr:row>
          <xdr:rowOff>0</xdr:rowOff>
        </xdr:from>
        <xdr:to>
          <xdr:col>8</xdr:col>
          <xdr:colOff>323850</xdr:colOff>
          <xdr:row>5</xdr:row>
          <xdr:rowOff>9525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</xdr:row>
          <xdr:rowOff>19050</xdr:rowOff>
        </xdr:from>
        <xdr:to>
          <xdr:col>10</xdr:col>
          <xdr:colOff>266700</xdr:colOff>
          <xdr:row>4</xdr:row>
          <xdr:rowOff>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5</xdr:row>
          <xdr:rowOff>0</xdr:rowOff>
        </xdr:from>
        <xdr:to>
          <xdr:col>8</xdr:col>
          <xdr:colOff>323850</xdr:colOff>
          <xdr:row>6</xdr:row>
          <xdr:rowOff>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</xdr:row>
          <xdr:rowOff>19050</xdr:rowOff>
        </xdr:from>
        <xdr:to>
          <xdr:col>11</xdr:col>
          <xdr:colOff>266700</xdr:colOff>
          <xdr:row>4</xdr:row>
          <xdr:rowOff>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6</xdr:row>
          <xdr:rowOff>0</xdr:rowOff>
        </xdr:from>
        <xdr:to>
          <xdr:col>8</xdr:col>
          <xdr:colOff>323850</xdr:colOff>
          <xdr:row>7</xdr:row>
          <xdr:rowOff>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</xdr:row>
          <xdr:rowOff>19050</xdr:rowOff>
        </xdr:from>
        <xdr:to>
          <xdr:col>2</xdr:col>
          <xdr:colOff>333375</xdr:colOff>
          <xdr:row>4</xdr:row>
          <xdr:rowOff>28575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266700</xdr:colOff>
          <xdr:row>4</xdr:row>
          <xdr:rowOff>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4</xdr:row>
          <xdr:rowOff>0</xdr:rowOff>
        </xdr:from>
        <xdr:to>
          <xdr:col>2</xdr:col>
          <xdr:colOff>323850</xdr:colOff>
          <xdr:row>5</xdr:row>
          <xdr:rowOff>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0</xdr:rowOff>
        </xdr:from>
        <xdr:to>
          <xdr:col>4</xdr:col>
          <xdr:colOff>266700</xdr:colOff>
          <xdr:row>4</xdr:row>
          <xdr:rowOff>0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5</xdr:row>
          <xdr:rowOff>0</xdr:rowOff>
        </xdr:from>
        <xdr:to>
          <xdr:col>2</xdr:col>
          <xdr:colOff>323850</xdr:colOff>
          <xdr:row>6</xdr:row>
          <xdr:rowOff>38100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</xdr:row>
          <xdr:rowOff>0</xdr:rowOff>
        </xdr:from>
        <xdr:to>
          <xdr:col>5</xdr:col>
          <xdr:colOff>266700</xdr:colOff>
          <xdr:row>4</xdr:row>
          <xdr:rowOff>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</xdr:colOff>
          <xdr:row>6</xdr:row>
          <xdr:rowOff>0</xdr:rowOff>
        </xdr:from>
        <xdr:to>
          <xdr:col>2</xdr:col>
          <xdr:colOff>323850</xdr:colOff>
          <xdr:row>7</xdr:row>
          <xdr:rowOff>0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247650</xdr:colOff>
          <xdr:row>7</xdr:row>
          <xdr:rowOff>190500</xdr:rowOff>
        </xdr:from>
        <xdr:to>
          <xdr:col>2</xdr:col>
          <xdr:colOff>514350</xdr:colOff>
          <xdr:row>8</xdr:row>
          <xdr:rowOff>9525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3</xdr:row>
          <xdr:rowOff>0</xdr:rowOff>
        </xdr:from>
        <xdr:to>
          <xdr:col>8</xdr:col>
          <xdr:colOff>381000</xdr:colOff>
          <xdr:row>4</xdr:row>
          <xdr:rowOff>9525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</xdr:row>
          <xdr:rowOff>19050</xdr:rowOff>
        </xdr:from>
        <xdr:to>
          <xdr:col>9</xdr:col>
          <xdr:colOff>266700</xdr:colOff>
          <xdr:row>4</xdr:row>
          <xdr:rowOff>0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4</xdr:row>
          <xdr:rowOff>0</xdr:rowOff>
        </xdr:from>
        <xdr:to>
          <xdr:col>8</xdr:col>
          <xdr:colOff>323850</xdr:colOff>
          <xdr:row>5</xdr:row>
          <xdr:rowOff>9525</xdr:rowOff>
        </xdr:to>
        <xdr:sp macro="" textlink="">
          <xdr:nvSpPr>
            <xdr:cNvPr id="3100" name="Object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</xdr:row>
          <xdr:rowOff>19050</xdr:rowOff>
        </xdr:from>
        <xdr:to>
          <xdr:col>10</xdr:col>
          <xdr:colOff>266700</xdr:colOff>
          <xdr:row>4</xdr:row>
          <xdr:rowOff>0</xdr:rowOff>
        </xdr:to>
        <xdr:sp macro="" textlink="">
          <xdr:nvSpPr>
            <xdr:cNvPr id="3101" name="Object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5</xdr:row>
          <xdr:rowOff>0</xdr:rowOff>
        </xdr:from>
        <xdr:to>
          <xdr:col>8</xdr:col>
          <xdr:colOff>323850</xdr:colOff>
          <xdr:row>6</xdr:row>
          <xdr:rowOff>0</xdr:rowOff>
        </xdr:to>
        <xdr:sp macro="" textlink="">
          <xdr:nvSpPr>
            <xdr:cNvPr id="3102" name="Object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</xdr:row>
          <xdr:rowOff>19050</xdr:rowOff>
        </xdr:from>
        <xdr:to>
          <xdr:col>11</xdr:col>
          <xdr:colOff>266700</xdr:colOff>
          <xdr:row>4</xdr:row>
          <xdr:rowOff>0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57150</xdr:colOff>
          <xdr:row>6</xdr:row>
          <xdr:rowOff>0</xdr:rowOff>
        </xdr:from>
        <xdr:to>
          <xdr:col>8</xdr:col>
          <xdr:colOff>323850</xdr:colOff>
          <xdr:row>7</xdr:row>
          <xdr:rowOff>0</xdr:rowOff>
        </xdr:to>
        <xdr:sp macro="" textlink="">
          <xdr:nvSpPr>
            <xdr:cNvPr id="3104" name="Object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</xdr:row>
          <xdr:rowOff>28575</xdr:rowOff>
        </xdr:from>
        <xdr:to>
          <xdr:col>6</xdr:col>
          <xdr:colOff>209550</xdr:colOff>
          <xdr:row>4</xdr:row>
          <xdr:rowOff>19050</xdr:rowOff>
        </xdr:to>
        <xdr:sp macro="" textlink="">
          <xdr:nvSpPr>
            <xdr:cNvPr id="3108" name="Object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6</xdr:row>
          <xdr:rowOff>161926</xdr:rowOff>
        </xdr:from>
        <xdr:to>
          <xdr:col>2</xdr:col>
          <xdr:colOff>247650</xdr:colOff>
          <xdr:row>7</xdr:row>
          <xdr:rowOff>190501</xdr:rowOff>
        </xdr:to>
        <xdr:sp macro="" textlink="">
          <xdr:nvSpPr>
            <xdr:cNvPr id="3113" name="Object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oleObject" Target="../embeddings/oleObject14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2.bin"/><Relationship Id="rId39" Type="http://schemas.openxmlformats.org/officeDocument/2006/relationships/oleObject" Target="../embeddings/oleObject35.bin"/><Relationship Id="rId3" Type="http://schemas.openxmlformats.org/officeDocument/2006/relationships/oleObject" Target="../embeddings/oleObject8.bin"/><Relationship Id="rId21" Type="http://schemas.openxmlformats.org/officeDocument/2006/relationships/oleObject" Target="../embeddings/oleObject19.bin"/><Relationship Id="rId34" Type="http://schemas.openxmlformats.org/officeDocument/2006/relationships/oleObject" Target="../embeddings/oleObject30.bin"/><Relationship Id="rId42" Type="http://schemas.openxmlformats.org/officeDocument/2006/relationships/oleObject" Target="../embeddings/oleObject38.bin"/><Relationship Id="rId7" Type="http://schemas.openxmlformats.org/officeDocument/2006/relationships/oleObject" Target="../embeddings/oleObject10.bin"/><Relationship Id="rId12" Type="http://schemas.openxmlformats.org/officeDocument/2006/relationships/image" Target="../media/image3.emf"/><Relationship Id="rId17" Type="http://schemas.openxmlformats.org/officeDocument/2006/relationships/image" Target="../media/image6.emf"/><Relationship Id="rId25" Type="http://schemas.openxmlformats.org/officeDocument/2006/relationships/image" Target="../media/image9.emf"/><Relationship Id="rId33" Type="http://schemas.openxmlformats.org/officeDocument/2006/relationships/oleObject" Target="../embeddings/oleObject29.bin"/><Relationship Id="rId38" Type="http://schemas.openxmlformats.org/officeDocument/2006/relationships/oleObject" Target="../embeddings/oleObject34.bin"/><Relationship Id="rId2" Type="http://schemas.openxmlformats.org/officeDocument/2006/relationships/vmlDrawing" Target="../drawings/vmlDrawing3.vm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29" Type="http://schemas.openxmlformats.org/officeDocument/2006/relationships/oleObject" Target="../embeddings/oleObject25.bin"/><Relationship Id="rId41" Type="http://schemas.openxmlformats.org/officeDocument/2006/relationships/oleObject" Target="../embeddings/oleObject37.bin"/><Relationship Id="rId1" Type="http://schemas.openxmlformats.org/officeDocument/2006/relationships/drawing" Target="../drawings/drawing3.xm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13.bin"/><Relationship Id="rId24" Type="http://schemas.openxmlformats.org/officeDocument/2006/relationships/oleObject" Target="../embeddings/oleObject21.bin"/><Relationship Id="rId32" Type="http://schemas.openxmlformats.org/officeDocument/2006/relationships/oleObject" Target="../embeddings/oleObject28.bin"/><Relationship Id="rId37" Type="http://schemas.openxmlformats.org/officeDocument/2006/relationships/oleObject" Target="../embeddings/oleObject33.bin"/><Relationship Id="rId40" Type="http://schemas.openxmlformats.org/officeDocument/2006/relationships/oleObject" Target="../embeddings/oleObject36.bin"/><Relationship Id="rId5" Type="http://schemas.openxmlformats.org/officeDocument/2006/relationships/oleObject" Target="../embeddings/oleObject9.bin"/><Relationship Id="rId15" Type="http://schemas.openxmlformats.org/officeDocument/2006/relationships/image" Target="../media/image4.emf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4.bin"/><Relationship Id="rId36" Type="http://schemas.openxmlformats.org/officeDocument/2006/relationships/oleObject" Target="../embeddings/oleObject32.bin"/><Relationship Id="rId10" Type="http://schemas.openxmlformats.org/officeDocument/2006/relationships/oleObject" Target="../embeddings/oleObject12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27.bin"/><Relationship Id="rId4" Type="http://schemas.openxmlformats.org/officeDocument/2006/relationships/image" Target="../media/image5.emf"/><Relationship Id="rId9" Type="http://schemas.openxmlformats.org/officeDocument/2006/relationships/image" Target="../media/image2.emf"/><Relationship Id="rId14" Type="http://schemas.openxmlformats.org/officeDocument/2006/relationships/oleObject" Target="../embeddings/oleObject15.bin"/><Relationship Id="rId22" Type="http://schemas.openxmlformats.org/officeDocument/2006/relationships/image" Target="../media/image8.emf"/><Relationship Id="rId27" Type="http://schemas.openxmlformats.org/officeDocument/2006/relationships/oleObject" Target="../embeddings/oleObject23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43" Type="http://schemas.openxmlformats.org/officeDocument/2006/relationships/oleObject" Target="../embeddings/oleObject3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P32"/>
  <sheetViews>
    <sheetView workbookViewId="0">
      <selection activeCell="E33" sqref="E33"/>
    </sheetView>
  </sheetViews>
  <sheetFormatPr defaultRowHeight="15" x14ac:dyDescent="0.25"/>
  <sheetData>
    <row r="2" spans="3:16" ht="14.45" x14ac:dyDescent="0.3">
      <c r="C2" t="s">
        <v>0</v>
      </c>
      <c r="D2" s="1">
        <f>SUM(D5:D8)</f>
        <v>1.7333333333333332</v>
      </c>
      <c r="E2" s="1">
        <f>SUM(E5:E8)</f>
        <v>6.5333333333333332</v>
      </c>
      <c r="F2" s="1">
        <f>SUM(F5:F8)</f>
        <v>7.2</v>
      </c>
      <c r="G2" s="1">
        <f>SUM(G5:G8)</f>
        <v>16</v>
      </c>
      <c r="H2" s="2"/>
      <c r="I2" t="s">
        <v>0</v>
      </c>
      <c r="J2" s="1">
        <f>SUM(J5:J8)</f>
        <v>8.6666666666666679</v>
      </c>
      <c r="K2" s="1">
        <f>SUM(K5:K8)</f>
        <v>1.4857142857142855</v>
      </c>
      <c r="L2" s="1">
        <f>SUM(L5:L8)</f>
        <v>9.1428571428571423</v>
      </c>
      <c r="M2" s="1">
        <f>SUM(M5:M8)</f>
        <v>18</v>
      </c>
      <c r="O2" s="2"/>
      <c r="P2" s="2"/>
    </row>
    <row r="3" spans="3:16" thickBot="1" x14ac:dyDescent="0.35"/>
    <row r="4" spans="3:16" thickBot="1" x14ac:dyDescent="0.35">
      <c r="C4" s="3"/>
      <c r="D4" s="4" t="s">
        <v>1</v>
      </c>
      <c r="E4" s="4" t="s">
        <v>2</v>
      </c>
      <c r="F4" s="4" t="s">
        <v>3</v>
      </c>
      <c r="G4" s="4" t="s">
        <v>4</v>
      </c>
      <c r="H4" s="5" t="s">
        <v>5</v>
      </c>
      <c r="I4" s="3"/>
      <c r="J4" s="4" t="s">
        <v>1</v>
      </c>
      <c r="K4" s="4" t="s">
        <v>2</v>
      </c>
      <c r="L4" s="4" t="s">
        <v>3</v>
      </c>
      <c r="M4" s="4" t="s">
        <v>4</v>
      </c>
      <c r="N4" s="5" t="s">
        <v>6</v>
      </c>
    </row>
    <row r="5" spans="3:16" ht="14.45" x14ac:dyDescent="0.3">
      <c r="C5" s="6" t="s">
        <v>1</v>
      </c>
      <c r="D5" s="7">
        <v>1</v>
      </c>
      <c r="E5" s="8">
        <v>5</v>
      </c>
      <c r="F5" s="8">
        <v>3</v>
      </c>
      <c r="G5" s="8">
        <v>5</v>
      </c>
      <c r="H5" s="9">
        <f>H11/H$16</f>
        <v>0.54282606595353766</v>
      </c>
      <c r="I5" s="6" t="s">
        <v>1</v>
      </c>
      <c r="J5" s="7">
        <v>1</v>
      </c>
      <c r="K5" s="8">
        <v>0.14285714285714285</v>
      </c>
      <c r="L5" s="8">
        <v>3</v>
      </c>
      <c r="M5" s="8">
        <v>3</v>
      </c>
      <c r="N5" s="9">
        <f>O11/O$16</f>
        <v>0.17357234810336705</v>
      </c>
    </row>
    <row r="6" spans="3:16" ht="14.45" x14ac:dyDescent="0.3">
      <c r="C6" s="6" t="s">
        <v>2</v>
      </c>
      <c r="D6" s="10">
        <v>0.2</v>
      </c>
      <c r="E6" s="11">
        <v>1</v>
      </c>
      <c r="F6" s="12">
        <v>3</v>
      </c>
      <c r="G6" s="11">
        <v>5</v>
      </c>
      <c r="H6" s="13">
        <f>H12/H$16</f>
        <v>0.24275919668617887</v>
      </c>
      <c r="I6" s="6" t="s">
        <v>2</v>
      </c>
      <c r="J6" s="10">
        <v>7</v>
      </c>
      <c r="K6" s="11">
        <v>1</v>
      </c>
      <c r="L6" s="14">
        <v>5</v>
      </c>
      <c r="M6" s="11">
        <v>7</v>
      </c>
      <c r="N6" s="13">
        <f>O12/O$16</f>
        <v>0.64489044521290495</v>
      </c>
    </row>
    <row r="7" spans="3:16" ht="14.45" x14ac:dyDescent="0.3">
      <c r="C7" s="6" t="s">
        <v>3</v>
      </c>
      <c r="D7" s="10">
        <v>0.33333333333333331</v>
      </c>
      <c r="E7" s="11">
        <v>0.33333333333333331</v>
      </c>
      <c r="F7" s="11">
        <v>1</v>
      </c>
      <c r="G7" s="11">
        <v>5</v>
      </c>
      <c r="H7" s="13">
        <f>H13/H$16</f>
        <v>0.1592491972276977</v>
      </c>
      <c r="I7" s="6" t="s">
        <v>3</v>
      </c>
      <c r="J7" s="10">
        <v>0.33333333333333331</v>
      </c>
      <c r="K7" s="11">
        <v>0.2</v>
      </c>
      <c r="L7" s="11">
        <v>1</v>
      </c>
      <c r="M7" s="11">
        <v>7</v>
      </c>
      <c r="N7" s="13">
        <f>O13/O$16</f>
        <v>0.13472435608591574</v>
      </c>
    </row>
    <row r="8" spans="3:16" ht="14.45" x14ac:dyDescent="0.3">
      <c r="C8" s="6" t="s">
        <v>4</v>
      </c>
      <c r="D8" s="10">
        <v>0.2</v>
      </c>
      <c r="E8" s="11">
        <v>0.2</v>
      </c>
      <c r="F8" s="11">
        <v>0.2</v>
      </c>
      <c r="G8" s="11">
        <v>1</v>
      </c>
      <c r="H8" s="13">
        <f>H14/H$16</f>
        <v>5.5165540132585851E-2</v>
      </c>
      <c r="I8" s="6" t="s">
        <v>4</v>
      </c>
      <c r="J8" s="10">
        <v>0.33333333333333331</v>
      </c>
      <c r="K8" s="11">
        <v>0.14285714285714285</v>
      </c>
      <c r="L8" s="11">
        <v>0.14285714285714285</v>
      </c>
      <c r="M8" s="11">
        <v>1</v>
      </c>
      <c r="N8" s="13">
        <f>O14/O$16</f>
        <v>4.6812850597812344E-2</v>
      </c>
    </row>
    <row r="9" spans="3:16" ht="15.75" thickBot="1" x14ac:dyDescent="0.3">
      <c r="C9" s="15" t="s">
        <v>7</v>
      </c>
      <c r="D9" s="16">
        <v>0.9</v>
      </c>
      <c r="E9" s="17" t="s">
        <v>8</v>
      </c>
      <c r="F9" s="18">
        <f>MMULT(D2:G2,H5:H8)</f>
        <v>4.5561681281632973</v>
      </c>
      <c r="G9" s="16" t="s">
        <v>9</v>
      </c>
      <c r="H9" s="19">
        <f>D11/D9</f>
        <v>0.20598819561603601</v>
      </c>
      <c r="I9" s="15" t="s">
        <v>7</v>
      </c>
      <c r="J9" s="16">
        <v>0.9</v>
      </c>
      <c r="K9" s="17" t="s">
        <v>8</v>
      </c>
      <c r="L9" s="18">
        <f>MMULT(J2:M2,N5:N8)</f>
        <v>4.5368134828535398</v>
      </c>
      <c r="M9" s="16" t="s">
        <v>9</v>
      </c>
      <c r="N9" s="19">
        <f>K11/J9</f>
        <v>0.19881980846427399</v>
      </c>
    </row>
    <row r="11" spans="3:16" x14ac:dyDescent="0.25">
      <c r="C11" s="20" t="s">
        <v>10</v>
      </c>
      <c r="D11" s="21">
        <f>(F9-4)/3</f>
        <v>0.18538937605443243</v>
      </c>
      <c r="F11" t="s">
        <v>11</v>
      </c>
      <c r="H11" s="22">
        <f>GEOMEAN(C5:G5)</f>
        <v>2.942830956382712</v>
      </c>
      <c r="J11" s="20" t="s">
        <v>10</v>
      </c>
      <c r="K11" s="21">
        <f>(L9-4)/3</f>
        <v>0.1789378276178466</v>
      </c>
      <c r="M11" t="s">
        <v>11</v>
      </c>
      <c r="O11" s="22">
        <f>GEOMEAN(I5:M5)</f>
        <v>1.0648443168030159</v>
      </c>
    </row>
    <row r="12" spans="3:16" ht="14.45" x14ac:dyDescent="0.3">
      <c r="H12" s="22">
        <f>GEOMEAN(C6:G6)</f>
        <v>1.3160740129524926</v>
      </c>
      <c r="O12" s="22">
        <f>GEOMEAN(I6:M6)</f>
        <v>3.9563209984148822</v>
      </c>
    </row>
    <row r="13" spans="3:16" ht="14.45" x14ac:dyDescent="0.3">
      <c r="H13" s="22">
        <f>GEOMEAN(C7:G7)</f>
        <v>0.86334002137045052</v>
      </c>
      <c r="O13" s="22">
        <f>GEOMEAN(I7:M7)</f>
        <v>0.82651681837938018</v>
      </c>
    </row>
    <row r="14" spans="3:16" ht="14.45" x14ac:dyDescent="0.3">
      <c r="H14" s="22">
        <f>GEOMEAN(C8:G8)</f>
        <v>0.29906975624424414</v>
      </c>
      <c r="O14" s="22">
        <f>GEOMEAN(I8:M8)</f>
        <v>0.28719089450090901</v>
      </c>
    </row>
    <row r="15" spans="3:16" ht="14.45" x14ac:dyDescent="0.3">
      <c r="H15" s="23"/>
      <c r="O15" s="23"/>
    </row>
    <row r="16" spans="3:16" ht="14.45" x14ac:dyDescent="0.3">
      <c r="H16" s="24">
        <f>SUM(H11:H14)</f>
        <v>5.421314746949899</v>
      </c>
      <c r="O16" s="24">
        <f>SUM(O11:O14)</f>
        <v>6.1348730280981867</v>
      </c>
    </row>
    <row r="18" spans="3:15" x14ac:dyDescent="0.25">
      <c r="C18" t="s">
        <v>0</v>
      </c>
      <c r="D18" s="1">
        <f>SUM(D21:D24)</f>
        <v>1.7333333333333332</v>
      </c>
      <c r="E18" s="1">
        <f>SUM(E21:E24)</f>
        <v>14</v>
      </c>
      <c r="F18" s="1">
        <f>SUM(F21:F24)</f>
        <v>4.4000000000000004</v>
      </c>
      <c r="G18" s="1">
        <f>SUM(G21:G24)</f>
        <v>11.333333333333332</v>
      </c>
      <c r="H18" s="2"/>
      <c r="I18" t="s">
        <v>0</v>
      </c>
      <c r="J18" s="1">
        <f>SUM(J21:J24)</f>
        <v>8.6666666666666679</v>
      </c>
      <c r="K18" s="1">
        <f>SUM(K21:K24)</f>
        <v>1.4285714285714284</v>
      </c>
      <c r="L18" s="1">
        <f>SUM(L21:L24)</f>
        <v>11.333333333333334</v>
      </c>
      <c r="M18" s="1">
        <f>SUM(M21:M24)</f>
        <v>14</v>
      </c>
      <c r="N18" s="2"/>
    </row>
    <row r="19" spans="3:15" ht="15.75" thickBot="1" x14ac:dyDescent="0.3"/>
    <row r="20" spans="3:15" ht="15.75" thickBot="1" x14ac:dyDescent="0.3">
      <c r="C20" s="3"/>
      <c r="D20" s="4" t="s">
        <v>1</v>
      </c>
      <c r="E20" s="4" t="s">
        <v>2</v>
      </c>
      <c r="F20" s="4" t="s">
        <v>3</v>
      </c>
      <c r="G20" s="4" t="s">
        <v>4</v>
      </c>
      <c r="H20" s="5" t="s">
        <v>14</v>
      </c>
      <c r="I20" s="3"/>
      <c r="J20" s="4" t="s">
        <v>1</v>
      </c>
      <c r="K20" s="4" t="s">
        <v>2</v>
      </c>
      <c r="L20" s="4" t="s">
        <v>3</v>
      </c>
      <c r="M20" s="4" t="s">
        <v>4</v>
      </c>
      <c r="N20" s="5" t="s">
        <v>14</v>
      </c>
    </row>
    <row r="21" spans="3:15" ht="15.75" thickBot="1" x14ac:dyDescent="0.3">
      <c r="C21" s="6" t="s">
        <v>1</v>
      </c>
      <c r="D21" s="7">
        <v>1</v>
      </c>
      <c r="E21" s="8">
        <v>5</v>
      </c>
      <c r="F21" s="8">
        <v>3</v>
      </c>
      <c r="G21" s="8">
        <v>5</v>
      </c>
      <c r="H21" s="9">
        <f>H27/H$32</f>
        <v>0.52831216351296773</v>
      </c>
      <c r="I21" s="6" t="s">
        <v>1</v>
      </c>
      <c r="J21" s="7">
        <v>1</v>
      </c>
      <c r="K21" s="8">
        <v>0.14285714285714285</v>
      </c>
      <c r="L21" s="8">
        <v>3</v>
      </c>
      <c r="M21" s="8">
        <v>3</v>
      </c>
      <c r="N21" s="9">
        <f>O27/O$32</f>
        <v>0.16800692830484693</v>
      </c>
    </row>
    <row r="22" spans="3:15" ht="15.75" thickBot="1" x14ac:dyDescent="0.3">
      <c r="C22" s="6" t="s">
        <v>2</v>
      </c>
      <c r="D22" s="10">
        <v>0.2</v>
      </c>
      <c r="E22" s="11">
        <v>1</v>
      </c>
      <c r="F22" s="12">
        <v>0.2</v>
      </c>
      <c r="G22" s="11">
        <v>0.33333333333333331</v>
      </c>
      <c r="H22" s="9">
        <f t="shared" ref="H22:H24" si="0">H28/H$32</f>
        <v>6.1004233964073111E-2</v>
      </c>
      <c r="I22" s="6" t="s">
        <v>2</v>
      </c>
      <c r="J22" s="10">
        <v>7</v>
      </c>
      <c r="K22" s="11">
        <v>1</v>
      </c>
      <c r="L22" s="12">
        <v>7</v>
      </c>
      <c r="M22" s="11">
        <v>7</v>
      </c>
      <c r="N22" s="9">
        <f>O28/O$32</f>
        <v>0.67899191697767869</v>
      </c>
    </row>
    <row r="23" spans="3:15" ht="15.75" thickBot="1" x14ac:dyDescent="0.3">
      <c r="C23" s="6" t="s">
        <v>3</v>
      </c>
      <c r="D23" s="10">
        <v>0.33333333333333331</v>
      </c>
      <c r="E23" s="11">
        <v>5</v>
      </c>
      <c r="F23" s="11">
        <v>1</v>
      </c>
      <c r="G23" s="11">
        <v>5</v>
      </c>
      <c r="H23" s="9">
        <f t="shared" si="0"/>
        <v>0.30502116982036553</v>
      </c>
      <c r="I23" s="6" t="s">
        <v>3</v>
      </c>
      <c r="J23" s="10">
        <v>0.33333333333333331</v>
      </c>
      <c r="K23" s="11">
        <v>0.14285714285714285</v>
      </c>
      <c r="L23" s="11">
        <v>1</v>
      </c>
      <c r="M23" s="11">
        <v>3</v>
      </c>
      <c r="N23" s="9">
        <f>O29/O$32</f>
        <v>9.6998845282525517E-2</v>
      </c>
    </row>
    <row r="24" spans="3:15" x14ac:dyDescent="0.25">
      <c r="C24" s="6" t="s">
        <v>4</v>
      </c>
      <c r="D24" s="10">
        <v>0.2</v>
      </c>
      <c r="E24" s="11">
        <v>3</v>
      </c>
      <c r="F24" s="11">
        <v>0.2</v>
      </c>
      <c r="G24" s="11">
        <v>1</v>
      </c>
      <c r="H24" s="9">
        <f t="shared" si="0"/>
        <v>0.10566243270259355</v>
      </c>
      <c r="I24" s="6" t="s">
        <v>4</v>
      </c>
      <c r="J24" s="10">
        <v>0.33333333333333331</v>
      </c>
      <c r="K24" s="11">
        <v>0.14285714285714285</v>
      </c>
      <c r="L24" s="11">
        <v>0.33333333333333331</v>
      </c>
      <c r="M24" s="11">
        <v>1</v>
      </c>
      <c r="N24" s="9">
        <f>O30/O$32</f>
        <v>5.6002309434948973E-2</v>
      </c>
    </row>
    <row r="25" spans="3:15" ht="15.75" thickBot="1" x14ac:dyDescent="0.3">
      <c r="C25" s="15" t="s">
        <v>7</v>
      </c>
      <c r="D25" s="16">
        <v>0.9</v>
      </c>
      <c r="E25" s="17" t="s">
        <v>8</v>
      </c>
      <c r="F25" s="18">
        <f>MMULT(D18:G18,H21:H24)</f>
        <v>4.3094010767585029</v>
      </c>
      <c r="G25" s="16" t="s">
        <v>9</v>
      </c>
      <c r="H25" s="19">
        <f>D27/D25</f>
        <v>0.11459299139203812</v>
      </c>
      <c r="I25" s="15" t="s">
        <v>7</v>
      </c>
      <c r="J25" s="16">
        <v>0.9</v>
      </c>
      <c r="K25" s="17" t="s">
        <v>8</v>
      </c>
      <c r="L25" s="18">
        <f>MMULT(J18:M18,N21:N24)</f>
        <v>4.3094010767585029</v>
      </c>
      <c r="M25" s="16" t="s">
        <v>9</v>
      </c>
      <c r="N25" s="19">
        <f>K27/J25</f>
        <v>0.11459299139203812</v>
      </c>
    </row>
    <row r="27" spans="3:15" x14ac:dyDescent="0.25">
      <c r="C27" s="20" t="s">
        <v>10</v>
      </c>
      <c r="D27" s="21">
        <f>(F25-4)/3</f>
        <v>0.10313369225283431</v>
      </c>
      <c r="F27" t="s">
        <v>11</v>
      </c>
      <c r="H27" s="22">
        <f>GEOMEAN(C21:G21)</f>
        <v>2.942830956382712</v>
      </c>
      <c r="J27" s="20" t="s">
        <v>10</v>
      </c>
      <c r="K27" s="21">
        <f>(L25-4)/3</f>
        <v>0.10313369225283431</v>
      </c>
      <c r="M27" t="s">
        <v>11</v>
      </c>
      <c r="O27" s="22">
        <f>GEOMEAN(I21:M21)</f>
        <v>1.0648443168030159</v>
      </c>
    </row>
    <row r="28" spans="3:15" x14ac:dyDescent="0.25">
      <c r="H28" s="22">
        <f>GEOMEAN(C22:G22)</f>
        <v>0.33980884896942454</v>
      </c>
      <c r="O28" s="22">
        <f>GEOMEAN(I22:M22)</f>
        <v>4.3035170706588506</v>
      </c>
    </row>
    <row r="29" spans="3:15" x14ac:dyDescent="0.25">
      <c r="H29" s="22">
        <f>GEOMEAN(C23:G23)</f>
        <v>1.6990442448471226</v>
      </c>
      <c r="O29" s="22">
        <f>GEOMEAN(I23:M23)</f>
        <v>0.61478815295126432</v>
      </c>
    </row>
    <row r="30" spans="3:15" x14ac:dyDescent="0.25">
      <c r="H30" s="22">
        <f>GEOMEAN(C24:G24)</f>
        <v>0.58856619127654242</v>
      </c>
      <c r="O30" s="22">
        <f>GEOMEAN(I24:M24)</f>
        <v>0.35494810560100531</v>
      </c>
    </row>
    <row r="31" spans="3:15" x14ac:dyDescent="0.25">
      <c r="H31" s="23"/>
      <c r="O31" s="23"/>
    </row>
    <row r="32" spans="3:15" x14ac:dyDescent="0.25">
      <c r="H32" s="24">
        <f>SUM(H27:H30)</f>
        <v>5.5702502414758017</v>
      </c>
      <c r="O32" s="24">
        <f>SUM(O27:O30)</f>
        <v>6.3380976460141358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 siz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276225</xdr:colOff>
                <xdr:row>4</xdr:row>
                <xdr:rowOff>9525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 sizeWithCells="1">
              <from>
                <xdr:col>8</xdr:col>
                <xdr:colOff>0</xdr:colOff>
                <xdr:row>3</xdr:row>
                <xdr:rowOff>0</xdr:rowOff>
              </from>
              <to>
                <xdr:col>8</xdr:col>
                <xdr:colOff>276225</xdr:colOff>
                <xdr:row>4</xdr:row>
                <xdr:rowOff>9525</xdr:rowOff>
              </to>
            </anchor>
          </objectPr>
        </oleObject>
      </mc:Choice>
      <mc:Fallback>
        <oleObject progId="Equation.DSMT4" shapeId="1027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 siz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276225</xdr:colOff>
                <xdr:row>20</xdr:row>
                <xdr:rowOff>9525</xdr:rowOff>
              </to>
            </anchor>
          </objectPr>
        </oleObject>
      </mc:Choice>
      <mc:Fallback>
        <oleObject progId="Equation.DSMT4" shapeId="1028" r:id="rId8"/>
      </mc:Fallback>
    </mc:AlternateContent>
    <mc:AlternateContent xmlns:mc="http://schemas.openxmlformats.org/markup-compatibility/2006">
      <mc:Choice Requires="x14">
        <oleObject progId="Equation.DSMT4" shapeId="1031" r:id="rId10">
          <objectPr defaultSize="0" autoPict="0" r:id="rId11">
            <anchor moveWithCells="1" sizeWithCells="1">
              <from>
                <xdr:col>8</xdr:col>
                <xdr:colOff>19050</xdr:colOff>
                <xdr:row>18</xdr:row>
                <xdr:rowOff>180975</xdr:rowOff>
              </from>
              <to>
                <xdr:col>8</xdr:col>
                <xdr:colOff>247650</xdr:colOff>
                <xdr:row>20</xdr:row>
                <xdr:rowOff>9525</xdr:rowOff>
              </to>
            </anchor>
          </objectPr>
        </oleObject>
      </mc:Choice>
      <mc:Fallback>
        <oleObject progId="Equation.DSMT4" shapeId="1031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2"/>
  <sheetViews>
    <sheetView workbookViewId="0">
      <selection activeCell="H26" sqref="H26"/>
    </sheetView>
  </sheetViews>
  <sheetFormatPr defaultRowHeight="15" x14ac:dyDescent="0.25"/>
  <sheetData>
    <row r="2" spans="2:14" ht="14.45" x14ac:dyDescent="0.3">
      <c r="B2" t="s">
        <v>0</v>
      </c>
      <c r="C2" s="1">
        <f>SUM(C5:C8)</f>
        <v>8.3999999999999986</v>
      </c>
      <c r="D2" s="1">
        <f>SUM(D5:D8)</f>
        <v>1.3968253968253967</v>
      </c>
      <c r="E2" s="1">
        <f>SUM(E5:E8)</f>
        <v>13.333333333333334</v>
      </c>
      <c r="F2" s="1">
        <f>SUM(F5:F8)</f>
        <v>18</v>
      </c>
      <c r="G2" s="2"/>
      <c r="H2" t="s">
        <v>0</v>
      </c>
      <c r="I2" s="1">
        <f>SUM(I5:I8)</f>
        <v>16</v>
      </c>
      <c r="J2" s="1">
        <f>SUM(J5:J8)</f>
        <v>1.3968253968253967</v>
      </c>
      <c r="K2" s="1">
        <f>SUM(K5:K8)</f>
        <v>11.333333333333332</v>
      </c>
      <c r="L2" s="1">
        <f>SUM(L5:L8)</f>
        <v>8.6666666666666661</v>
      </c>
      <c r="N2" s="2"/>
    </row>
    <row r="3" spans="2:14" thickBot="1" x14ac:dyDescent="0.35"/>
    <row r="4" spans="2:14" thickBot="1" x14ac:dyDescent="0.35">
      <c r="B4" s="3"/>
      <c r="C4" s="4" t="s">
        <v>1</v>
      </c>
      <c r="D4" s="4" t="s">
        <v>2</v>
      </c>
      <c r="E4" s="4" t="s">
        <v>3</v>
      </c>
      <c r="F4" s="4" t="s">
        <v>4</v>
      </c>
      <c r="G4" s="5" t="s">
        <v>15</v>
      </c>
      <c r="H4" s="3"/>
      <c r="I4" s="4" t="s">
        <v>1</v>
      </c>
      <c r="J4" s="4" t="s">
        <v>2</v>
      </c>
      <c r="K4" s="4" t="s">
        <v>3</v>
      </c>
      <c r="L4" s="4" t="s">
        <v>4</v>
      </c>
      <c r="M4" s="5" t="s">
        <v>16</v>
      </c>
    </row>
    <row r="5" spans="2:14" ht="14.45" x14ac:dyDescent="0.3">
      <c r="B5" s="6" t="s">
        <v>1</v>
      </c>
      <c r="C5" s="7">
        <v>1</v>
      </c>
      <c r="D5" s="8">
        <v>0.14285714285714285</v>
      </c>
      <c r="E5" s="8">
        <v>5</v>
      </c>
      <c r="F5" s="8">
        <v>5</v>
      </c>
      <c r="G5" s="9">
        <f>G11/G$16</f>
        <v>0.20240892332493984</v>
      </c>
      <c r="H5" s="6" t="s">
        <v>1</v>
      </c>
      <c r="I5" s="7">
        <v>1</v>
      </c>
      <c r="J5" s="8">
        <v>0.1111111111111111</v>
      </c>
      <c r="K5" s="8">
        <v>0.33333333333333331</v>
      </c>
      <c r="L5" s="8">
        <v>0.33333333333333331</v>
      </c>
      <c r="M5" s="9">
        <f>N11/N$16</f>
        <v>5.0539191275229732E-2</v>
      </c>
    </row>
    <row r="6" spans="2:14" ht="14.45" x14ac:dyDescent="0.3">
      <c r="B6" s="6" t="s">
        <v>2</v>
      </c>
      <c r="C6" s="10">
        <v>7</v>
      </c>
      <c r="D6" s="11">
        <v>1</v>
      </c>
      <c r="E6" s="12">
        <v>7</v>
      </c>
      <c r="F6" s="11">
        <v>9</v>
      </c>
      <c r="G6" s="13">
        <f>G12/G$16</f>
        <v>0.67472811957909218</v>
      </c>
      <c r="H6" s="6" t="s">
        <v>2</v>
      </c>
      <c r="I6" s="10">
        <v>9</v>
      </c>
      <c r="J6" s="11">
        <v>1</v>
      </c>
      <c r="K6" s="14">
        <v>7</v>
      </c>
      <c r="L6" s="11">
        <v>7</v>
      </c>
      <c r="M6" s="13">
        <f>N12/N$16</f>
        <v>0.69479900874177614</v>
      </c>
    </row>
    <row r="7" spans="2:14" ht="14.45" x14ac:dyDescent="0.3">
      <c r="B7" s="6" t="s">
        <v>3</v>
      </c>
      <c r="C7" s="10">
        <v>0.2</v>
      </c>
      <c r="D7" s="11">
        <v>0.14285714285714285</v>
      </c>
      <c r="E7" s="11">
        <v>1</v>
      </c>
      <c r="F7" s="11">
        <v>3</v>
      </c>
      <c r="G7" s="13">
        <f>G13/G$16</f>
        <v>7.9667734095087608E-2</v>
      </c>
      <c r="H7" s="6" t="s">
        <v>3</v>
      </c>
      <c r="I7" s="10">
        <v>3</v>
      </c>
      <c r="J7" s="11">
        <v>0.14285714285714285</v>
      </c>
      <c r="K7" s="11">
        <v>1</v>
      </c>
      <c r="L7" s="11">
        <v>0.33333333333333331</v>
      </c>
      <c r="M7" s="13">
        <f>N13/N$16</f>
        <v>9.3212688167247426E-2</v>
      </c>
    </row>
    <row r="8" spans="2:14" ht="14.45" x14ac:dyDescent="0.3">
      <c r="B8" s="6" t="s">
        <v>4</v>
      </c>
      <c r="C8" s="10">
        <v>0.2</v>
      </c>
      <c r="D8" s="11">
        <v>0.1111111111111111</v>
      </c>
      <c r="E8" s="11">
        <v>0.33333333333333331</v>
      </c>
      <c r="F8" s="11">
        <v>1</v>
      </c>
      <c r="G8" s="13">
        <f>G14/G$16</f>
        <v>4.3195223000880356E-2</v>
      </c>
      <c r="H8" s="6" t="s">
        <v>4</v>
      </c>
      <c r="I8" s="10">
        <v>3</v>
      </c>
      <c r="J8" s="11">
        <v>0.14285714285714285</v>
      </c>
      <c r="K8" s="11">
        <v>3</v>
      </c>
      <c r="L8" s="11">
        <v>1</v>
      </c>
      <c r="M8" s="13">
        <f>N14/N$16</f>
        <v>0.16144911181574687</v>
      </c>
    </row>
    <row r="9" spans="2:14" ht="15.75" thickBot="1" x14ac:dyDescent="0.3">
      <c r="B9" s="15" t="s">
        <v>7</v>
      </c>
      <c r="C9" s="16">
        <v>0.9</v>
      </c>
      <c r="D9" s="17" t="s">
        <v>8</v>
      </c>
      <c r="E9" s="18">
        <f>MMULT(C2:F2,G5:G8)</f>
        <v>4.4824627979268286</v>
      </c>
      <c r="F9" s="16" t="s">
        <v>9</v>
      </c>
      <c r="G9" s="19">
        <f>C11/C9</f>
        <v>0.17868992515808463</v>
      </c>
      <c r="H9" s="15" t="s">
        <v>7</v>
      </c>
      <c r="I9" s="16">
        <v>0.9</v>
      </c>
      <c r="J9" s="17" t="s">
        <v>8</v>
      </c>
      <c r="K9" s="18">
        <f>MMULT(I2:L2,M5:M8)</f>
        <v>4.2347760631352429</v>
      </c>
      <c r="L9" s="16" t="s">
        <v>9</v>
      </c>
      <c r="M9" s="19">
        <f>J11/I9</f>
        <v>8.6954097457497381E-2</v>
      </c>
    </row>
    <row r="11" spans="2:14" x14ac:dyDescent="0.25">
      <c r="B11" s="20" t="s">
        <v>10</v>
      </c>
      <c r="C11" s="21">
        <f>(E9-4)/3</f>
        <v>0.16082093264227618</v>
      </c>
      <c r="E11" t="s">
        <v>11</v>
      </c>
      <c r="G11" s="22">
        <f>GEOMEAN(B5:F5)</f>
        <v>1.3747081017605651</v>
      </c>
      <c r="I11" s="20" t="s">
        <v>10</v>
      </c>
      <c r="J11" s="21">
        <f>(K9-4)/3</f>
        <v>7.825868771174764E-2</v>
      </c>
      <c r="L11" t="s">
        <v>11</v>
      </c>
      <c r="N11" s="22">
        <f>GEOMEAN(H5:L5)</f>
        <v>0.33333333333333331</v>
      </c>
    </row>
    <row r="12" spans="2:14" ht="14.45" x14ac:dyDescent="0.3">
      <c r="G12" s="22">
        <f>GEOMEAN(B6:F6)</f>
        <v>4.5825756949558398</v>
      </c>
      <c r="N12" s="22">
        <f>GEOMEAN(H6:L6)</f>
        <v>4.5825756949558398</v>
      </c>
    </row>
    <row r="13" spans="2:14" ht="14.45" x14ac:dyDescent="0.3">
      <c r="G13" s="22">
        <f>GEOMEAN(B7:F7)</f>
        <v>0.54108226905393964</v>
      </c>
      <c r="N13" s="22">
        <f>GEOMEAN(H7:L7)</f>
        <v>0.61478815295126432</v>
      </c>
    </row>
    <row r="14" spans="2:14" ht="14.45" x14ac:dyDescent="0.3">
      <c r="G14" s="22">
        <f>GEOMEAN(B8:F8)</f>
        <v>0.29337057893113117</v>
      </c>
      <c r="N14" s="22">
        <f>GEOMEAN(H8:L8)</f>
        <v>1.0648443168030159</v>
      </c>
    </row>
    <row r="15" spans="2:14" ht="14.45" x14ac:dyDescent="0.3">
      <c r="G15" s="23"/>
      <c r="N15" s="23"/>
    </row>
    <row r="16" spans="2:14" ht="14.45" x14ac:dyDescent="0.3">
      <c r="G16" s="24">
        <f>SUM(G11:G14)</f>
        <v>6.7917366447014755</v>
      </c>
      <c r="N16" s="24">
        <f>SUM(N11:N14)</f>
        <v>6.5955414980434526</v>
      </c>
    </row>
    <row r="18" spans="2:8" x14ac:dyDescent="0.25">
      <c r="B18" t="s">
        <v>0</v>
      </c>
      <c r="C18" s="1">
        <f>SUM(C21:C24)</f>
        <v>16</v>
      </c>
      <c r="D18" s="1">
        <f>SUM(D21:D24)</f>
        <v>1.3968253968253967</v>
      </c>
      <c r="E18" s="1">
        <f>SUM(E21:E24)</f>
        <v>11.333333333333332</v>
      </c>
      <c r="F18" s="1">
        <f>SUM(F21:F24)</f>
        <v>8.6666666666666661</v>
      </c>
      <c r="G18" s="2"/>
      <c r="H18" s="2"/>
    </row>
    <row r="19" spans="2:8" ht="15.75" thickBot="1" x14ac:dyDescent="0.3"/>
    <row r="20" spans="2:8" ht="15.75" thickBot="1" x14ac:dyDescent="0.3">
      <c r="B20" s="3"/>
      <c r="C20" s="4" t="s">
        <v>1</v>
      </c>
      <c r="D20" s="4" t="s">
        <v>2</v>
      </c>
      <c r="E20" s="4" t="s">
        <v>3</v>
      </c>
      <c r="F20" s="4" t="s">
        <v>4</v>
      </c>
      <c r="G20" s="5" t="s">
        <v>17</v>
      </c>
    </row>
    <row r="21" spans="2:8" ht="15.75" thickBot="1" x14ac:dyDescent="0.3">
      <c r="B21" s="6" t="s">
        <v>1</v>
      </c>
      <c r="C21" s="7">
        <v>1</v>
      </c>
      <c r="D21" s="8">
        <v>0.1111111111111111</v>
      </c>
      <c r="E21" s="8">
        <v>0.33333333333333331</v>
      </c>
      <c r="F21" s="8">
        <v>0.33333333333333331</v>
      </c>
      <c r="G21" s="9">
        <f>G27/G$32</f>
        <v>5.0539191275229732E-2</v>
      </c>
    </row>
    <row r="22" spans="2:8" ht="15.75" thickBot="1" x14ac:dyDescent="0.3">
      <c r="B22" s="6" t="s">
        <v>2</v>
      </c>
      <c r="C22" s="10">
        <v>9</v>
      </c>
      <c r="D22" s="11">
        <v>1</v>
      </c>
      <c r="E22" s="12">
        <v>7</v>
      </c>
      <c r="F22" s="11">
        <v>7</v>
      </c>
      <c r="G22" s="9">
        <f t="shared" ref="G22:G24" si="0">G28/G$32</f>
        <v>0.69479900874177614</v>
      </c>
    </row>
    <row r="23" spans="2:8" ht="15.75" thickBot="1" x14ac:dyDescent="0.3">
      <c r="B23" s="6" t="s">
        <v>3</v>
      </c>
      <c r="C23" s="10">
        <v>3</v>
      </c>
      <c r="D23" s="11">
        <v>0.14285714285714285</v>
      </c>
      <c r="E23" s="11">
        <v>1</v>
      </c>
      <c r="F23" s="11">
        <v>0.33333333333333331</v>
      </c>
      <c r="G23" s="9">
        <f t="shared" si="0"/>
        <v>9.3212688167247426E-2</v>
      </c>
    </row>
    <row r="24" spans="2:8" x14ac:dyDescent="0.25">
      <c r="B24" s="6" t="s">
        <v>4</v>
      </c>
      <c r="C24" s="10">
        <v>3</v>
      </c>
      <c r="D24" s="11">
        <v>0.14285714285714285</v>
      </c>
      <c r="E24" s="11">
        <v>3</v>
      </c>
      <c r="F24" s="11">
        <v>1</v>
      </c>
      <c r="G24" s="9">
        <f t="shared" si="0"/>
        <v>0.16144911181574687</v>
      </c>
    </row>
    <row r="25" spans="2:8" ht="15.75" thickBot="1" x14ac:dyDescent="0.3">
      <c r="B25" s="15" t="s">
        <v>7</v>
      </c>
      <c r="C25" s="16">
        <v>0.9</v>
      </c>
      <c r="D25" s="17" t="s">
        <v>8</v>
      </c>
      <c r="E25" s="18">
        <f>MMULT(C18:F18,G21:G24)</f>
        <v>4.2347760631352429</v>
      </c>
      <c r="F25" s="16" t="s">
        <v>9</v>
      </c>
      <c r="G25" s="19">
        <f>C27/C25</f>
        <v>8.6954097457497381E-2</v>
      </c>
    </row>
    <row r="27" spans="2:8" x14ac:dyDescent="0.25">
      <c r="B27" s="20" t="s">
        <v>10</v>
      </c>
      <c r="C27" s="21">
        <f>(E25-4)/3</f>
        <v>7.825868771174764E-2</v>
      </c>
      <c r="E27" t="s">
        <v>11</v>
      </c>
      <c r="G27" s="22">
        <f>GEOMEAN(B21:F21)</f>
        <v>0.33333333333333331</v>
      </c>
    </row>
    <row r="28" spans="2:8" x14ac:dyDescent="0.25">
      <c r="G28" s="22">
        <f>GEOMEAN(B22:F22)</f>
        <v>4.5825756949558398</v>
      </c>
    </row>
    <row r="29" spans="2:8" x14ac:dyDescent="0.25">
      <c r="G29" s="22">
        <f>GEOMEAN(B23:F23)</f>
        <v>0.61478815295126432</v>
      </c>
    </row>
    <row r="30" spans="2:8" x14ac:dyDescent="0.25">
      <c r="G30" s="22">
        <f>GEOMEAN(B24:F24)</f>
        <v>1.0648443168030159</v>
      </c>
    </row>
    <row r="31" spans="2:8" x14ac:dyDescent="0.25">
      <c r="G31" s="23"/>
    </row>
    <row r="32" spans="2:8" x14ac:dyDescent="0.25">
      <c r="G32" s="24">
        <f>SUM(G27:G30)</f>
        <v>6.5955414980434526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 siz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276225</xdr:colOff>
                <xdr:row>4</xdr:row>
                <xdr:rowOff>9525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 sizeWithCells="1">
              <from>
                <xdr:col>7</xdr:col>
                <xdr:colOff>0</xdr:colOff>
                <xdr:row>3</xdr:row>
                <xdr:rowOff>0</xdr:rowOff>
              </from>
              <to>
                <xdr:col>7</xdr:col>
                <xdr:colOff>276225</xdr:colOff>
                <xdr:row>4</xdr:row>
                <xdr:rowOff>9525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autoPict="0" r:id="rId8">
            <anchor moveWithCells="1" siz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276225</xdr:colOff>
                <xdr:row>20</xdr:row>
                <xdr:rowOff>9525</xdr:rowOff>
              </to>
            </anchor>
          </objectPr>
        </oleObject>
      </mc:Choice>
      <mc:Fallback>
        <oleObject progId="Equation.DSMT4" shapeId="2051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M18"/>
  <sheetViews>
    <sheetView tabSelected="1" workbookViewId="0">
      <selection activeCell="L15" sqref="L15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3"/>
      <c r="D4" s="4"/>
      <c r="E4" s="4"/>
      <c r="F4" s="27"/>
      <c r="G4" s="42"/>
      <c r="H4" s="33" t="s">
        <v>12</v>
      </c>
      <c r="I4" s="30"/>
      <c r="J4" s="4"/>
      <c r="K4" s="4"/>
      <c r="L4" s="27"/>
      <c r="M4" s="33" t="s">
        <v>13</v>
      </c>
    </row>
    <row r="5" spans="3:13" ht="15.75" thickBot="1" x14ac:dyDescent="0.3">
      <c r="C5" s="6"/>
      <c r="D5" s="7">
        <v>1</v>
      </c>
      <c r="E5" s="8">
        <v>5</v>
      </c>
      <c r="F5" s="28">
        <v>3</v>
      </c>
      <c r="G5" s="53">
        <v>7</v>
      </c>
      <c r="H5" s="34">
        <f>C13/$C$18</f>
        <v>0.56381276908071754</v>
      </c>
      <c r="I5" s="31"/>
      <c r="J5" s="7">
        <v>1</v>
      </c>
      <c r="K5" s="8">
        <v>0.2</v>
      </c>
      <c r="L5" s="28">
        <v>0.33333333333333331</v>
      </c>
      <c r="M5" s="34">
        <f>J12/$J$16</f>
        <v>0.10472943388074787</v>
      </c>
    </row>
    <row r="6" spans="3:13" ht="15.75" thickBot="1" x14ac:dyDescent="0.3">
      <c r="C6" s="6"/>
      <c r="D6" s="10">
        <v>0.2</v>
      </c>
      <c r="E6" s="11">
        <v>1</v>
      </c>
      <c r="F6" s="12">
        <v>0.33333333333333331</v>
      </c>
      <c r="G6" s="53">
        <v>3</v>
      </c>
      <c r="H6" s="34">
        <f>C14/$C$18</f>
        <v>0.11778638190606072</v>
      </c>
      <c r="I6" s="31"/>
      <c r="J6" s="10">
        <v>5</v>
      </c>
      <c r="K6" s="11">
        <v>1</v>
      </c>
      <c r="L6" s="12">
        <v>3</v>
      </c>
      <c r="M6" s="34">
        <f>J13/$J$16</f>
        <v>0.63698557174475712</v>
      </c>
    </row>
    <row r="7" spans="3:13" ht="15.75" thickBot="1" x14ac:dyDescent="0.3">
      <c r="C7" s="47"/>
      <c r="D7" s="43">
        <v>0.33333333333333331</v>
      </c>
      <c r="E7" s="44">
        <v>3</v>
      </c>
      <c r="F7" s="45">
        <v>1</v>
      </c>
      <c r="G7" s="54">
        <v>5</v>
      </c>
      <c r="H7" s="46">
        <f>C15/$C$18</f>
        <v>0.26337835676570304</v>
      </c>
      <c r="I7" s="32"/>
      <c r="J7" s="40">
        <v>3</v>
      </c>
      <c r="K7" s="26">
        <v>0.33333333333333331</v>
      </c>
      <c r="L7" s="41">
        <v>1</v>
      </c>
      <c r="M7" s="34">
        <f>J14/$J$16</f>
        <v>0.25828499437449504</v>
      </c>
    </row>
    <row r="8" spans="3:13" ht="15.75" thickBot="1" x14ac:dyDescent="0.3">
      <c r="C8" s="52"/>
      <c r="D8" s="55">
        <v>0.14285714285714285</v>
      </c>
      <c r="E8" s="56">
        <v>0.33333333333333331</v>
      </c>
      <c r="F8" s="56">
        <v>0.2</v>
      </c>
      <c r="G8" s="57">
        <v>1</v>
      </c>
      <c r="H8" s="46">
        <f>C16/$C$18</f>
        <v>5.5022492247518671E-2</v>
      </c>
      <c r="I8" s="51" t="s">
        <v>7</v>
      </c>
      <c r="J8" s="16">
        <v>0.57999999999999996</v>
      </c>
      <c r="K8" s="37" t="s">
        <v>8</v>
      </c>
      <c r="L8" s="39">
        <f>MMULT(J9:L9,M5:M7)</f>
        <v>3.0385110905581705</v>
      </c>
      <c r="M8" s="35" t="s">
        <v>9</v>
      </c>
    </row>
    <row r="9" spans="3:13" ht="15.75" thickBot="1" x14ac:dyDescent="0.3">
      <c r="C9" s="35" t="s">
        <v>7</v>
      </c>
      <c r="D9" s="48">
        <v>0.9</v>
      </c>
      <c r="E9" s="49" t="s">
        <v>8</v>
      </c>
      <c r="F9" s="50">
        <f>MMULT(D10:G10,H5:H8)</f>
        <v>4.1187389183090648</v>
      </c>
      <c r="G9" s="35" t="s">
        <v>9</v>
      </c>
      <c r="H9" s="36">
        <f>F12/D9</f>
        <v>0.41434774752187586</v>
      </c>
      <c r="I9" t="s">
        <v>0</v>
      </c>
      <c r="J9" s="1">
        <f>SUM(J5:J7)</f>
        <v>9</v>
      </c>
      <c r="K9" s="1">
        <f>SUM(K5:K7)</f>
        <v>1.5333333333333332</v>
      </c>
      <c r="L9" s="29">
        <f>SUM(L5:L7)</f>
        <v>4.3333333333333339</v>
      </c>
      <c r="M9" s="36">
        <f>M11/J8</f>
        <v>3.3199215998422828E-2</v>
      </c>
    </row>
    <row r="10" spans="3:13" x14ac:dyDescent="0.25">
      <c r="C10" t="s">
        <v>0</v>
      </c>
      <c r="D10" s="1">
        <f>SUM(D5:D8)</f>
        <v>1.676190476190476</v>
      </c>
      <c r="E10" s="1">
        <f>SUM(E5:E8)</f>
        <v>9.3333333333333339</v>
      </c>
      <c r="F10" s="29">
        <f>SUM(F5:F8)</f>
        <v>4.5333333333333341</v>
      </c>
      <c r="G10" s="58">
        <f>SUM(G5:G8)</f>
        <v>16</v>
      </c>
    </row>
    <row r="11" spans="3:13" x14ac:dyDescent="0.25">
      <c r="J11" t="s">
        <v>11</v>
      </c>
      <c r="L11" s="20" t="s">
        <v>10</v>
      </c>
      <c r="M11" s="25">
        <f>(L8-3)/2</f>
        <v>1.925554527908524E-2</v>
      </c>
    </row>
    <row r="12" spans="3:13" x14ac:dyDescent="0.25">
      <c r="C12" t="s">
        <v>11</v>
      </c>
      <c r="E12" t="s">
        <v>10</v>
      </c>
      <c r="F12" s="38">
        <f>(F9-3)/3</f>
        <v>0.37291297276968827</v>
      </c>
      <c r="J12" s="22">
        <f>GEOMEAN(J5:L5)</f>
        <v>0.40548013303822666</v>
      </c>
    </row>
    <row r="13" spans="3:13" x14ac:dyDescent="0.25">
      <c r="C13" s="22">
        <f>GEOMEAN(D5:G5)</f>
        <v>3.2010858729436795</v>
      </c>
      <c r="J13" s="22">
        <f>GEOMEAN(J6:L6)</f>
        <v>2.4662120743304699</v>
      </c>
    </row>
    <row r="14" spans="3:13" x14ac:dyDescent="0.25">
      <c r="C14" s="22">
        <f>GEOMEAN(D6:G6)</f>
        <v>0.66874030497642201</v>
      </c>
      <c r="J14" s="22">
        <f>GEOMEAN(J7:L7)</f>
        <v>1</v>
      </c>
    </row>
    <row r="15" spans="3:13" x14ac:dyDescent="0.25">
      <c r="C15" s="22">
        <f>GEOMEAN(D7:G7)</f>
        <v>1.4953487812212205</v>
      </c>
    </row>
    <row r="16" spans="3:13" x14ac:dyDescent="0.25">
      <c r="C16" s="22">
        <f>GEOMEAN(D8:G8)</f>
        <v>0.31239399369202558</v>
      </c>
      <c r="J16" s="22">
        <f>SUM(J12:J14)</f>
        <v>3.8716922073686963</v>
      </c>
    </row>
    <row r="18" spans="3:3" x14ac:dyDescent="0.25">
      <c r="C18" s="24">
        <f>SUM(C13:C16)</f>
        <v>5.6775689528333482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2</xdr:col>
                <xdr:colOff>9525</xdr:colOff>
                <xdr:row>3</xdr:row>
                <xdr:rowOff>19050</xdr:rowOff>
              </from>
              <to>
                <xdr:col>2</xdr:col>
                <xdr:colOff>333375</xdr:colOff>
                <xdr:row>4</xdr:row>
                <xdr:rowOff>28575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autoPict="0" r:id="rId6">
            <anchor moveWithCells="1" siz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74" r:id="rId5"/>
      </mc:Fallback>
    </mc:AlternateContent>
    <mc:AlternateContent xmlns:mc="http://schemas.openxmlformats.org/markup-compatibility/2006">
      <mc:Choice Requires="x14">
        <oleObject progId="Equation.DSMT4" shapeId="3075" r:id="rId7">
          <objectPr defaultSize="0" autoPict="0" r:id="rId6">
            <anchor moveWithCells="1" sizeWithCells="1">
              <from>
                <xdr:col>2</xdr:col>
                <xdr:colOff>57150</xdr:colOff>
                <xdr:row>4</xdr:row>
                <xdr:rowOff>0</xdr:rowOff>
              </from>
              <to>
                <xdr:col>2</xdr:col>
                <xdr:colOff>323850</xdr:colOff>
                <xdr:row>5</xdr:row>
                <xdr:rowOff>0</xdr:rowOff>
              </to>
            </anchor>
          </objectPr>
        </oleObject>
      </mc:Choice>
      <mc:Fallback>
        <oleObject progId="Equation.DSMT4" shapeId="3075" r:id="rId7"/>
      </mc:Fallback>
    </mc:AlternateContent>
    <mc:AlternateContent xmlns:mc="http://schemas.openxmlformats.org/markup-compatibility/2006">
      <mc:Choice Requires="x14">
        <oleObject progId="Equation.DSMT4" shapeId="3076" r:id="rId8">
          <objectPr defaultSize="0" autoPict="0" r:id="rId9">
            <anchor moveWithCells="1" siz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76" r:id="rId8"/>
      </mc:Fallback>
    </mc:AlternateContent>
    <mc:AlternateContent xmlns:mc="http://schemas.openxmlformats.org/markup-compatibility/2006">
      <mc:Choice Requires="x14">
        <oleObject progId="Equation.DSMT4" shapeId="3077" r:id="rId10">
          <objectPr defaultSize="0" autoPict="0" r:id="rId9">
            <anchor moveWithCells="1" sizeWithCells="1">
              <from>
                <xdr:col>2</xdr:col>
                <xdr:colOff>57150</xdr:colOff>
                <xdr:row>5</xdr:row>
                <xdr:rowOff>0</xdr:rowOff>
              </from>
              <to>
                <xdr:col>2</xdr:col>
                <xdr:colOff>323850</xdr:colOff>
                <xdr:row>6</xdr:row>
                <xdr:rowOff>38100</xdr:rowOff>
              </to>
            </anchor>
          </objectPr>
        </oleObject>
      </mc:Choice>
      <mc:Fallback>
        <oleObject progId="Equation.DSMT4" shapeId="3077" r:id="rId10"/>
      </mc:Fallback>
    </mc:AlternateContent>
    <mc:AlternateContent xmlns:mc="http://schemas.openxmlformats.org/markup-compatibility/2006">
      <mc:Choice Requires="x14">
        <oleObject progId="Equation.DSMT4" shapeId="3078" r:id="rId11">
          <objectPr defaultSize="0" autoPict="0" r:id="rId12">
            <anchor moveWithCells="1" siz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78" r:id="rId11"/>
      </mc:Fallback>
    </mc:AlternateContent>
    <mc:AlternateContent xmlns:mc="http://schemas.openxmlformats.org/markup-compatibility/2006">
      <mc:Choice Requires="x14">
        <oleObject progId="Equation.DSMT4" shapeId="3079" r:id="rId13">
          <objectPr defaultSize="0" autoPict="0" r:id="rId12">
            <anchor moveWithCells="1" sizeWithCells="1">
              <from>
                <xdr:col>2</xdr:col>
                <xdr:colOff>57150</xdr:colOff>
                <xdr:row>6</xdr:row>
                <xdr:rowOff>0</xdr:rowOff>
              </from>
              <to>
                <xdr:col>2</xdr:col>
                <xdr:colOff>323850</xdr:colOff>
                <xdr:row>7</xdr:row>
                <xdr:rowOff>0</xdr:rowOff>
              </to>
            </anchor>
          </objectPr>
        </oleObject>
      </mc:Choice>
      <mc:Fallback>
        <oleObject progId="Equation.DSMT4" shapeId="3079" r:id="rId13"/>
      </mc:Fallback>
    </mc:AlternateContent>
    <mc:AlternateContent xmlns:mc="http://schemas.openxmlformats.org/markup-compatibility/2006">
      <mc:Choice Requires="x14">
        <oleObject progId="Equation.DSMT4" shapeId="3081" r:id="rId14">
          <objectPr defaultSize="0" autoPict="0" r:id="rId15">
            <anchor moveWithCells="1" sizeWithCells="1">
              <from>
                <xdr:col>2</xdr:col>
                <xdr:colOff>304800</xdr:colOff>
                <xdr:row>7</xdr:row>
                <xdr:rowOff>190500</xdr:rowOff>
              </from>
              <to>
                <xdr:col>2</xdr:col>
                <xdr:colOff>571500</xdr:colOff>
                <xdr:row>8</xdr:row>
                <xdr:rowOff>9525</xdr:rowOff>
              </to>
            </anchor>
          </objectPr>
        </oleObject>
      </mc:Choice>
      <mc:Fallback>
        <oleObject progId="Equation.DSMT4" shapeId="3081" r:id="rId14"/>
      </mc:Fallback>
    </mc:AlternateContent>
    <mc:AlternateContent xmlns:mc="http://schemas.openxmlformats.org/markup-compatibility/2006">
      <mc:Choice Requires="x14">
        <oleObject progId="Equation.DSMT4" shapeId="3082" r:id="rId16">
          <objectPr defaultSize="0" autoPict="0" r:id="rId17">
            <anchor moveWithCells="1" sizeWithCells="1">
              <from>
                <xdr:col>8</xdr:col>
                <xdr:colOff>57150</xdr:colOff>
                <xdr:row>3</xdr:row>
                <xdr:rowOff>0</xdr:rowOff>
              </from>
              <to>
                <xdr:col>8</xdr:col>
                <xdr:colOff>381000</xdr:colOff>
                <xdr:row>4</xdr:row>
                <xdr:rowOff>9525</xdr:rowOff>
              </to>
            </anchor>
          </objectPr>
        </oleObject>
      </mc:Choice>
      <mc:Fallback>
        <oleObject progId="Equation.DSMT4" shapeId="3082" r:id="rId16"/>
      </mc:Fallback>
    </mc:AlternateContent>
    <mc:AlternateContent xmlns:mc="http://schemas.openxmlformats.org/markup-compatibility/2006">
      <mc:Choice Requires="x14">
        <oleObject progId="Equation.DSMT4" shapeId="3083" r:id="rId18">
          <objectPr defaultSize="0" autoPict="0" r:id="rId19">
            <anchor moveWithCells="1" sizeWithCells="1">
              <from>
                <xdr:col>9</xdr:col>
                <xdr:colOff>0</xdr:colOff>
                <xdr:row>3</xdr:row>
                <xdr:rowOff>19050</xdr:rowOff>
              </from>
              <to>
                <xdr:col>9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83" r:id="rId18"/>
      </mc:Fallback>
    </mc:AlternateContent>
    <mc:AlternateContent xmlns:mc="http://schemas.openxmlformats.org/markup-compatibility/2006">
      <mc:Choice Requires="x14">
        <oleObject progId="Equation.DSMT4" shapeId="3084" r:id="rId20">
          <objectPr defaultSize="0" autoPict="0" r:id="rId19">
            <anchor moveWithCells="1" sizeWithCells="1">
              <from>
                <xdr:col>8</xdr:col>
                <xdr:colOff>57150</xdr:colOff>
                <xdr:row>4</xdr:row>
                <xdr:rowOff>0</xdr:rowOff>
              </from>
              <to>
                <xdr:col>8</xdr:col>
                <xdr:colOff>323850</xdr:colOff>
                <xdr:row>5</xdr:row>
                <xdr:rowOff>9525</xdr:rowOff>
              </to>
            </anchor>
          </objectPr>
        </oleObject>
      </mc:Choice>
      <mc:Fallback>
        <oleObject progId="Equation.DSMT4" shapeId="3084" r:id="rId20"/>
      </mc:Fallback>
    </mc:AlternateContent>
    <mc:AlternateContent xmlns:mc="http://schemas.openxmlformats.org/markup-compatibility/2006">
      <mc:Choice Requires="x14">
        <oleObject progId="Equation.DSMT4" shapeId="3085" r:id="rId21">
          <objectPr defaultSize="0" autoPict="0" r:id="rId22">
            <anchor moveWithCells="1" sizeWithCells="1">
              <from>
                <xdr:col>10</xdr:col>
                <xdr:colOff>0</xdr:colOff>
                <xdr:row>3</xdr:row>
                <xdr:rowOff>19050</xdr:rowOff>
              </from>
              <to>
                <xdr:col>10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85" r:id="rId21"/>
      </mc:Fallback>
    </mc:AlternateContent>
    <mc:AlternateContent xmlns:mc="http://schemas.openxmlformats.org/markup-compatibility/2006">
      <mc:Choice Requires="x14">
        <oleObject progId="Equation.DSMT4" shapeId="3086" r:id="rId23">
          <objectPr defaultSize="0" autoPict="0" r:id="rId22">
            <anchor moveWithCells="1" sizeWithCells="1">
              <from>
                <xdr:col>8</xdr:col>
                <xdr:colOff>57150</xdr:colOff>
                <xdr:row>5</xdr:row>
                <xdr:rowOff>0</xdr:rowOff>
              </from>
              <to>
                <xdr:col>8</xdr:col>
                <xdr:colOff>323850</xdr:colOff>
                <xdr:row>6</xdr:row>
                <xdr:rowOff>0</xdr:rowOff>
              </to>
            </anchor>
          </objectPr>
        </oleObject>
      </mc:Choice>
      <mc:Fallback>
        <oleObject progId="Equation.DSMT4" shapeId="3086" r:id="rId23"/>
      </mc:Fallback>
    </mc:AlternateContent>
    <mc:AlternateContent xmlns:mc="http://schemas.openxmlformats.org/markup-compatibility/2006">
      <mc:Choice Requires="x14">
        <oleObject progId="Equation.DSMT4" shapeId="3087" r:id="rId24">
          <objectPr defaultSize="0" autoPict="0" r:id="rId25">
            <anchor moveWithCells="1" sizeWithCells="1">
              <from>
                <xdr:col>11</xdr:col>
                <xdr:colOff>0</xdr:colOff>
                <xdr:row>3</xdr:row>
                <xdr:rowOff>19050</xdr:rowOff>
              </from>
              <to>
                <xdr:col>11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87" r:id="rId24"/>
      </mc:Fallback>
    </mc:AlternateContent>
    <mc:AlternateContent xmlns:mc="http://schemas.openxmlformats.org/markup-compatibility/2006">
      <mc:Choice Requires="x14">
        <oleObject progId="Equation.DSMT4" shapeId="3088" r:id="rId26">
          <objectPr defaultSize="0" autoPict="0" r:id="rId25">
            <anchor moveWithCells="1" sizeWithCells="1">
              <from>
                <xdr:col>8</xdr:col>
                <xdr:colOff>57150</xdr:colOff>
                <xdr:row>6</xdr:row>
                <xdr:rowOff>0</xdr:rowOff>
              </from>
              <to>
                <xdr:col>8</xdr:col>
                <xdr:colOff>323850</xdr:colOff>
                <xdr:row>7</xdr:row>
                <xdr:rowOff>0</xdr:rowOff>
              </to>
            </anchor>
          </objectPr>
        </oleObject>
      </mc:Choice>
      <mc:Fallback>
        <oleObject progId="Equation.DSMT4" shapeId="3088" r:id="rId26"/>
      </mc:Fallback>
    </mc:AlternateContent>
    <mc:AlternateContent xmlns:mc="http://schemas.openxmlformats.org/markup-compatibility/2006">
      <mc:Choice Requires="x14">
        <oleObject progId="Equation.DSMT4" shapeId="3089" r:id="rId27">
          <objectPr defaultSize="0" autoPict="0" r:id="rId4">
            <anchor moveWithCells="1" sizeWithCells="1">
              <from>
                <xdr:col>2</xdr:col>
                <xdr:colOff>9525</xdr:colOff>
                <xdr:row>3</xdr:row>
                <xdr:rowOff>19050</xdr:rowOff>
              </from>
              <to>
                <xdr:col>2</xdr:col>
                <xdr:colOff>333375</xdr:colOff>
                <xdr:row>4</xdr:row>
                <xdr:rowOff>28575</xdr:rowOff>
              </to>
            </anchor>
          </objectPr>
        </oleObject>
      </mc:Choice>
      <mc:Fallback>
        <oleObject progId="Equation.DSMT4" shapeId="3089" r:id="rId27"/>
      </mc:Fallback>
    </mc:AlternateContent>
    <mc:AlternateContent xmlns:mc="http://schemas.openxmlformats.org/markup-compatibility/2006">
      <mc:Choice Requires="x14">
        <oleObject progId="Equation.DSMT4" shapeId="3090" r:id="rId28">
          <objectPr defaultSize="0" autoPict="0" r:id="rId6">
            <anchor moveWithCells="1" siz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90" r:id="rId28"/>
      </mc:Fallback>
    </mc:AlternateContent>
    <mc:AlternateContent xmlns:mc="http://schemas.openxmlformats.org/markup-compatibility/2006">
      <mc:Choice Requires="x14">
        <oleObject progId="Equation.DSMT4" shapeId="3091" r:id="rId29">
          <objectPr defaultSize="0" autoPict="0" r:id="rId6">
            <anchor moveWithCells="1" sizeWithCells="1">
              <from>
                <xdr:col>2</xdr:col>
                <xdr:colOff>57150</xdr:colOff>
                <xdr:row>4</xdr:row>
                <xdr:rowOff>0</xdr:rowOff>
              </from>
              <to>
                <xdr:col>2</xdr:col>
                <xdr:colOff>323850</xdr:colOff>
                <xdr:row>5</xdr:row>
                <xdr:rowOff>0</xdr:rowOff>
              </to>
            </anchor>
          </objectPr>
        </oleObject>
      </mc:Choice>
      <mc:Fallback>
        <oleObject progId="Equation.DSMT4" shapeId="3091" r:id="rId29"/>
      </mc:Fallback>
    </mc:AlternateContent>
    <mc:AlternateContent xmlns:mc="http://schemas.openxmlformats.org/markup-compatibility/2006">
      <mc:Choice Requires="x14">
        <oleObject progId="Equation.DSMT4" shapeId="3092" r:id="rId30">
          <objectPr defaultSize="0" autoPict="0" r:id="rId9">
            <anchor moveWithCells="1" siz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92" r:id="rId30"/>
      </mc:Fallback>
    </mc:AlternateContent>
    <mc:AlternateContent xmlns:mc="http://schemas.openxmlformats.org/markup-compatibility/2006">
      <mc:Choice Requires="x14">
        <oleObject progId="Equation.DSMT4" shapeId="3093" r:id="rId31">
          <objectPr defaultSize="0" autoPict="0" r:id="rId9">
            <anchor moveWithCells="1" sizeWithCells="1">
              <from>
                <xdr:col>2</xdr:col>
                <xdr:colOff>57150</xdr:colOff>
                <xdr:row>5</xdr:row>
                <xdr:rowOff>0</xdr:rowOff>
              </from>
              <to>
                <xdr:col>2</xdr:col>
                <xdr:colOff>323850</xdr:colOff>
                <xdr:row>6</xdr:row>
                <xdr:rowOff>38100</xdr:rowOff>
              </to>
            </anchor>
          </objectPr>
        </oleObject>
      </mc:Choice>
      <mc:Fallback>
        <oleObject progId="Equation.DSMT4" shapeId="3093" r:id="rId31"/>
      </mc:Fallback>
    </mc:AlternateContent>
    <mc:AlternateContent xmlns:mc="http://schemas.openxmlformats.org/markup-compatibility/2006">
      <mc:Choice Requires="x14">
        <oleObject progId="Equation.DSMT4" shapeId="3094" r:id="rId32">
          <objectPr defaultSize="0" autoPict="0" r:id="rId12">
            <anchor moveWithCells="1" siz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94" r:id="rId32"/>
      </mc:Fallback>
    </mc:AlternateContent>
    <mc:AlternateContent xmlns:mc="http://schemas.openxmlformats.org/markup-compatibility/2006">
      <mc:Choice Requires="x14">
        <oleObject progId="Equation.DSMT4" shapeId="3095" r:id="rId33">
          <objectPr defaultSize="0" autoPict="0" r:id="rId12">
            <anchor moveWithCells="1" sizeWithCells="1">
              <from>
                <xdr:col>2</xdr:col>
                <xdr:colOff>57150</xdr:colOff>
                <xdr:row>6</xdr:row>
                <xdr:rowOff>0</xdr:rowOff>
              </from>
              <to>
                <xdr:col>2</xdr:col>
                <xdr:colOff>323850</xdr:colOff>
                <xdr:row>7</xdr:row>
                <xdr:rowOff>0</xdr:rowOff>
              </to>
            </anchor>
          </objectPr>
        </oleObject>
      </mc:Choice>
      <mc:Fallback>
        <oleObject progId="Equation.DSMT4" shapeId="3095" r:id="rId33"/>
      </mc:Fallback>
    </mc:AlternateContent>
    <mc:AlternateContent xmlns:mc="http://schemas.openxmlformats.org/markup-compatibility/2006">
      <mc:Choice Requires="x14">
        <oleObject progId="Equation.DSMT4" shapeId="3097" r:id="rId34">
          <objectPr defaultSize="0" autoPict="0" r:id="rId15">
            <anchor moveWithCells="1" sizeWithCells="1">
              <from>
                <xdr:col>2</xdr:col>
                <xdr:colOff>247650</xdr:colOff>
                <xdr:row>7</xdr:row>
                <xdr:rowOff>190500</xdr:rowOff>
              </from>
              <to>
                <xdr:col>2</xdr:col>
                <xdr:colOff>514350</xdr:colOff>
                <xdr:row>8</xdr:row>
                <xdr:rowOff>9525</xdr:rowOff>
              </to>
            </anchor>
          </objectPr>
        </oleObject>
      </mc:Choice>
      <mc:Fallback>
        <oleObject progId="Equation.DSMT4" shapeId="3097" r:id="rId34"/>
      </mc:Fallback>
    </mc:AlternateContent>
    <mc:AlternateContent xmlns:mc="http://schemas.openxmlformats.org/markup-compatibility/2006">
      <mc:Choice Requires="x14">
        <oleObject progId="Equation.DSMT4" shapeId="3098" r:id="rId35">
          <objectPr defaultSize="0" autoPict="0" r:id="rId17">
            <anchor moveWithCells="1" sizeWithCells="1">
              <from>
                <xdr:col>8</xdr:col>
                <xdr:colOff>57150</xdr:colOff>
                <xdr:row>3</xdr:row>
                <xdr:rowOff>0</xdr:rowOff>
              </from>
              <to>
                <xdr:col>8</xdr:col>
                <xdr:colOff>381000</xdr:colOff>
                <xdr:row>4</xdr:row>
                <xdr:rowOff>9525</xdr:rowOff>
              </to>
            </anchor>
          </objectPr>
        </oleObject>
      </mc:Choice>
      <mc:Fallback>
        <oleObject progId="Equation.DSMT4" shapeId="3098" r:id="rId35"/>
      </mc:Fallback>
    </mc:AlternateContent>
    <mc:AlternateContent xmlns:mc="http://schemas.openxmlformats.org/markup-compatibility/2006">
      <mc:Choice Requires="x14">
        <oleObject progId="Equation.DSMT4" shapeId="3099" r:id="rId36">
          <objectPr defaultSize="0" autoPict="0" r:id="rId19">
            <anchor moveWithCells="1" sizeWithCells="1">
              <from>
                <xdr:col>9</xdr:col>
                <xdr:colOff>0</xdr:colOff>
                <xdr:row>3</xdr:row>
                <xdr:rowOff>19050</xdr:rowOff>
              </from>
              <to>
                <xdr:col>9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099" r:id="rId36"/>
      </mc:Fallback>
    </mc:AlternateContent>
    <mc:AlternateContent xmlns:mc="http://schemas.openxmlformats.org/markup-compatibility/2006">
      <mc:Choice Requires="x14">
        <oleObject progId="Equation.DSMT4" shapeId="3100" r:id="rId37">
          <objectPr defaultSize="0" autoPict="0" r:id="rId19">
            <anchor moveWithCells="1" sizeWithCells="1">
              <from>
                <xdr:col>8</xdr:col>
                <xdr:colOff>57150</xdr:colOff>
                <xdr:row>4</xdr:row>
                <xdr:rowOff>0</xdr:rowOff>
              </from>
              <to>
                <xdr:col>8</xdr:col>
                <xdr:colOff>323850</xdr:colOff>
                <xdr:row>5</xdr:row>
                <xdr:rowOff>9525</xdr:rowOff>
              </to>
            </anchor>
          </objectPr>
        </oleObject>
      </mc:Choice>
      <mc:Fallback>
        <oleObject progId="Equation.DSMT4" shapeId="3100" r:id="rId37"/>
      </mc:Fallback>
    </mc:AlternateContent>
    <mc:AlternateContent xmlns:mc="http://schemas.openxmlformats.org/markup-compatibility/2006">
      <mc:Choice Requires="x14">
        <oleObject progId="Equation.DSMT4" shapeId="3101" r:id="rId38">
          <objectPr defaultSize="0" autoPict="0" r:id="rId22">
            <anchor moveWithCells="1" sizeWithCells="1">
              <from>
                <xdr:col>10</xdr:col>
                <xdr:colOff>0</xdr:colOff>
                <xdr:row>3</xdr:row>
                <xdr:rowOff>19050</xdr:rowOff>
              </from>
              <to>
                <xdr:col>10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101" r:id="rId38"/>
      </mc:Fallback>
    </mc:AlternateContent>
    <mc:AlternateContent xmlns:mc="http://schemas.openxmlformats.org/markup-compatibility/2006">
      <mc:Choice Requires="x14">
        <oleObject progId="Equation.DSMT4" shapeId="3102" r:id="rId39">
          <objectPr defaultSize="0" autoPict="0" r:id="rId22">
            <anchor moveWithCells="1" sizeWithCells="1">
              <from>
                <xdr:col>8</xdr:col>
                <xdr:colOff>57150</xdr:colOff>
                <xdr:row>5</xdr:row>
                <xdr:rowOff>0</xdr:rowOff>
              </from>
              <to>
                <xdr:col>8</xdr:col>
                <xdr:colOff>323850</xdr:colOff>
                <xdr:row>6</xdr:row>
                <xdr:rowOff>0</xdr:rowOff>
              </to>
            </anchor>
          </objectPr>
        </oleObject>
      </mc:Choice>
      <mc:Fallback>
        <oleObject progId="Equation.DSMT4" shapeId="3102" r:id="rId39"/>
      </mc:Fallback>
    </mc:AlternateContent>
    <mc:AlternateContent xmlns:mc="http://schemas.openxmlformats.org/markup-compatibility/2006">
      <mc:Choice Requires="x14">
        <oleObject progId="Equation.DSMT4" shapeId="3103" r:id="rId40">
          <objectPr defaultSize="0" autoPict="0" r:id="rId25">
            <anchor moveWithCells="1" sizeWithCells="1">
              <from>
                <xdr:col>11</xdr:col>
                <xdr:colOff>0</xdr:colOff>
                <xdr:row>3</xdr:row>
                <xdr:rowOff>19050</xdr:rowOff>
              </from>
              <to>
                <xdr:col>11</xdr:col>
                <xdr:colOff>266700</xdr:colOff>
                <xdr:row>4</xdr:row>
                <xdr:rowOff>0</xdr:rowOff>
              </to>
            </anchor>
          </objectPr>
        </oleObject>
      </mc:Choice>
      <mc:Fallback>
        <oleObject progId="Equation.DSMT4" shapeId="3103" r:id="rId40"/>
      </mc:Fallback>
    </mc:AlternateContent>
    <mc:AlternateContent xmlns:mc="http://schemas.openxmlformats.org/markup-compatibility/2006">
      <mc:Choice Requires="x14">
        <oleObject progId="Equation.DSMT4" shapeId="3104" r:id="rId41">
          <objectPr defaultSize="0" autoPict="0" r:id="rId25">
            <anchor moveWithCells="1" sizeWithCells="1">
              <from>
                <xdr:col>8</xdr:col>
                <xdr:colOff>57150</xdr:colOff>
                <xdr:row>6</xdr:row>
                <xdr:rowOff>0</xdr:rowOff>
              </from>
              <to>
                <xdr:col>8</xdr:col>
                <xdr:colOff>323850</xdr:colOff>
                <xdr:row>7</xdr:row>
                <xdr:rowOff>0</xdr:rowOff>
              </to>
            </anchor>
          </objectPr>
        </oleObject>
      </mc:Choice>
      <mc:Fallback>
        <oleObject progId="Equation.DSMT4" shapeId="3104" r:id="rId41"/>
      </mc:Fallback>
    </mc:AlternateContent>
    <mc:AlternateContent xmlns:mc="http://schemas.openxmlformats.org/markup-compatibility/2006">
      <mc:Choice Requires="x14">
        <oleObject progId="Equation.DSMT4" shapeId="3108" r:id="rId42">
          <objectPr defaultSize="0" autoPict="0" r:id="rId15">
            <anchor moveWithCells="1" sizeWithCells="1">
              <from>
                <xdr:col>6</xdr:col>
                <xdr:colOff>19050</xdr:colOff>
                <xdr:row>3</xdr:row>
                <xdr:rowOff>28575</xdr:rowOff>
              </from>
              <to>
                <xdr:col>6</xdr:col>
                <xdr:colOff>209550</xdr:colOff>
                <xdr:row>4</xdr:row>
                <xdr:rowOff>19050</xdr:rowOff>
              </to>
            </anchor>
          </objectPr>
        </oleObject>
      </mc:Choice>
      <mc:Fallback>
        <oleObject progId="Equation.DSMT4" shapeId="3108" r:id="rId42"/>
      </mc:Fallback>
    </mc:AlternateContent>
    <mc:AlternateContent xmlns:mc="http://schemas.openxmlformats.org/markup-compatibility/2006">
      <mc:Choice Requires="x14">
        <oleObject progId="Equation.DSMT4" shapeId="3113" r:id="rId43">
          <objectPr defaultSize="0" autoPict="0" r:id="rId15">
            <anchor moveWithCells="1" sizeWithCells="1">
              <from>
                <xdr:col>2</xdr:col>
                <xdr:colOff>19050</xdr:colOff>
                <xdr:row>6</xdr:row>
                <xdr:rowOff>161925</xdr:rowOff>
              </from>
              <to>
                <xdr:col>2</xdr:col>
                <xdr:colOff>247650</xdr:colOff>
                <xdr:row>7</xdr:row>
                <xdr:rowOff>190500</xdr:rowOff>
              </to>
            </anchor>
          </objectPr>
        </oleObject>
      </mc:Choice>
      <mc:Fallback>
        <oleObject progId="Equation.DSMT4" shapeId="3113" r:id="rId4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Вигоди</vt:lpstr>
      <vt:lpstr>Ризики</vt:lpstr>
      <vt:lpstr>Пріорітети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Malysh</dc:creator>
  <cp:lastModifiedBy>Michael Malysh</cp:lastModifiedBy>
  <dcterms:created xsi:type="dcterms:W3CDTF">2018-10-10T05:10:30Z</dcterms:created>
  <dcterms:modified xsi:type="dcterms:W3CDTF">2018-10-15T17:08:27Z</dcterms:modified>
</cp:coreProperties>
</file>