
<file path=[Content_Types].xml><?xml version="1.0" encoding="utf-8"?>
<Types xmlns="http://schemas.openxmlformats.org/package/2006/content-types"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2980" windowHeight="9555" activeTab="1"/>
  </bookViews>
  <sheets>
    <sheet name="1" sheetId="1" r:id="rId1"/>
    <sheet name="2" sheetId="2" r:id="rId2"/>
    <sheet name="Лист1" sheetId="3" r:id="rId3"/>
  </sheets>
  <calcPr calcId="145621"/>
</workbook>
</file>

<file path=xl/calcChain.xml><?xml version="1.0" encoding="utf-8"?>
<calcChain xmlns="http://schemas.openxmlformats.org/spreadsheetml/2006/main">
  <c r="I26" i="2" l="1"/>
  <c r="K26" i="2" s="1"/>
  <c r="I27" i="2"/>
  <c r="K27" i="2" s="1"/>
  <c r="I25" i="2"/>
  <c r="K25" i="2" s="1"/>
  <c r="H26" i="2"/>
  <c r="J26" i="2" s="1"/>
  <c r="L26" i="2" s="1"/>
  <c r="H27" i="2"/>
  <c r="J27" i="2" s="1"/>
  <c r="L27" i="2" s="1"/>
  <c r="H25" i="2"/>
  <c r="J25" i="2" s="1"/>
  <c r="J18" i="2"/>
  <c r="F20" i="2"/>
  <c r="J17" i="2" s="1"/>
  <c r="G20" i="2"/>
  <c r="K17" i="2" s="1"/>
  <c r="E20" i="2"/>
  <c r="I17" i="2" s="1"/>
  <c r="L17" i="2" s="1"/>
  <c r="I12" i="2"/>
  <c r="I13" i="2"/>
  <c r="H12" i="2"/>
  <c r="H13" i="2"/>
  <c r="G12" i="2"/>
  <c r="G13" i="2"/>
  <c r="G11" i="2"/>
  <c r="I11" i="2"/>
  <c r="J11" i="2" s="1"/>
  <c r="H11" i="2"/>
  <c r="I19" i="2" l="1"/>
  <c r="K19" i="2"/>
  <c r="I18" i="2"/>
  <c r="K18" i="2"/>
  <c r="J13" i="2"/>
  <c r="J19" i="2"/>
  <c r="L25" i="2"/>
  <c r="J12" i="2"/>
  <c r="H72" i="1"/>
  <c r="F73" i="1"/>
  <c r="F74" i="1"/>
  <c r="F75" i="1"/>
  <c r="F76" i="1"/>
  <c r="F77" i="1"/>
  <c r="F78" i="1"/>
  <c r="F79" i="1"/>
  <c r="F72" i="1"/>
  <c r="E73" i="1"/>
  <c r="E74" i="1"/>
  <c r="E75" i="1"/>
  <c r="E76" i="1"/>
  <c r="E77" i="1"/>
  <c r="E78" i="1"/>
  <c r="E79" i="1"/>
  <c r="E72" i="1"/>
  <c r="D73" i="1"/>
  <c r="D74" i="1"/>
  <c r="D75" i="1"/>
  <c r="D76" i="1"/>
  <c r="D77" i="1"/>
  <c r="D78" i="1"/>
  <c r="D79" i="1"/>
  <c r="D72" i="1"/>
  <c r="H59" i="1"/>
  <c r="H60" i="1"/>
  <c r="H61" i="1"/>
  <c r="H62" i="1"/>
  <c r="H63" i="1"/>
  <c r="H64" i="1"/>
  <c r="H65" i="1"/>
  <c r="H58" i="1"/>
  <c r="G59" i="1"/>
  <c r="G60" i="1"/>
  <c r="G61" i="1"/>
  <c r="G62" i="1"/>
  <c r="G63" i="1"/>
  <c r="G64" i="1"/>
  <c r="G65" i="1"/>
  <c r="G58" i="1"/>
  <c r="F59" i="1"/>
  <c r="F60" i="1"/>
  <c r="F61" i="1"/>
  <c r="F62" i="1"/>
  <c r="F63" i="1"/>
  <c r="F64" i="1"/>
  <c r="F65" i="1"/>
  <c r="F58" i="1"/>
  <c r="E59" i="1"/>
  <c r="E60" i="1"/>
  <c r="E61" i="1"/>
  <c r="E62" i="1"/>
  <c r="E63" i="1"/>
  <c r="E64" i="1"/>
  <c r="E65" i="1"/>
  <c r="D59" i="1"/>
  <c r="D60" i="1"/>
  <c r="D61" i="1"/>
  <c r="D62" i="1"/>
  <c r="D63" i="1"/>
  <c r="D64" i="1"/>
  <c r="D65" i="1"/>
  <c r="E58" i="1"/>
  <c r="D58" i="1"/>
  <c r="G46" i="1"/>
  <c r="G47" i="1"/>
  <c r="G48" i="1"/>
  <c r="G49" i="1"/>
  <c r="G50" i="1"/>
  <c r="G51" i="1"/>
  <c r="G52" i="1"/>
  <c r="G45" i="1"/>
  <c r="F46" i="1"/>
  <c r="F47" i="1"/>
  <c r="F48" i="1"/>
  <c r="F49" i="1"/>
  <c r="F50" i="1"/>
  <c r="F51" i="1"/>
  <c r="F52" i="1"/>
  <c r="F45" i="1"/>
  <c r="E46" i="1"/>
  <c r="E47" i="1"/>
  <c r="E48" i="1"/>
  <c r="E49" i="1"/>
  <c r="E50" i="1"/>
  <c r="E51" i="1"/>
  <c r="E52" i="1"/>
  <c r="E45" i="1"/>
  <c r="C53" i="1"/>
  <c r="B53" i="1"/>
  <c r="F31" i="1"/>
  <c r="F32" i="1"/>
  <c r="F33" i="1"/>
  <c r="F34" i="1"/>
  <c r="F35" i="1"/>
  <c r="F36" i="1"/>
  <c r="F37" i="1"/>
  <c r="F30" i="1"/>
  <c r="E31" i="1"/>
  <c r="E32" i="1"/>
  <c r="E33" i="1"/>
  <c r="E34" i="1"/>
  <c r="E35" i="1"/>
  <c r="E36" i="1"/>
  <c r="E37" i="1"/>
  <c r="E30" i="1"/>
  <c r="D31" i="1"/>
  <c r="D32" i="1"/>
  <c r="D33" i="1"/>
  <c r="D34" i="1"/>
  <c r="D35" i="1"/>
  <c r="D36" i="1"/>
  <c r="D37" i="1"/>
  <c r="D30" i="1"/>
  <c r="D19" i="1"/>
  <c r="D20" i="1"/>
  <c r="D21" i="1"/>
  <c r="D22" i="1"/>
  <c r="D23" i="1"/>
  <c r="D24" i="1"/>
  <c r="D25" i="1"/>
  <c r="D18" i="1"/>
  <c r="L18" i="2" l="1"/>
  <c r="L20" i="2" s="1"/>
  <c r="L19" i="2"/>
</calcChain>
</file>

<file path=xl/sharedStrings.xml><?xml version="1.0" encoding="utf-8"?>
<sst xmlns="http://schemas.openxmlformats.org/spreadsheetml/2006/main" count="72" uniqueCount="49">
  <si>
    <t>p1</t>
  </si>
  <si>
    <t>p2</t>
  </si>
  <si>
    <t>L</t>
  </si>
  <si>
    <t xml:space="preserve">P1 </t>
  </si>
  <si>
    <t>P2</t>
  </si>
  <si>
    <t>a1</t>
  </si>
  <si>
    <t>a2</t>
  </si>
  <si>
    <t>a3</t>
  </si>
  <si>
    <t>a4</t>
  </si>
  <si>
    <t>a5</t>
  </si>
  <si>
    <t>a7</t>
  </si>
  <si>
    <t>a8</t>
  </si>
  <si>
    <t>a6</t>
  </si>
  <si>
    <t>Варіант 3</t>
  </si>
  <si>
    <t>min</t>
  </si>
  <si>
    <t xml:space="preserve"> Максимальне заначення у min</t>
  </si>
  <si>
    <t>Максимальне заначення у min</t>
  </si>
  <si>
    <t>1. Аналітичний метод</t>
  </si>
  <si>
    <t>e1q1</t>
  </si>
  <si>
    <t>e2q2</t>
  </si>
  <si>
    <t>Сума</t>
  </si>
  <si>
    <t>2. Критерій Байса-Лапласа</t>
  </si>
  <si>
    <t>3. Критерій Сєвиджа</t>
  </si>
  <si>
    <t>макс</t>
  </si>
  <si>
    <t>max</t>
  </si>
  <si>
    <t>4. Критерій прийнятт рішень Гурвица</t>
  </si>
  <si>
    <t>мін</t>
  </si>
  <si>
    <t>найменше значення столбца</t>
  </si>
  <si>
    <t>с мін</t>
  </si>
  <si>
    <t>с макс</t>
  </si>
  <si>
    <t>с мін + с макс</t>
  </si>
  <si>
    <t xml:space="preserve">с </t>
  </si>
  <si>
    <t>5. Аналітичний метод розрахунку</t>
  </si>
  <si>
    <t>q1</t>
  </si>
  <si>
    <t>q2</t>
  </si>
  <si>
    <t>q1*e1</t>
  </si>
  <si>
    <t>q2*e2</t>
  </si>
  <si>
    <t>min (e,q)</t>
  </si>
  <si>
    <t>макс = min(e,q)</t>
  </si>
  <si>
    <t>Р</t>
  </si>
  <si>
    <t>e3q3</t>
  </si>
  <si>
    <t>Критерій Баєса-Лапласа</t>
  </si>
  <si>
    <t>Критерій Севіджа</t>
  </si>
  <si>
    <t>Max</t>
  </si>
  <si>
    <t>Критерій Гурвіца</t>
  </si>
  <si>
    <t>c=</t>
  </si>
  <si>
    <t>c min</t>
  </si>
  <si>
    <t>(1-c) max</t>
  </si>
  <si>
    <t>Оптимальне рішення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</si>
</sst>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0" borderId="1" xfId="0" applyNumberFormat="1" applyBorder="1"/>
    <xf numFmtId="0" fontId="0" fillId="0" borderId="3" xfId="0" applyBorder="1"/>
    <xf numFmtId="0" fontId="0" fillId="0" borderId="2" xfId="0" applyNumberFormat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4" xfId="0" applyNumberFormat="1" applyBorder="1"/>
    <xf numFmtId="0" fontId="0" fillId="0" borderId="1" xfId="0" applyFont="1" applyBorder="1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10</xdr:row>
      <xdr:rowOff>0</xdr:rowOff>
    </xdr:from>
    <xdr:ext cx="1400174" cy="573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85750" y="1876425"/>
              <a:ext cx="1400174" cy="573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𝑍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𝐵𝐿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lang="en-US" sz="1100" b="0" i="1">
                            <a:latin typeface="Cambria Math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/>
                              </a:rPr>
                              <m:t>max</m:t>
                            </m:r>
                          </m:e>
                          <m:lim>
                            <m:r>
                              <a:rPr lang="en-US" sz="1100" b="0" i="1">
                                <a:latin typeface="Cambria Math"/>
                              </a:rPr>
                              <m:t>𝑖</m:t>
                            </m:r>
                          </m:lim>
                        </m:limLow>
                      </m:fName>
                      <m:e>
                        <m:r>
                          <a:rPr lang="en-US" sz="1100" b="0" i="1">
                            <a:latin typeface="Cambria Math"/>
                          </a:rPr>
                          <m:t>(</m:t>
                        </m:r>
                        <m:nary>
                          <m:naryPr>
                            <m:chr m:val="∑"/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/>
                              </a:rPr>
                              <m:t>𝑗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𝑚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𝑖𝑗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𝑞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𝑗</m:t>
                                </m:r>
                              </m:sub>
                            </m:sSub>
                          </m:e>
                        </m:nary>
                      </m:e>
                    </m:func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85750" y="1876425"/>
              <a:ext cx="1400174" cy="573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𝑍</a:t>
              </a:r>
              <a:r>
                <a:rPr lang="uk-UA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/>
                </a:rPr>
                <a:t>𝐵𝐿=max_𝑖⁡〖(∑24_(𝑗=1)^𝑚▒〖𝑒_𝑖𝑗 𝑞_𝑗 〗〗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17</xdr:row>
      <xdr:rowOff>47625</xdr:rowOff>
    </xdr:from>
    <xdr:ext cx="2000250" cy="3332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76200" y="3295650"/>
              <a:ext cx="2000250" cy="3332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𝑍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𝑠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lang="en-US" sz="1100" b="0" i="1">
                            <a:latin typeface="Cambria Math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/>
                              </a:rPr>
                              <m:t>min</m:t>
                            </m:r>
                          </m:e>
                          <m:lim>
                            <m:r>
                              <a:rPr lang="en-US" sz="1100" b="0" i="1">
                                <a:latin typeface="Cambria Math"/>
                              </a:rPr>
                              <m:t>𝑖</m:t>
                            </m:r>
                          </m:lim>
                        </m:limLow>
                      </m:fName>
                      <m:e>
                        <m:r>
                          <a:rPr lang="en-US" sz="1100" b="0" i="1">
                            <a:latin typeface="Cambria Math"/>
                          </a:rPr>
                          <m:t>(</m:t>
                        </m:r>
                        <m:func>
                          <m:func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funcPr>
                          <m:fName>
                            <m:limLow>
                              <m:limLowPr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/>
                                  </a:rPr>
                                  <m:t>max</m:t>
                                </m:r>
                              </m:e>
                              <m:lim>
                                <m:r>
                                  <a:rPr lang="en-US" sz="1100" b="0" i="1">
                                    <a:latin typeface="Cambria Math"/>
                                  </a:rPr>
                                  <m:t>𝑗</m:t>
                                </m:r>
                              </m:lim>
                            </m:limLow>
                          </m:fName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(</m:t>
                            </m:r>
                            <m:func>
                              <m:funcPr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funcPr>
                              <m:fName>
                                <m:limLow>
                                  <m:limLowPr>
                                    <m:ctrlPr>
                                      <a:rPr lang="en-US" sz="1100" b="0" i="1">
                                        <a:latin typeface="Cambria Math"/>
                                      </a:rPr>
                                    </m:ctrlPr>
                                  </m:limLow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latin typeface="Cambria Math"/>
                                      </a:rPr>
                                      <m:t>max</m:t>
                                    </m:r>
                                  </m:e>
                                  <m:lim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𝑖</m:t>
                                    </m:r>
                                  </m:lim>
                                </m:limLow>
                              </m:fName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𝑒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𝑖𝑗</m:t>
                                    </m:r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)−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latin typeface="Cambria Math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latin typeface="Cambria Math"/>
                                          </a:rPr>
                                          <m:t>𝑒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latin typeface="Cambria Math"/>
                                          </a:rPr>
                                          <m:t>𝑖𝑗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))</m:t>
                                    </m:r>
                                  </m:sub>
                                </m:sSub>
                              </m:e>
                            </m:func>
                          </m:e>
                        </m:func>
                      </m:e>
                    </m:func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76200" y="3295650"/>
              <a:ext cx="2000250" cy="3332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𝑍</a:t>
              </a:r>
              <a:r>
                <a:rPr lang="uk-UA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/>
                </a:rPr>
                <a:t>𝑠=min_𝑖⁡〖(max_𝑗⁡〖(max_𝑖⁡〖(𝑒_(𝑖𝑗)−𝑒_𝑖𝑗))) 〗 〗 〗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0</xdr:col>
      <xdr:colOff>66674</xdr:colOff>
      <xdr:row>25</xdr:row>
      <xdr:rowOff>38100</xdr:rowOff>
    </xdr:from>
    <xdr:ext cx="2752725" cy="3450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66674" y="4848225"/>
              <a:ext cx="2752725" cy="3450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uk-UA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𝑍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𝐻𝑊</m:t>
                        </m:r>
                      </m:sub>
                    </m:sSub>
                    <m:r>
                      <a:rPr lang="en-US" sz="1100" b="0" i="1"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lang="en-US" sz="1100" b="0" i="1">
                            <a:latin typeface="Cambria Math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/>
                              </a:rPr>
                              <m:t>max</m:t>
                            </m:r>
                          </m:e>
                          <m:lim>
                            <m:r>
                              <a:rPr lang="en-US" sz="1100" b="0" i="1">
                                <a:latin typeface="Cambria Math"/>
                              </a:rPr>
                              <m:t>𝑖</m:t>
                            </m:r>
                          </m:lim>
                        </m:limLow>
                      </m:fName>
                      <m:e>
                        <m:r>
                          <a:rPr lang="en-US" sz="1100" b="0" i="1">
                            <a:latin typeface="Cambria Math"/>
                          </a:rPr>
                          <m:t>(</m:t>
                        </m:r>
                        <m:r>
                          <a:rPr lang="en-US" sz="1100" b="0" i="1">
                            <a:latin typeface="Cambria Math"/>
                          </a:rPr>
                          <m:t>𝑐</m:t>
                        </m:r>
                        <m:func>
                          <m:func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funcPr>
                          <m:fName>
                            <m:limLow>
                              <m:limLowPr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/>
                                  </a:rPr>
                                  <m:t>min</m:t>
                                </m:r>
                              </m:e>
                              <m:lim>
                                <m:r>
                                  <a:rPr lang="en-US" sz="1100" b="0" i="1">
                                    <a:latin typeface="Cambria Math"/>
                                  </a:rPr>
                                  <m:t>𝑗</m:t>
                                </m:r>
                              </m:lim>
                            </m:limLow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𝑒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𝑖𝑗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sz="1100" b="0" i="1">
                                <a:latin typeface="Cambria Math"/>
                              </a:rPr>
                              <m:t>+(1−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𝑐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)</m:t>
                            </m:r>
                            <m:func>
                              <m:funcPr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funcPr>
                              <m:fName>
                                <m:limLow>
                                  <m:limLowPr>
                                    <m:ctrlPr>
                                      <a:rPr lang="en-US" sz="1100" b="0" i="1">
                                        <a:latin typeface="Cambria Math"/>
                                      </a:rPr>
                                    </m:ctrlPr>
                                  </m:limLow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latin typeface="Cambria Math"/>
                                      </a:rPr>
                                      <m:t>max</m:t>
                                    </m:r>
                                  </m:e>
                                  <m:lim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𝑗</m:t>
                                    </m:r>
                                  </m:lim>
                                </m:limLow>
                              </m:fName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𝑒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𝑖𝑗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/>
                                  </a:rPr>
                                  <m:t>))</m:t>
                                </m:r>
                              </m:e>
                            </m:func>
                          </m:e>
                        </m:func>
                      </m:e>
                    </m:func>
                  </m:oMath>
                </m:oMathPara>
              </a14:m>
              <a:endParaRPr lang="uk-UA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6674" y="4848225"/>
              <a:ext cx="2752725" cy="3450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𝑍</a:t>
              </a:r>
              <a:r>
                <a:rPr lang="uk-UA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/>
                </a:rPr>
                <a:t>𝐻𝑊=max_𝑖⁡〖(𝑐  min_𝑗⁡〖(𝑒_𝑖𝑗 )+(1−𝑐)max_𝑗⁡〖(𝑒_𝑖𝑗))〗 〗 〗</a:t>
              </a:r>
              <a:endParaRPr lang="uk-UA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33</xdr:row>
          <xdr:rowOff>9525</xdr:rowOff>
        </xdr:from>
        <xdr:to>
          <xdr:col>0</xdr:col>
          <xdr:colOff>0</xdr:colOff>
          <xdr:row>35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46" workbookViewId="0">
      <selection activeCell="K66" sqref="K66"/>
    </sheetView>
  </sheetViews>
  <sheetFormatPr defaultRowHeight="15" x14ac:dyDescent="0.25"/>
  <cols>
    <col min="8" max="8" width="15" customWidth="1"/>
  </cols>
  <sheetData>
    <row r="1" spans="1:6" x14ac:dyDescent="0.25">
      <c r="B1" s="13" t="s">
        <v>13</v>
      </c>
      <c r="C1" s="13"/>
      <c r="D1" s="13"/>
    </row>
    <row r="3" spans="1:6" ht="14.45" x14ac:dyDescent="0.3">
      <c r="B3" s="1" t="s">
        <v>0</v>
      </c>
      <c r="C3" s="1" t="s">
        <v>1</v>
      </c>
      <c r="E3" s="1" t="s">
        <v>2</v>
      </c>
      <c r="F3" s="1">
        <v>0.5</v>
      </c>
    </row>
    <row r="4" spans="1:6" ht="14.45" x14ac:dyDescent="0.3">
      <c r="A4" t="s">
        <v>5</v>
      </c>
      <c r="B4" s="1">
        <v>-2</v>
      </c>
      <c r="C4" s="1">
        <v>1</v>
      </c>
    </row>
    <row r="5" spans="1:6" ht="14.45" x14ac:dyDescent="0.3">
      <c r="A5" t="s">
        <v>6</v>
      </c>
      <c r="B5" s="1">
        <v>0</v>
      </c>
      <c r="C5" s="1">
        <v>2</v>
      </c>
    </row>
    <row r="6" spans="1:6" ht="14.45" x14ac:dyDescent="0.3">
      <c r="A6" t="s">
        <v>7</v>
      </c>
      <c r="B6" s="1">
        <v>-2</v>
      </c>
      <c r="C6" s="1">
        <v>-3</v>
      </c>
    </row>
    <row r="7" spans="1:6" ht="14.45" x14ac:dyDescent="0.3">
      <c r="A7" t="s">
        <v>8</v>
      </c>
      <c r="B7" s="1">
        <v>-4</v>
      </c>
      <c r="C7" s="1">
        <v>2</v>
      </c>
    </row>
    <row r="8" spans="1:6" ht="14.45" x14ac:dyDescent="0.3">
      <c r="A8" t="s">
        <v>9</v>
      </c>
      <c r="B8" s="1">
        <v>-3</v>
      </c>
      <c r="C8" s="1">
        <v>-1</v>
      </c>
    </row>
    <row r="9" spans="1:6" ht="14.45" x14ac:dyDescent="0.3">
      <c r="A9" t="s">
        <v>12</v>
      </c>
      <c r="B9" s="1">
        <v>-5</v>
      </c>
      <c r="C9" s="1">
        <v>3</v>
      </c>
    </row>
    <row r="10" spans="1:6" ht="14.45" x14ac:dyDescent="0.3">
      <c r="A10" t="s">
        <v>10</v>
      </c>
      <c r="B10" s="1">
        <v>-1</v>
      </c>
      <c r="C10" s="1">
        <v>-2</v>
      </c>
    </row>
    <row r="11" spans="1:6" ht="14.45" x14ac:dyDescent="0.3">
      <c r="A11" t="s">
        <v>11</v>
      </c>
      <c r="B11" s="1">
        <v>0</v>
      </c>
      <c r="C11" s="1">
        <v>1</v>
      </c>
    </row>
    <row r="13" spans="1:6" ht="14.45" x14ac:dyDescent="0.3">
      <c r="B13" s="1" t="s">
        <v>3</v>
      </c>
      <c r="C13" s="1">
        <v>0.4</v>
      </c>
    </row>
    <row r="14" spans="1:6" ht="14.45" x14ac:dyDescent="0.3">
      <c r="B14" s="1" t="s">
        <v>4</v>
      </c>
      <c r="C14" s="1">
        <v>0.6</v>
      </c>
    </row>
    <row r="16" spans="1:6" x14ac:dyDescent="0.25">
      <c r="B16" t="s">
        <v>17</v>
      </c>
    </row>
    <row r="17" spans="2:6" ht="14.45" x14ac:dyDescent="0.3">
      <c r="B17" s="1" t="s">
        <v>0</v>
      </c>
      <c r="C17" s="1" t="s">
        <v>1</v>
      </c>
      <c r="D17" s="1" t="s">
        <v>14</v>
      </c>
    </row>
    <row r="18" spans="2:6" ht="14.45" x14ac:dyDescent="0.3">
      <c r="B18" s="1">
        <v>-2</v>
      </c>
      <c r="C18" s="1">
        <v>1</v>
      </c>
      <c r="D18" s="1">
        <f>MIN(B18:C18)</f>
        <v>-2</v>
      </c>
    </row>
    <row r="19" spans="2:6" x14ac:dyDescent="0.25">
      <c r="B19" s="2">
        <v>0</v>
      </c>
      <c r="C19" s="2">
        <v>2</v>
      </c>
      <c r="D19" s="2">
        <f t="shared" ref="D19:D25" si="0">MIN(B19:C19)</f>
        <v>0</v>
      </c>
      <c r="E19" t="s">
        <v>16</v>
      </c>
    </row>
    <row r="20" spans="2:6" ht="14.45" x14ac:dyDescent="0.3">
      <c r="B20" s="1">
        <v>-2</v>
      </c>
      <c r="C20" s="1">
        <v>-3</v>
      </c>
      <c r="D20" s="1">
        <f t="shared" si="0"/>
        <v>-3</v>
      </c>
    </row>
    <row r="21" spans="2:6" ht="14.45" x14ac:dyDescent="0.3">
      <c r="B21" s="1">
        <v>-4</v>
      </c>
      <c r="C21" s="1">
        <v>2</v>
      </c>
      <c r="D21" s="1">
        <f t="shared" si="0"/>
        <v>-4</v>
      </c>
    </row>
    <row r="22" spans="2:6" ht="14.45" x14ac:dyDescent="0.3">
      <c r="B22" s="1">
        <v>-3</v>
      </c>
      <c r="C22" s="1">
        <v>-1</v>
      </c>
      <c r="D22" s="1">
        <f t="shared" si="0"/>
        <v>-3</v>
      </c>
    </row>
    <row r="23" spans="2:6" ht="14.45" x14ac:dyDescent="0.3">
      <c r="B23" s="1">
        <v>-5</v>
      </c>
      <c r="C23" s="1">
        <v>3</v>
      </c>
      <c r="D23" s="1">
        <f t="shared" si="0"/>
        <v>-5</v>
      </c>
    </row>
    <row r="24" spans="2:6" ht="14.45" x14ac:dyDescent="0.3">
      <c r="B24" s="1">
        <v>-1</v>
      </c>
      <c r="C24" s="1">
        <v>-2</v>
      </c>
      <c r="D24" s="1">
        <f t="shared" si="0"/>
        <v>-2</v>
      </c>
    </row>
    <row r="25" spans="2:6" x14ac:dyDescent="0.25">
      <c r="B25" s="2">
        <v>0</v>
      </c>
      <c r="C25" s="2">
        <v>1</v>
      </c>
      <c r="D25" s="2">
        <f t="shared" si="0"/>
        <v>0</v>
      </c>
      <c r="E25" t="s">
        <v>15</v>
      </c>
    </row>
    <row r="27" spans="2:6" x14ac:dyDescent="0.25">
      <c r="B27" t="s">
        <v>21</v>
      </c>
    </row>
    <row r="29" spans="2:6" x14ac:dyDescent="0.25">
      <c r="B29" s="1" t="s">
        <v>0</v>
      </c>
      <c r="C29" s="1" t="s">
        <v>1</v>
      </c>
      <c r="D29" s="1" t="s">
        <v>18</v>
      </c>
      <c r="E29" s="1" t="s">
        <v>19</v>
      </c>
      <c r="F29" s="3" t="s">
        <v>20</v>
      </c>
    </row>
    <row r="30" spans="2:6" x14ac:dyDescent="0.25">
      <c r="B30" s="1">
        <v>-2</v>
      </c>
      <c r="C30" s="1">
        <v>1</v>
      </c>
      <c r="D30" s="1">
        <f>B30*$C$39</f>
        <v>-0.8</v>
      </c>
      <c r="E30" s="1">
        <f>C30*$C$40</f>
        <v>0.6</v>
      </c>
      <c r="F30" s="1">
        <f>SUM(D30:E30)</f>
        <v>-0.20000000000000007</v>
      </c>
    </row>
    <row r="31" spans="2:6" x14ac:dyDescent="0.25">
      <c r="B31" s="2">
        <v>0</v>
      </c>
      <c r="C31" s="2">
        <v>2</v>
      </c>
      <c r="D31" s="2">
        <f t="shared" ref="D31:D37" si="1">B31*$C$39</f>
        <v>0</v>
      </c>
      <c r="E31" s="2">
        <f t="shared" ref="E31:E37" si="2">C31*$C$40</f>
        <v>1.2</v>
      </c>
      <c r="F31" s="2">
        <f t="shared" ref="F31:F37" si="3">SUM(D31:E31)</f>
        <v>1.2</v>
      </c>
    </row>
    <row r="32" spans="2:6" x14ac:dyDescent="0.25">
      <c r="B32" s="1">
        <v>-2</v>
      </c>
      <c r="C32" s="1">
        <v>-3</v>
      </c>
      <c r="D32" s="1">
        <f t="shared" si="1"/>
        <v>-0.8</v>
      </c>
      <c r="E32" s="1">
        <f t="shared" si="2"/>
        <v>-1.7999999999999998</v>
      </c>
      <c r="F32" s="1">
        <f t="shared" si="3"/>
        <v>-2.5999999999999996</v>
      </c>
    </row>
    <row r="33" spans="2:8" x14ac:dyDescent="0.25">
      <c r="B33" s="1">
        <v>-4</v>
      </c>
      <c r="C33" s="1">
        <v>2</v>
      </c>
      <c r="D33" s="1">
        <f t="shared" si="1"/>
        <v>-1.6</v>
      </c>
      <c r="E33" s="1">
        <f t="shared" si="2"/>
        <v>1.2</v>
      </c>
      <c r="F33" s="1">
        <f t="shared" si="3"/>
        <v>-0.40000000000000013</v>
      </c>
    </row>
    <row r="34" spans="2:8" x14ac:dyDescent="0.25">
      <c r="B34" s="1">
        <v>-3</v>
      </c>
      <c r="C34" s="1">
        <v>-1</v>
      </c>
      <c r="D34" s="1">
        <f t="shared" si="1"/>
        <v>-1.2000000000000002</v>
      </c>
      <c r="E34" s="1">
        <f t="shared" si="2"/>
        <v>-0.6</v>
      </c>
      <c r="F34" s="1">
        <f t="shared" si="3"/>
        <v>-1.8000000000000003</v>
      </c>
    </row>
    <row r="35" spans="2:8" x14ac:dyDescent="0.25">
      <c r="B35" s="1">
        <v>-5</v>
      </c>
      <c r="C35" s="1">
        <v>3</v>
      </c>
      <c r="D35" s="1">
        <f t="shared" si="1"/>
        <v>-2</v>
      </c>
      <c r="E35" s="1">
        <f t="shared" si="2"/>
        <v>1.7999999999999998</v>
      </c>
      <c r="F35" s="1">
        <f t="shared" si="3"/>
        <v>-0.20000000000000018</v>
      </c>
    </row>
    <row r="36" spans="2:8" x14ac:dyDescent="0.25">
      <c r="B36" s="1">
        <v>-1</v>
      </c>
      <c r="C36" s="1">
        <v>-2</v>
      </c>
      <c r="D36" s="1">
        <f t="shared" si="1"/>
        <v>-0.4</v>
      </c>
      <c r="E36" s="1">
        <f t="shared" si="2"/>
        <v>-1.2</v>
      </c>
      <c r="F36" s="1">
        <f t="shared" si="3"/>
        <v>-1.6</v>
      </c>
    </row>
    <row r="37" spans="2:8" x14ac:dyDescent="0.25">
      <c r="B37" s="1">
        <v>0</v>
      </c>
      <c r="C37" s="1">
        <v>1</v>
      </c>
      <c r="D37" s="1">
        <f t="shared" si="1"/>
        <v>0</v>
      </c>
      <c r="E37" s="1">
        <f t="shared" si="2"/>
        <v>0.6</v>
      </c>
      <c r="F37" s="1">
        <f t="shared" si="3"/>
        <v>0.6</v>
      </c>
    </row>
    <row r="39" spans="2:8" x14ac:dyDescent="0.25">
      <c r="B39" s="1" t="s">
        <v>3</v>
      </c>
      <c r="C39" s="1">
        <v>0.4</v>
      </c>
    </row>
    <row r="40" spans="2:8" x14ac:dyDescent="0.25">
      <c r="B40" s="1" t="s">
        <v>4</v>
      </c>
      <c r="C40" s="1">
        <v>0.6</v>
      </c>
    </row>
    <row r="42" spans="2:8" x14ac:dyDescent="0.25">
      <c r="B42" t="s">
        <v>22</v>
      </c>
    </row>
    <row r="44" spans="2:8" x14ac:dyDescent="0.25">
      <c r="B44" s="1" t="s">
        <v>0</v>
      </c>
      <c r="C44" s="1" t="s">
        <v>1</v>
      </c>
      <c r="E44" s="1" t="s">
        <v>0</v>
      </c>
      <c r="F44" s="1" t="s">
        <v>1</v>
      </c>
      <c r="G44" s="3" t="s">
        <v>24</v>
      </c>
    </row>
    <row r="45" spans="2:8" x14ac:dyDescent="0.25">
      <c r="B45" s="1">
        <v>-2</v>
      </c>
      <c r="C45" s="1">
        <v>1</v>
      </c>
      <c r="E45" s="1">
        <f>$B$53-B45</f>
        <v>2</v>
      </c>
      <c r="F45" s="1">
        <f>$C$53-C45</f>
        <v>2</v>
      </c>
      <c r="G45" s="1">
        <f>MAX(E45:F45)</f>
        <v>2</v>
      </c>
    </row>
    <row r="46" spans="2:8" x14ac:dyDescent="0.25">
      <c r="B46" s="1">
        <v>0</v>
      </c>
      <c r="C46" s="1">
        <v>2</v>
      </c>
      <c r="E46" s="1">
        <f t="shared" ref="E46:E52" si="4">$B$53-B46</f>
        <v>0</v>
      </c>
      <c r="F46" s="1">
        <f t="shared" ref="F46:F52" si="5">$C$53-C46</f>
        <v>1</v>
      </c>
      <c r="G46" s="2">
        <f t="shared" ref="G46:G52" si="6">MAX(E46:F46)</f>
        <v>1</v>
      </c>
      <c r="H46" t="s">
        <v>27</v>
      </c>
    </row>
    <row r="47" spans="2:8" x14ac:dyDescent="0.25">
      <c r="B47" s="1">
        <v>-2</v>
      </c>
      <c r="C47" s="1">
        <v>-3</v>
      </c>
      <c r="E47" s="1">
        <f t="shared" si="4"/>
        <v>2</v>
      </c>
      <c r="F47" s="1">
        <f t="shared" si="5"/>
        <v>6</v>
      </c>
      <c r="G47" s="1">
        <f t="shared" si="6"/>
        <v>6</v>
      </c>
    </row>
    <row r="48" spans="2:8" x14ac:dyDescent="0.25">
      <c r="B48" s="1">
        <v>-4</v>
      </c>
      <c r="C48" s="1">
        <v>2</v>
      </c>
      <c r="E48" s="1">
        <f t="shared" si="4"/>
        <v>4</v>
      </c>
      <c r="F48" s="1">
        <f t="shared" si="5"/>
        <v>1</v>
      </c>
      <c r="G48" s="1">
        <f t="shared" si="6"/>
        <v>4</v>
      </c>
    </row>
    <row r="49" spans="1:8" x14ac:dyDescent="0.25">
      <c r="B49" s="1">
        <v>-3</v>
      </c>
      <c r="C49" s="1">
        <v>-1</v>
      </c>
      <c r="E49" s="1">
        <f t="shared" si="4"/>
        <v>3</v>
      </c>
      <c r="F49" s="1">
        <f t="shared" si="5"/>
        <v>4</v>
      </c>
      <c r="G49" s="1">
        <f t="shared" si="6"/>
        <v>4</v>
      </c>
    </row>
    <row r="50" spans="1:8" x14ac:dyDescent="0.25">
      <c r="B50" s="1">
        <v>-5</v>
      </c>
      <c r="C50" s="1">
        <v>3</v>
      </c>
      <c r="E50" s="1">
        <f t="shared" si="4"/>
        <v>5</v>
      </c>
      <c r="F50" s="1">
        <f t="shared" si="5"/>
        <v>0</v>
      </c>
      <c r="G50" s="1">
        <f t="shared" si="6"/>
        <v>5</v>
      </c>
    </row>
    <row r="51" spans="1:8" x14ac:dyDescent="0.25">
      <c r="B51" s="1">
        <v>-1</v>
      </c>
      <c r="C51" s="1">
        <v>-2</v>
      </c>
      <c r="E51" s="1">
        <f t="shared" si="4"/>
        <v>1</v>
      </c>
      <c r="F51" s="1">
        <f t="shared" si="5"/>
        <v>5</v>
      </c>
      <c r="G51" s="1">
        <f t="shared" si="6"/>
        <v>5</v>
      </c>
    </row>
    <row r="52" spans="1:8" x14ac:dyDescent="0.25">
      <c r="B52" s="1">
        <v>0</v>
      </c>
      <c r="C52" s="1">
        <v>1</v>
      </c>
      <c r="E52" s="1">
        <f t="shared" si="4"/>
        <v>0</v>
      </c>
      <c r="F52" s="1">
        <f t="shared" si="5"/>
        <v>2</v>
      </c>
      <c r="G52" s="1">
        <f t="shared" si="6"/>
        <v>2</v>
      </c>
    </row>
    <row r="53" spans="1:8" x14ac:dyDescent="0.25">
      <c r="A53" t="s">
        <v>23</v>
      </c>
      <c r="B53" s="2">
        <f>MAX(B45:B52)</f>
        <v>0</v>
      </c>
      <c r="C53" s="2">
        <f>MAX(C45:C52)</f>
        <v>3</v>
      </c>
    </row>
    <row r="55" spans="1:8" x14ac:dyDescent="0.25">
      <c r="B55" t="s">
        <v>25</v>
      </c>
    </row>
    <row r="57" spans="1:8" x14ac:dyDescent="0.25">
      <c r="B57" s="1" t="s">
        <v>0</v>
      </c>
      <c r="C57" s="1" t="s">
        <v>1</v>
      </c>
      <c r="D57" s="1" t="s">
        <v>26</v>
      </c>
      <c r="E57" s="1" t="s">
        <v>23</v>
      </c>
      <c r="F57" s="3" t="s">
        <v>28</v>
      </c>
      <c r="G57" s="3" t="s">
        <v>29</v>
      </c>
      <c r="H57" s="3" t="s">
        <v>30</v>
      </c>
    </row>
    <row r="58" spans="1:8" x14ac:dyDescent="0.25">
      <c r="B58" s="1">
        <v>-2</v>
      </c>
      <c r="C58" s="1">
        <v>1</v>
      </c>
      <c r="D58" s="1">
        <f>MIN(B58:C58)</f>
        <v>-2</v>
      </c>
      <c r="E58" s="1">
        <f>MAX(B58:C58)</f>
        <v>1</v>
      </c>
      <c r="F58" s="1">
        <f>$B$67*D58</f>
        <v>-1</v>
      </c>
      <c r="G58" s="1">
        <f>$B$67*E58</f>
        <v>0.5</v>
      </c>
      <c r="H58" s="1">
        <f>SUM(F58:G58)</f>
        <v>-0.5</v>
      </c>
    </row>
    <row r="59" spans="1:8" x14ac:dyDescent="0.25">
      <c r="B59" s="2">
        <v>0</v>
      </c>
      <c r="C59" s="2">
        <v>2</v>
      </c>
      <c r="D59" s="2">
        <f t="shared" ref="D59:D65" si="7">MIN(B59:C59)</f>
        <v>0</v>
      </c>
      <c r="E59" s="2">
        <f t="shared" ref="E59:E65" si="8">MAX(B59:C59)</f>
        <v>2</v>
      </c>
      <c r="F59" s="2">
        <f t="shared" ref="F59:F65" si="9">$B$67*D59</f>
        <v>0</v>
      </c>
      <c r="G59" s="2">
        <f t="shared" ref="G59:G65" si="10">$B$67*E59</f>
        <v>1</v>
      </c>
      <c r="H59" s="2">
        <f t="shared" ref="H59:H65" si="11">SUM(F59:G59)</f>
        <v>1</v>
      </c>
    </row>
    <row r="60" spans="1:8" x14ac:dyDescent="0.25">
      <c r="B60" s="1">
        <v>-2</v>
      </c>
      <c r="C60" s="1">
        <v>-3</v>
      </c>
      <c r="D60" s="1">
        <f t="shared" si="7"/>
        <v>-3</v>
      </c>
      <c r="E60" s="1">
        <f t="shared" si="8"/>
        <v>-2</v>
      </c>
      <c r="F60" s="1">
        <f t="shared" si="9"/>
        <v>-1.5</v>
      </c>
      <c r="G60" s="1">
        <f t="shared" si="10"/>
        <v>-1</v>
      </c>
      <c r="H60" s="1">
        <f t="shared" si="11"/>
        <v>-2.5</v>
      </c>
    </row>
    <row r="61" spans="1:8" x14ac:dyDescent="0.25">
      <c r="B61" s="1">
        <v>-4</v>
      </c>
      <c r="C61" s="1">
        <v>2</v>
      </c>
      <c r="D61" s="1">
        <f t="shared" si="7"/>
        <v>-4</v>
      </c>
      <c r="E61" s="1">
        <f t="shared" si="8"/>
        <v>2</v>
      </c>
      <c r="F61" s="1">
        <f t="shared" si="9"/>
        <v>-2</v>
      </c>
      <c r="G61" s="1">
        <f t="shared" si="10"/>
        <v>1</v>
      </c>
      <c r="H61" s="1">
        <f t="shared" si="11"/>
        <v>-1</v>
      </c>
    </row>
    <row r="62" spans="1:8" x14ac:dyDescent="0.25">
      <c r="B62" s="1">
        <v>-3</v>
      </c>
      <c r="C62" s="1">
        <v>-1</v>
      </c>
      <c r="D62" s="1">
        <f t="shared" si="7"/>
        <v>-3</v>
      </c>
      <c r="E62" s="1">
        <f t="shared" si="8"/>
        <v>-1</v>
      </c>
      <c r="F62" s="1">
        <f t="shared" si="9"/>
        <v>-1.5</v>
      </c>
      <c r="G62" s="1">
        <f t="shared" si="10"/>
        <v>-0.5</v>
      </c>
      <c r="H62" s="1">
        <f t="shared" si="11"/>
        <v>-2</v>
      </c>
    </row>
    <row r="63" spans="1:8" x14ac:dyDescent="0.25">
      <c r="B63" s="1">
        <v>-5</v>
      </c>
      <c r="C63" s="1">
        <v>3</v>
      </c>
      <c r="D63" s="1">
        <f t="shared" si="7"/>
        <v>-5</v>
      </c>
      <c r="E63" s="1">
        <f t="shared" si="8"/>
        <v>3</v>
      </c>
      <c r="F63" s="1">
        <f t="shared" si="9"/>
        <v>-2.5</v>
      </c>
      <c r="G63" s="1">
        <f t="shared" si="10"/>
        <v>1.5</v>
      </c>
      <c r="H63" s="1">
        <f t="shared" si="11"/>
        <v>-1</v>
      </c>
    </row>
    <row r="64" spans="1:8" x14ac:dyDescent="0.25">
      <c r="B64" s="1">
        <v>-1</v>
      </c>
      <c r="C64" s="1">
        <v>-2</v>
      </c>
      <c r="D64" s="1">
        <f t="shared" si="7"/>
        <v>-2</v>
      </c>
      <c r="E64" s="1">
        <f t="shared" si="8"/>
        <v>-1</v>
      </c>
      <c r="F64" s="1">
        <f t="shared" si="9"/>
        <v>-1</v>
      </c>
      <c r="G64" s="1">
        <f t="shared" si="10"/>
        <v>-0.5</v>
      </c>
      <c r="H64" s="1">
        <f t="shared" si="11"/>
        <v>-1.5</v>
      </c>
    </row>
    <row r="65" spans="1:8" x14ac:dyDescent="0.25">
      <c r="B65" s="1">
        <v>0</v>
      </c>
      <c r="C65" s="1">
        <v>1</v>
      </c>
      <c r="D65" s="1">
        <f t="shared" si="7"/>
        <v>0</v>
      </c>
      <c r="E65" s="1">
        <f t="shared" si="8"/>
        <v>1</v>
      </c>
      <c r="F65" s="1">
        <f t="shared" si="9"/>
        <v>0</v>
      </c>
      <c r="G65" s="1">
        <f t="shared" si="10"/>
        <v>0.5</v>
      </c>
      <c r="H65" s="1">
        <f t="shared" si="11"/>
        <v>0.5</v>
      </c>
    </row>
    <row r="67" spans="1:8" x14ac:dyDescent="0.25">
      <c r="A67" s="4" t="s">
        <v>31</v>
      </c>
      <c r="B67" s="1">
        <v>0.5</v>
      </c>
    </row>
    <row r="69" spans="1:8" x14ac:dyDescent="0.25">
      <c r="B69" t="s">
        <v>32</v>
      </c>
    </row>
    <row r="71" spans="1:8" x14ac:dyDescent="0.25">
      <c r="B71" s="1" t="s">
        <v>0</v>
      </c>
      <c r="C71" s="1" t="s">
        <v>1</v>
      </c>
      <c r="D71" s="1" t="s">
        <v>35</v>
      </c>
      <c r="E71" s="1" t="s">
        <v>36</v>
      </c>
      <c r="F71" s="3" t="s">
        <v>37</v>
      </c>
      <c r="H71" s="1" t="s">
        <v>38</v>
      </c>
    </row>
    <row r="72" spans="1:8" x14ac:dyDescent="0.25">
      <c r="B72" s="1">
        <v>-2</v>
      </c>
      <c r="C72" s="1">
        <v>1</v>
      </c>
      <c r="D72" s="1">
        <f>$C$81*B72</f>
        <v>-0.8</v>
      </c>
      <c r="E72" s="1">
        <f>$C$82*C72</f>
        <v>0.6</v>
      </c>
      <c r="F72" s="1">
        <f>MIN(D72:E72)</f>
        <v>-0.8</v>
      </c>
      <c r="H72" s="1">
        <f>MAX(F72:F79)</f>
        <v>0</v>
      </c>
    </row>
    <row r="73" spans="1:8" x14ac:dyDescent="0.25">
      <c r="B73" s="1">
        <v>0</v>
      </c>
      <c r="C73" s="1">
        <v>2</v>
      </c>
      <c r="D73" s="1">
        <f t="shared" ref="D73:D79" si="12">$C$81*B73</f>
        <v>0</v>
      </c>
      <c r="E73" s="1">
        <f>$C$82*C73</f>
        <v>1.2</v>
      </c>
      <c r="F73" s="1">
        <f t="shared" ref="F73:F79" si="13">MIN(D73:E73)</f>
        <v>0</v>
      </c>
    </row>
    <row r="74" spans="1:8" x14ac:dyDescent="0.25">
      <c r="B74" s="1">
        <v>-2</v>
      </c>
      <c r="C74" s="1">
        <v>-3</v>
      </c>
      <c r="D74" s="1">
        <f t="shared" si="12"/>
        <v>-0.8</v>
      </c>
      <c r="E74" s="1">
        <f t="shared" ref="E74:E79" si="14">$C$82*C74</f>
        <v>-1.7999999999999998</v>
      </c>
      <c r="F74" s="1">
        <f t="shared" si="13"/>
        <v>-1.7999999999999998</v>
      </c>
    </row>
    <row r="75" spans="1:8" x14ac:dyDescent="0.25">
      <c r="B75" s="1">
        <v>-4</v>
      </c>
      <c r="C75" s="1">
        <v>2</v>
      </c>
      <c r="D75" s="1">
        <f t="shared" si="12"/>
        <v>-1.6</v>
      </c>
      <c r="E75" s="1">
        <f t="shared" si="14"/>
        <v>1.2</v>
      </c>
      <c r="F75" s="1">
        <f t="shared" si="13"/>
        <v>-1.6</v>
      </c>
    </row>
    <row r="76" spans="1:8" x14ac:dyDescent="0.25">
      <c r="B76" s="1">
        <v>-3</v>
      </c>
      <c r="C76" s="1">
        <v>-1</v>
      </c>
      <c r="D76" s="1">
        <f t="shared" si="12"/>
        <v>-1.2000000000000002</v>
      </c>
      <c r="E76" s="1">
        <f t="shared" si="14"/>
        <v>-0.6</v>
      </c>
      <c r="F76" s="1">
        <f t="shared" si="13"/>
        <v>-1.2000000000000002</v>
      </c>
    </row>
    <row r="77" spans="1:8" x14ac:dyDescent="0.25">
      <c r="B77" s="1">
        <v>-5</v>
      </c>
      <c r="C77" s="1">
        <v>3</v>
      </c>
      <c r="D77" s="1">
        <f t="shared" si="12"/>
        <v>-2</v>
      </c>
      <c r="E77" s="1">
        <f t="shared" si="14"/>
        <v>1.7999999999999998</v>
      </c>
      <c r="F77" s="1">
        <f t="shared" si="13"/>
        <v>-2</v>
      </c>
    </row>
    <row r="78" spans="1:8" x14ac:dyDescent="0.25">
      <c r="B78" s="1">
        <v>-1</v>
      </c>
      <c r="C78" s="1">
        <v>-2</v>
      </c>
      <c r="D78" s="1">
        <f t="shared" si="12"/>
        <v>-0.4</v>
      </c>
      <c r="E78" s="1">
        <f t="shared" si="14"/>
        <v>-1.2</v>
      </c>
      <c r="F78" s="1">
        <f t="shared" si="13"/>
        <v>-1.2</v>
      </c>
    </row>
    <row r="79" spans="1:8" x14ac:dyDescent="0.25">
      <c r="B79" s="1">
        <v>0</v>
      </c>
      <c r="C79" s="1">
        <v>1</v>
      </c>
      <c r="D79" s="1">
        <f t="shared" si="12"/>
        <v>0</v>
      </c>
      <c r="E79" s="1">
        <f t="shared" si="14"/>
        <v>0.6</v>
      </c>
      <c r="F79" s="1">
        <f t="shared" si="13"/>
        <v>0</v>
      </c>
    </row>
    <row r="81" spans="2:3" x14ac:dyDescent="0.25">
      <c r="B81" s="1" t="s">
        <v>33</v>
      </c>
      <c r="C81" s="1">
        <v>0.4</v>
      </c>
    </row>
    <row r="82" spans="2:3" x14ac:dyDescent="0.25">
      <c r="B82" s="1" t="s">
        <v>34</v>
      </c>
      <c r="C82" s="1">
        <v>0.6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O28"/>
  <sheetViews>
    <sheetView tabSelected="1" workbookViewId="0">
      <selection activeCell="L17" sqref="L17"/>
    </sheetView>
  </sheetViews>
  <sheetFormatPr defaultRowHeight="15" x14ac:dyDescent="0.25"/>
  <cols>
    <col min="2" max="2" width="11.28515625" bestFit="1" customWidth="1"/>
    <col min="3" max="4" width="12.7109375" bestFit="1" customWidth="1"/>
  </cols>
  <sheetData>
    <row r="4" spans="1:12" ht="14.45" x14ac:dyDescent="0.3">
      <c r="B4" s="5">
        <v>82668</v>
      </c>
      <c r="C4" s="5">
        <v>82668</v>
      </c>
      <c r="D4" s="5">
        <v>82668</v>
      </c>
    </row>
    <row r="5" spans="1:12" ht="14.45" x14ac:dyDescent="0.3">
      <c r="B5" s="5">
        <v>938637</v>
      </c>
      <c r="C5" s="5">
        <v>1013637</v>
      </c>
      <c r="D5" s="5">
        <v>1013637</v>
      </c>
    </row>
    <row r="6" spans="1:12" ht="14.45" x14ac:dyDescent="0.3">
      <c r="B6" s="5">
        <v>1147940</v>
      </c>
      <c r="C6" s="5">
        <v>1064790</v>
      </c>
      <c r="D6" s="5">
        <v>9902173</v>
      </c>
    </row>
    <row r="8" spans="1:12" x14ac:dyDescent="0.25">
      <c r="A8" s="1" t="s">
        <v>39</v>
      </c>
      <c r="B8" s="1">
        <v>0.2</v>
      </c>
      <c r="C8" s="1">
        <v>0.5</v>
      </c>
      <c r="D8" s="1">
        <v>0.3</v>
      </c>
    </row>
    <row r="10" spans="1:12" ht="15.75" thickBot="1" x14ac:dyDescent="0.3">
      <c r="A10" s="14" t="s">
        <v>41</v>
      </c>
      <c r="B10" s="14"/>
      <c r="C10" s="14"/>
      <c r="G10" t="s">
        <v>18</v>
      </c>
      <c r="H10" t="s">
        <v>19</v>
      </c>
      <c r="I10" t="s">
        <v>40</v>
      </c>
      <c r="J10" t="s">
        <v>20</v>
      </c>
    </row>
    <row r="11" spans="1:12" ht="15.75" thickBot="1" x14ac:dyDescent="0.3">
      <c r="D11" s="7">
        <v>82668</v>
      </c>
      <c r="E11" s="7">
        <v>82668</v>
      </c>
      <c r="F11" s="7">
        <v>82668</v>
      </c>
      <c r="G11" s="6">
        <f>D11*$B$8</f>
        <v>16533.600000000002</v>
      </c>
      <c r="H11" s="1">
        <f>E11*$C$8</f>
        <v>41334</v>
      </c>
      <c r="I11" s="1">
        <f>F11*$D$8</f>
        <v>24800.399999999998</v>
      </c>
      <c r="J11" s="1">
        <f>SUM(G11:I11)</f>
        <v>82668</v>
      </c>
    </row>
    <row r="12" spans="1:12" ht="15.75" thickBot="1" x14ac:dyDescent="0.3">
      <c r="D12" s="7">
        <v>938637</v>
      </c>
      <c r="E12" s="7">
        <v>1013637</v>
      </c>
      <c r="F12" s="7">
        <v>1013637</v>
      </c>
      <c r="G12" s="6">
        <f t="shared" ref="G12:G13" si="0">D12*$B$8</f>
        <v>187727.40000000002</v>
      </c>
      <c r="H12" s="1">
        <f t="shared" ref="H12:H13" si="1">E12*$C$8</f>
        <v>506818.5</v>
      </c>
      <c r="I12" s="1">
        <f t="shared" ref="I12:I13" si="2">F12*$D$8</f>
        <v>304091.09999999998</v>
      </c>
      <c r="J12" s="1">
        <f t="shared" ref="J12:J13" si="3">SUM(G12:I12)</f>
        <v>998637</v>
      </c>
    </row>
    <row r="13" spans="1:12" ht="15.75" thickBot="1" x14ac:dyDescent="0.3">
      <c r="D13" s="7">
        <v>1147940</v>
      </c>
      <c r="E13" s="7">
        <v>1064790</v>
      </c>
      <c r="F13" s="7">
        <v>9902173</v>
      </c>
      <c r="G13" s="6">
        <f t="shared" si="0"/>
        <v>229588</v>
      </c>
      <c r="H13" s="1">
        <f t="shared" si="1"/>
        <v>532395</v>
      </c>
      <c r="I13" s="1">
        <f t="shared" si="2"/>
        <v>2970651.9</v>
      </c>
      <c r="J13" s="8">
        <f t="shared" si="3"/>
        <v>3732634.9</v>
      </c>
      <c r="K13" t="s">
        <v>24</v>
      </c>
    </row>
    <row r="16" spans="1:12" ht="15.75" thickBot="1" x14ac:dyDescent="0.3">
      <c r="L16" t="s">
        <v>43</v>
      </c>
    </row>
    <row r="17" spans="1:15" ht="15.75" thickBot="1" x14ac:dyDescent="0.3">
      <c r="A17" s="14" t="s">
        <v>42</v>
      </c>
      <c r="B17" s="14"/>
      <c r="C17" s="14"/>
      <c r="E17" s="7">
        <v>82668</v>
      </c>
      <c r="F17" s="7">
        <v>82668</v>
      </c>
      <c r="G17" s="7">
        <v>82668</v>
      </c>
      <c r="I17" s="7">
        <f>$E$20-E17</f>
        <v>1065272</v>
      </c>
      <c r="J17" s="7">
        <f>$F$20-F17</f>
        <v>982122</v>
      </c>
      <c r="K17" s="10">
        <f>$G$20-G17</f>
        <v>9819505</v>
      </c>
      <c r="L17" s="1">
        <f>MAX(I17:K17)</f>
        <v>9819505</v>
      </c>
    </row>
    <row r="18" spans="1:15" ht="15.75" thickBot="1" x14ac:dyDescent="0.3">
      <c r="E18" s="7">
        <v>938637</v>
      </c>
      <c r="F18" s="7">
        <v>1013637</v>
      </c>
      <c r="G18" s="7">
        <v>1013637</v>
      </c>
      <c r="I18" s="7">
        <f t="shared" ref="I18:I19" si="4">$E$20-E18</f>
        <v>209303</v>
      </c>
      <c r="J18" s="7">
        <f t="shared" ref="J18:J19" si="5">$F$20-F18</f>
        <v>51153</v>
      </c>
      <c r="K18" s="10">
        <f t="shared" ref="K18:K19" si="6">$G$20-G18</f>
        <v>8888536</v>
      </c>
      <c r="L18" s="11">
        <f t="shared" ref="L18:L19" si="7">MAX(I18:K18)</f>
        <v>8888536</v>
      </c>
    </row>
    <row r="19" spans="1:15" ht="15.75" thickBot="1" x14ac:dyDescent="0.3">
      <c r="E19" s="7">
        <v>1147940</v>
      </c>
      <c r="F19" s="7">
        <v>1064790</v>
      </c>
      <c r="G19" s="7">
        <v>9902173</v>
      </c>
      <c r="I19" s="7">
        <f t="shared" si="4"/>
        <v>0</v>
      </c>
      <c r="J19" s="7">
        <f t="shared" si="5"/>
        <v>0</v>
      </c>
      <c r="K19" s="10">
        <f t="shared" si="6"/>
        <v>0</v>
      </c>
      <c r="L19" s="8">
        <f t="shared" si="7"/>
        <v>0</v>
      </c>
    </row>
    <row r="20" spans="1:15" x14ac:dyDescent="0.25">
      <c r="D20" t="s">
        <v>43</v>
      </c>
      <c r="E20">
        <f>MAX(E17:E19)</f>
        <v>1147940</v>
      </c>
      <c r="F20">
        <f t="shared" ref="F20:G20" si="8">MAX(F17:F19)</f>
        <v>1064790</v>
      </c>
      <c r="G20">
        <f t="shared" si="8"/>
        <v>9902173</v>
      </c>
      <c r="L20" s="8">
        <f>MIN(L17:L19)</f>
        <v>0</v>
      </c>
    </row>
    <row r="24" spans="1:15" ht="15.75" thickBot="1" x14ac:dyDescent="0.3">
      <c r="H24" t="s">
        <v>14</v>
      </c>
      <c r="I24" t="s">
        <v>24</v>
      </c>
      <c r="J24" t="s">
        <v>46</v>
      </c>
      <c r="K24" t="s">
        <v>47</v>
      </c>
      <c r="L24" t="s">
        <v>20</v>
      </c>
    </row>
    <row r="25" spans="1:15" ht="15.75" thickBot="1" x14ac:dyDescent="0.3">
      <c r="A25" s="14" t="s">
        <v>44</v>
      </c>
      <c r="B25" s="14"/>
      <c r="C25" s="14"/>
      <c r="E25" s="7">
        <v>82668</v>
      </c>
      <c r="F25" s="7">
        <v>82668</v>
      </c>
      <c r="G25" s="7">
        <v>82668</v>
      </c>
      <c r="H25" s="6">
        <f>MIN(E25:G25)</f>
        <v>82668</v>
      </c>
      <c r="I25" s="1">
        <f>MIN(E25:G25)</f>
        <v>82668</v>
      </c>
      <c r="J25" s="1">
        <f>H25*$B$28</f>
        <v>41334</v>
      </c>
      <c r="K25" s="1">
        <f>I25*(1-$B$28)</f>
        <v>41334</v>
      </c>
      <c r="L25" s="1">
        <f>SUM(J25:K25)</f>
        <v>82668</v>
      </c>
    </row>
    <row r="26" spans="1:15" ht="15.75" thickBot="1" x14ac:dyDescent="0.3">
      <c r="E26" s="7">
        <v>938637</v>
      </c>
      <c r="F26" s="7">
        <v>1013637</v>
      </c>
      <c r="G26" s="7">
        <v>1013637</v>
      </c>
      <c r="H26" s="6">
        <f t="shared" ref="H26:H27" si="9">MIN(E26:G26)</f>
        <v>938637</v>
      </c>
      <c r="I26" s="1">
        <f t="shared" ref="I26:I27" si="10">MIN(E26:G26)</f>
        <v>938637</v>
      </c>
      <c r="J26" s="1">
        <f t="shared" ref="J26:J27" si="11">H26*$B$28</f>
        <v>469318.5</v>
      </c>
      <c r="K26" s="1">
        <f t="shared" ref="K26:K27" si="12">I26*(1-$B$28)</f>
        <v>469318.5</v>
      </c>
      <c r="L26" s="1">
        <f t="shared" ref="L26:L27" si="13">SUM(J26:K26)</f>
        <v>938637</v>
      </c>
    </row>
    <row r="27" spans="1:15" ht="15.75" thickBot="1" x14ac:dyDescent="0.3">
      <c r="E27" s="7">
        <v>1147940</v>
      </c>
      <c r="F27" s="7">
        <v>1064790</v>
      </c>
      <c r="G27" s="7">
        <v>9902173</v>
      </c>
      <c r="H27" s="6">
        <f t="shared" si="9"/>
        <v>1064790</v>
      </c>
      <c r="I27" s="1">
        <f t="shared" si="10"/>
        <v>1064790</v>
      </c>
      <c r="J27" s="1">
        <f t="shared" si="11"/>
        <v>532395</v>
      </c>
      <c r="K27" s="1">
        <f t="shared" si="12"/>
        <v>532395</v>
      </c>
      <c r="L27" s="8">
        <f t="shared" si="13"/>
        <v>1064790</v>
      </c>
      <c r="M27" s="15" t="s">
        <v>48</v>
      </c>
      <c r="N27" s="14"/>
      <c r="O27" s="14"/>
    </row>
    <row r="28" spans="1:15" x14ac:dyDescent="0.25">
      <c r="A28" s="12" t="s">
        <v>45</v>
      </c>
      <c r="B28" s="9">
        <v>0.5</v>
      </c>
    </row>
  </sheetData>
  <mergeCells count="4">
    <mergeCell ref="A10:C10"/>
    <mergeCell ref="A17:C17"/>
    <mergeCell ref="A25:C25"/>
    <mergeCell ref="M27:O2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0</xdr:col>
                <xdr:colOff>0</xdr:colOff>
                <xdr:row>33</xdr:row>
                <xdr:rowOff>9525</xdr:rowOff>
              </from>
              <to>
                <xdr:col>0</xdr:col>
                <xdr:colOff>0</xdr:colOff>
                <xdr:row>35</xdr:row>
                <xdr:rowOff>9525</xdr:rowOff>
              </to>
            </anchor>
          </objectPr>
        </oleObject>
      </mc:Choice>
      <mc:Fallback>
        <oleObject progId="Equation.3" shapeId="1025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</vt:lpstr>
      <vt:lpstr>2</vt:lpstr>
      <vt:lpstr>Лист1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Користувач Windows</dc:creator>
  <cp:lastModifiedBy>Michael Malysh</cp:lastModifiedBy>
  <dcterms:created xsi:type="dcterms:W3CDTF">2018-12-03T20:57:57Z</dcterms:created>
  <dcterms:modified xsi:type="dcterms:W3CDTF">2018-12-13T18:54:31Z</dcterms:modified>
</cp:coreProperties>
</file>