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8205" firstSheet="2" activeTab="5"/>
  </bookViews>
  <sheets>
    <sheet name="proyectos" sheetId="13" r:id="rId1"/>
    <sheet name="generadores" sheetId="3" r:id="rId2"/>
    <sheet name="gestores" sheetId="1" r:id="rId3"/>
    <sheet name="zodmes" sheetId="14" r:id="rId4"/>
    <sheet name="receptores" sheetId="11" r:id="rId5"/>
    <sheet name="consolidado_PMA_RCD" sheetId="9" r:id="rId6"/>
    <sheet name="diccionario_consolidado_pma_rcd" sheetId="8" r:id="rId7"/>
    <sheet name="autoridades_revisadas" sheetId="12" r:id="rId8"/>
    <sheet name="diccionario_generadores" sheetId="4" r:id="rId9"/>
    <sheet name="diccionario_gestores" sheetId="2" r:id="rId10"/>
    <sheet name="diccionario_receptores" sheetId="6" r:id="rId11"/>
  </sheets>
  <externalReferences>
    <externalReference r:id="rId12"/>
    <externalReference r:id="rId13"/>
    <externalReference r:id="rId14"/>
  </externalReferences>
  <definedNames>
    <definedName name="_xlnm._FilterDatabase" localSheetId="5" hidden="1">consolidado_PMA_RCD!$A$1:$BS$96</definedName>
    <definedName name="_xlnm._FilterDatabase" localSheetId="1" hidden="1">generadores!$A$1:$DN$669</definedName>
    <definedName name="_xlnm._FilterDatabase" localSheetId="2" hidden="1">gestores!$A$1:$AN$218</definedName>
    <definedName name="_xlnm._FilterDatabase" localSheetId="4" hidden="1">receptores!$A$1:$Y$56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F77" i="9" l="1"/>
  <c r="BF78" i="9"/>
  <c r="BF79" i="9"/>
  <c r="BF80" i="9"/>
  <c r="BF81" i="9"/>
  <c r="BF82" i="9"/>
  <c r="BF83" i="9"/>
  <c r="BF84" i="9"/>
  <c r="BF85" i="9"/>
  <c r="BF86" i="9"/>
  <c r="BF87" i="9"/>
  <c r="BF88" i="9"/>
  <c r="BF89" i="9"/>
  <c r="BF90" i="9"/>
  <c r="BF91" i="9"/>
  <c r="BF92" i="9"/>
  <c r="BF93" i="9"/>
  <c r="BF94" i="9"/>
  <c r="BF95" i="9"/>
  <c r="BF76" i="9"/>
  <c r="BK38" i="9" l="1"/>
  <c r="BJ38" i="9"/>
  <c r="BI38" i="9"/>
  <c r="BH38" i="9"/>
  <c r="BG38" i="9"/>
  <c r="BF38" i="9"/>
  <c r="BC38" i="9"/>
  <c r="BD38" i="9"/>
  <c r="BE38" i="9"/>
  <c r="BB38" i="9"/>
  <c r="AY38" i="9"/>
  <c r="AZ38" i="9"/>
  <c r="BA38" i="9"/>
  <c r="AX38" i="9"/>
  <c r="AS38" i="9"/>
  <c r="AT38" i="9"/>
  <c r="AU38" i="9"/>
  <c r="AV38" i="9"/>
  <c r="AP38" i="9"/>
  <c r="AQ38" i="9"/>
  <c r="AR38" i="9"/>
  <c r="AO38" i="9"/>
  <c r="AJ38" i="9"/>
  <c r="AK38" i="9"/>
  <c r="AL38" i="9"/>
  <c r="AM38" i="9"/>
  <c r="AG38" i="9"/>
  <c r="AH38" i="9"/>
  <c r="AI38" i="9"/>
  <c r="AF38" i="9"/>
  <c r="AB38" i="9"/>
  <c r="AC38" i="9"/>
  <c r="AD38" i="9"/>
  <c r="AA38" i="9"/>
  <c r="X38" i="9"/>
  <c r="Y38" i="9"/>
  <c r="Z38" i="9"/>
  <c r="W38" i="9"/>
  <c r="R38" i="9"/>
  <c r="S38" i="9"/>
  <c r="T38" i="9"/>
  <c r="U38" i="9"/>
  <c r="O38" i="9"/>
  <c r="P38" i="9"/>
  <c r="Q38" i="9"/>
  <c r="N38" i="9"/>
  <c r="I38" i="9"/>
  <c r="J38" i="9"/>
  <c r="K38" i="9"/>
  <c r="L38" i="9"/>
  <c r="F38" i="9"/>
  <c r="G38" i="9"/>
  <c r="H38" i="9"/>
  <c r="E38" i="9"/>
  <c r="BK24" i="9" l="1"/>
  <c r="BJ24" i="9"/>
  <c r="BI24" i="9"/>
  <c r="BH24" i="9"/>
  <c r="BG24" i="9"/>
  <c r="BF24" i="9"/>
  <c r="BK11" i="9"/>
  <c r="BK10" i="9"/>
  <c r="BK9" i="9"/>
  <c r="BK4" i="9"/>
  <c r="BJ4" i="9"/>
  <c r="BI4" i="9"/>
  <c r="BH4" i="9"/>
  <c r="BG4" i="9"/>
  <c r="BF4" i="9"/>
  <c r="CB309" i="3" l="1"/>
  <c r="BQ309" i="3"/>
  <c r="AU5" i="9" l="1"/>
  <c r="AT5" i="9"/>
  <c r="AR5" i="9"/>
  <c r="AQ5" i="9"/>
  <c r="AN5" i="9"/>
  <c r="AJ5" i="9"/>
  <c r="AI5" i="9"/>
  <c r="AE5" i="9" s="1"/>
  <c r="R5" i="9"/>
  <c r="Q5" i="9"/>
  <c r="M5" i="9" s="1"/>
  <c r="N5" i="9"/>
  <c r="I5" i="9"/>
  <c r="G5" i="9"/>
  <c r="D5" i="9" s="1"/>
  <c r="E5" i="9"/>
  <c r="AS5" i="9" l="1"/>
</calcChain>
</file>

<file path=xl/comments1.xml><?xml version="1.0" encoding="utf-8"?>
<comments xmlns="http://schemas.openxmlformats.org/spreadsheetml/2006/main">
  <authors>
    <author>Autor</author>
  </authors>
  <commentList>
    <comment ref="BP1" authorId="0" shapeId="0">
      <text>
        <r>
          <rPr>
            <b/>
            <sz val="9"/>
            <color indexed="81"/>
            <rFont val="Tahoma"/>
            <family val="2"/>
          </rPr>
          <t>Autor:</t>
        </r>
        <r>
          <rPr>
            <sz val="9"/>
            <color indexed="81"/>
            <rFont val="Tahoma"/>
            <family val="2"/>
          </rPr>
          <t xml:space="preserve">
valorar si todos los datos están presentes. Verifica si la cantidad de datos es adecuada.</t>
        </r>
      </text>
    </comment>
    <comment ref="AK2" authorId="0" shapeId="0">
      <text>
        <r>
          <rPr>
            <b/>
            <sz val="9"/>
            <color indexed="81"/>
            <rFont val="Tahoma"/>
            <family val="2"/>
          </rPr>
          <t>Autor:</t>
        </r>
        <r>
          <rPr>
            <sz val="9"/>
            <color indexed="81"/>
            <rFont val="Tahoma"/>
            <family val="2"/>
          </rPr>
          <t xml:space="preserve">
Por favor verificar y hacer la respectiva anotación en el análisis.
Ahí están reportando RCD. Aclarar a qué corresponde el 1.35 </t>
        </r>
      </text>
    </comment>
    <comment ref="BF4" authorId="0" shapeId="0">
      <text>
        <r>
          <rPr>
            <b/>
            <sz val="9"/>
            <color indexed="81"/>
            <rFont val="Tahoma"/>
            <family val="2"/>
          </rPr>
          <t>Autor:</t>
        </r>
        <r>
          <rPr>
            <sz val="9"/>
            <color indexed="81"/>
            <rFont val="Tahoma"/>
            <family val="2"/>
          </rPr>
          <t xml:space="preserve">
se está excluyendo el 1_1</t>
        </r>
      </text>
    </comment>
    <comment ref="BG4" authorId="0" shapeId="0">
      <text>
        <r>
          <rPr>
            <b/>
            <sz val="9"/>
            <color indexed="81"/>
            <rFont val="Tahoma"/>
            <family val="2"/>
          </rPr>
          <t>Autor:</t>
        </r>
        <r>
          <rPr>
            <sz val="9"/>
            <color indexed="81"/>
            <rFont val="Tahoma"/>
            <family val="2"/>
          </rPr>
          <t xml:space="preserve">
se excluye el 1_1</t>
        </r>
      </text>
    </comment>
  </commentList>
</comments>
</file>

<file path=xl/comments2.xml><?xml version="1.0" encoding="utf-8"?>
<comments xmlns="http://schemas.openxmlformats.org/spreadsheetml/2006/main">
  <authors>
    <author>Autor</author>
  </authors>
  <commentList>
    <comment ref="A67" authorId="0" shapeId="0">
      <text>
        <r>
          <rPr>
            <b/>
            <sz val="9"/>
            <color indexed="81"/>
            <rFont val="Tahoma"/>
            <family val="2"/>
          </rPr>
          <t>Autor:</t>
        </r>
        <r>
          <rPr>
            <sz val="9"/>
            <color indexed="81"/>
            <rFont val="Tahoma"/>
            <family val="2"/>
          </rPr>
          <t xml:space="preserve">
valorar si todos los datos están presentes. Verifica si la cantidad de datos es adecuada.</t>
        </r>
      </text>
    </comment>
  </commentList>
</comments>
</file>

<file path=xl/sharedStrings.xml><?xml version="1.0" encoding="utf-8"?>
<sst xmlns="http://schemas.openxmlformats.org/spreadsheetml/2006/main" count="11334" uniqueCount="5515">
  <si>
    <t>NÚMERO</t>
  </si>
  <si>
    <t>numero</t>
  </si>
  <si>
    <t>nombre_razon_social</t>
  </si>
  <si>
    <t>coord_norte</t>
  </si>
  <si>
    <t>coord_este</t>
  </si>
  <si>
    <t>telefono_tipo</t>
  </si>
  <si>
    <t>telefono_indicativo</t>
  </si>
  <si>
    <t>telefono_numero</t>
  </si>
  <si>
    <t>telefono_complemento</t>
  </si>
  <si>
    <t>numero_unico</t>
  </si>
  <si>
    <t>identificacion_tipo_de_persona</t>
  </si>
  <si>
    <t>identificacion_tipo_de_documento</t>
  </si>
  <si>
    <t>identificacion_numero_de_documento</t>
  </si>
  <si>
    <t>identificacion_digito_de_verificacion</t>
  </si>
  <si>
    <t>departamento</t>
  </si>
  <si>
    <t>tipo_de_direccion</t>
  </si>
  <si>
    <t>tipo_de_via</t>
  </si>
  <si>
    <t>numero_de_via</t>
  </si>
  <si>
    <t>#</t>
  </si>
  <si>
    <t>complemento</t>
  </si>
  <si>
    <t>correo_electronico</t>
  </si>
  <si>
    <t>nombre_contacto</t>
  </si>
  <si>
    <t>codigo_actividad_economica_ciiu</t>
  </si>
  <si>
    <t>aprovechamiento</t>
  </si>
  <si>
    <t>disposicion_final</t>
  </si>
  <si>
    <t>productos_1_1</t>
  </si>
  <si>
    <t>productos_1_2</t>
  </si>
  <si>
    <t>productos_1_3</t>
  </si>
  <si>
    <t>productos_1_4</t>
  </si>
  <si>
    <t>nombre_columna</t>
  </si>
  <si>
    <t>significado</t>
  </si>
  <si>
    <t>Número</t>
  </si>
  <si>
    <t>NÚMERO ÚNICO DE GESTOR</t>
  </si>
  <si>
    <t xml:space="preserve">NOMBRE O RAZÓN SOCIAL </t>
  </si>
  <si>
    <t>TIPO DE PERSONA</t>
  </si>
  <si>
    <t>TIPO DE DOCUMENTO</t>
  </si>
  <si>
    <t>NÚMERO DE DOCUMENTO</t>
  </si>
  <si>
    <t>DÍGITO DE VERIFICACIÓN</t>
  </si>
  <si>
    <t>TIPO DE DIRECCIÓN</t>
  </si>
  <si>
    <t>TIPO DE VÍA</t>
  </si>
  <si>
    <t>NÚMERO DE VÍA</t>
  </si>
  <si>
    <t>COMPLEMENTO</t>
  </si>
  <si>
    <t>Coordenadas geograficas: norte</t>
  </si>
  <si>
    <t>Coordenadas geograficas: este</t>
  </si>
  <si>
    <t>Tipo de telefono</t>
  </si>
  <si>
    <t>número de teléfono</t>
  </si>
  <si>
    <t>indicativo del teléfono</t>
  </si>
  <si>
    <t>complemento del teléfono</t>
  </si>
  <si>
    <t>correo electrónico</t>
  </si>
  <si>
    <t>nombre de contacto</t>
  </si>
  <si>
    <t>código de actividad económica ciiu</t>
  </si>
  <si>
    <t>almacenamiento_punto_limpio</t>
  </si>
  <si>
    <t>Almacenamiento: punto limpio</t>
  </si>
  <si>
    <t>Aprovechamiento</t>
  </si>
  <si>
    <t>disposicion final</t>
  </si>
  <si>
    <t>1.1 Productos de excavación y sobrantes de la adecuación del terreno: coberturas vegetales, tierras, limos y materiales pétreos productos de la excavación, entre otros.</t>
  </si>
  <si>
    <t>1.2 Productos de cimentaciones y pilotajes: arcillas, bentonitas y demás.</t>
  </si>
  <si>
    <t>1.3 Pétreos: hormigón, arenas, gravas, gravillas, cantos, pétreos asfalticos, trozos de ladrillos y bloques, cerámicas, sobrantes de mezcla de cementos y concretos hidráulicos, entre otros.</t>
  </si>
  <si>
    <t>1.4 No pétreos: vidrio, metales como acero, hierro, cobre, aluminio, con o sin recubrimiento de zinc o estaño, plásticos tales como: PVC, polietileno, policarbonato, acrílico, espumas de poliestireno y de poliuretano, gomas y cauchos, madera y compuestos de madera, cartón-yeso (drywall), entre otros.</t>
  </si>
  <si>
    <t>2.1 Los contaminados con residuos peligrosos</t>
  </si>
  <si>
    <t>2.2. Los que por su estado no pueden ser aprovechados.</t>
  </si>
  <si>
    <t>2.3 Los que tengan características de peligrosidad, estos se regirán por la normatividad ambiental especial establecida para su gestión.</t>
  </si>
  <si>
    <t>representante_legal</t>
  </si>
  <si>
    <t>tipo_de_persona</t>
  </si>
  <si>
    <t>tipo_de_documento</t>
  </si>
  <si>
    <t>numero_de_documento</t>
  </si>
  <si>
    <t>digito_de_verificacion</t>
  </si>
  <si>
    <t>municipio</t>
  </si>
  <si>
    <t>DEPARTAMENTO</t>
  </si>
  <si>
    <t>tipo_de_direccion_of</t>
  </si>
  <si>
    <t>tipo_de_via_of</t>
  </si>
  <si>
    <t>numero_de_via_of</t>
  </si>
  <si>
    <t>#_of</t>
  </si>
  <si>
    <t>complemento_of</t>
  </si>
  <si>
    <t>codigo_de_actividad_economica_ciiu</t>
  </si>
  <si>
    <t>numero_unico_de_proyecto</t>
  </si>
  <si>
    <t>nombre_del_proyecto</t>
  </si>
  <si>
    <t>departamento_proy</t>
  </si>
  <si>
    <t>municipio_proy</t>
  </si>
  <si>
    <t>tipo_de_direccion_proy</t>
  </si>
  <si>
    <t>tipo_de_via_proy</t>
  </si>
  <si>
    <t>numero_de_via_proy</t>
  </si>
  <si>
    <t>#_proy</t>
  </si>
  <si>
    <t>complemento_proy</t>
  </si>
  <si>
    <t>cood_proy_norte</t>
  </si>
  <si>
    <t>coord_proy_este</t>
  </si>
  <si>
    <t>tipo_telefono_proy</t>
  </si>
  <si>
    <t>indicativo_telefono_proy</t>
  </si>
  <si>
    <t>numero_telefono_proy</t>
  </si>
  <si>
    <t>complemento_telefono_proy</t>
  </si>
  <si>
    <t>correo_electronico_proy</t>
  </si>
  <si>
    <t>nombre_del_contacto_proy</t>
  </si>
  <si>
    <t>ton_obra_rcd_aprov_1_1</t>
  </si>
  <si>
    <t>ton_obra_rcd_aprov_1_2</t>
  </si>
  <si>
    <t>ton_obra_rcd_aprov_1_3</t>
  </si>
  <si>
    <t>ton_obra_rcd_aprov_1_4</t>
  </si>
  <si>
    <t>ton_receptor_rcd_aprov_1_1</t>
  </si>
  <si>
    <t>ton_receptor_rcd_aprov_1_2</t>
  </si>
  <si>
    <t>ton_receptor_rcd_aprov_1_3</t>
  </si>
  <si>
    <t>ton_receptor_rcd_aprov_1_4</t>
  </si>
  <si>
    <t>ton_punto_limpio_rcd_aprov_1_1</t>
  </si>
  <si>
    <t>ton_punto_limpio_rcd_aprov_1_2</t>
  </si>
  <si>
    <t>ton_punto_limpio_rcd_aprov_1_3</t>
  </si>
  <si>
    <t>ton_punto_limpio_rcd_aprov_1_4</t>
  </si>
  <si>
    <t>ton_punto_limpio_rcd_no_aprov_2_1</t>
  </si>
  <si>
    <t>ton_punto_limpio_rcd_no_aprov_2_2</t>
  </si>
  <si>
    <t>ton_punto_limpio_rcd_no_aprov_2_3</t>
  </si>
  <si>
    <t>ton_planta_aprov_1_1</t>
  </si>
  <si>
    <t>ton_planta_aprov_1_2</t>
  </si>
  <si>
    <t>ton_planta_aprov_1_3</t>
  </si>
  <si>
    <t>ton_planta_aprov_1_4</t>
  </si>
  <si>
    <t>ton_dispo_final_aprov_1_1</t>
  </si>
  <si>
    <t>ton_dispo_final_aprov_1_2</t>
  </si>
  <si>
    <t>ton_dispo_final_aprov_1_3</t>
  </si>
  <si>
    <t>ton_dispo_final_aprov_1_4</t>
  </si>
  <si>
    <t>ton_dispo_final_no_aprov_2_1</t>
  </si>
  <si>
    <t>ton_dispo_final_no_aprov_2_2</t>
  </si>
  <si>
    <t>ton_dispo_final_no_aprov_2_3</t>
  </si>
  <si>
    <t>total_rcd_aprov_1_1</t>
  </si>
  <si>
    <t>total_rcd_aprov_1_2</t>
  </si>
  <si>
    <t>total_rcd_aprov_1_3</t>
  </si>
  <si>
    <t>total_rcd_aprov_1_4</t>
  </si>
  <si>
    <t>total_rcd_no_aprov_2_1</t>
  </si>
  <si>
    <t>total_rcd_no_aprov_2_2</t>
  </si>
  <si>
    <t>total_rcd_no_aprov_2_3</t>
  </si>
  <si>
    <t>meta_obra_ton</t>
  </si>
  <si>
    <t>meta_obra_por</t>
  </si>
  <si>
    <t>meta_obra_cant_aprov_ton</t>
  </si>
  <si>
    <t>meta_obra_cant_aprov_por</t>
  </si>
  <si>
    <t>meta_punto_limpio_ton</t>
  </si>
  <si>
    <t>meta_punto_limpio_por</t>
  </si>
  <si>
    <t>meta_planta_aprov_ton</t>
  </si>
  <si>
    <t>meta_planta_aprov_por</t>
  </si>
  <si>
    <t>meta_gest_receptor_ton</t>
  </si>
  <si>
    <t>meta_gest_receptor_por</t>
  </si>
  <si>
    <t>meta_dispo_final_ton</t>
  </si>
  <si>
    <t>meta_dispo_final_por</t>
  </si>
  <si>
    <t>meta_total_aprov_ton</t>
  </si>
  <si>
    <t>meta_obra_gen_sin_1_1_por</t>
  </si>
  <si>
    <t>meta_obra_aprov_sin_1_1_por</t>
  </si>
  <si>
    <t>meta_obra_gen_sin_1_1_ton</t>
  </si>
  <si>
    <t>meta_obra_aprov_sin_1_1_ton</t>
  </si>
  <si>
    <t>REPRESENTANTE LEGAL</t>
  </si>
  <si>
    <t>Departamento</t>
  </si>
  <si>
    <t>Municipio</t>
  </si>
  <si>
    <t>TIPO DE DIRECCIÓN OFICINAS</t>
  </si>
  <si>
    <t>TIPO DE VÍA OFICINAS</t>
  </si>
  <si>
    <t>NÚMERO DE VÍA OFICINAS</t>
  </si>
  <si>
    <t># OFICINAS</t>
  </si>
  <si>
    <t>COMPLEMENTO OFICINAS</t>
  </si>
  <si>
    <t>CÓDIGO DE ACTIVIDAD ECONÓMICA CIIU</t>
  </si>
  <si>
    <t>NÚMERO ÚNICO DE PROYECTO</t>
  </si>
  <si>
    <t>NOMBRE DEL PROYECTO</t>
  </si>
  <si>
    <t>Departamento en el que está ubicado el proyecto</t>
  </si>
  <si>
    <t>Municipio donde está ubicado el proyecto</t>
  </si>
  <si>
    <t>Tipo de dirección donde está ubicado el proyecto</t>
  </si>
  <si>
    <t xml:space="preserve">Tipo de via </t>
  </si>
  <si>
    <t>Número de via</t>
  </si>
  <si>
    <t>complemento de la dirección del proyecto</t>
  </si>
  <si>
    <t>Coordenada norte de donde está ubicado el proyecto</t>
  </si>
  <si>
    <t>Coordenada este de donde está ubicado el proyecto</t>
  </si>
  <si>
    <t>Tipo del número de telefono del proyecto</t>
  </si>
  <si>
    <t>Indicativo del número de teléfono del proyecto</t>
  </si>
  <si>
    <t>Número de teléfono del proyecto</t>
  </si>
  <si>
    <t>Complemento del número de teléfono del proyecto</t>
  </si>
  <si>
    <t>Correo electrónico del proyecto</t>
  </si>
  <si>
    <t>Nombre de contacto del proyecto</t>
  </si>
  <si>
    <t>Toneladas aprovechadas en obra suceptibles de aprovechamiento: 1.1 Productos de excavación y sobrantes de la adecuación del
terreno: coberturas vegetales, tierras, limos y materiales
pétreos productos de la excavación, entre otros</t>
  </si>
  <si>
    <t>Toneladas aprovechadas en obra suceptibles de aprovechamiento: 1.2 Productos de cimentaciones y pilotajes: arcillas, bentonitas
y demás.</t>
  </si>
  <si>
    <t>Toneladas aprovechadas en obra suceptibles de aprovechamiento: 1.3 Pétreos: hormigón, arenas, gravas, gravillas, cantos,
pétreos asfalticos, trozos de ladrillos y bloques, cerámicas,
sobrantes de mezcla de cementos y concretos hidráulicos,
entre otros.</t>
  </si>
  <si>
    <t>Toneladas aprovechadas en obra suceptibles de aprovechamiento: 1.4 No pétreos: vidrio, metales como acero, hierro, cobre, aluminio, con o sin recubrimiento de zinc o estaño, plásticos tales como: PVC, polietileno, policarbonato, acrílico, espumas de poliestireno y de poliuretano, gomas y cauchos, madera y compuestos de madera, cartón-yeso (drywall), entre otros.</t>
  </si>
  <si>
    <t>Toneladas de rcd entregadas al receptor suceptibles de aprovechamiento: 1.2 Productos de cimentaciones y pilotajes: arcillas, bentonitas
y demás.</t>
  </si>
  <si>
    <t>Toneladas de rcd entregadas al receptor suceptibles de aprovechamiento: 1.3 Pétreos: hormigón, arenas, gravas, gravillas, cantos,
pétreos asfalticos, trozos de ladrillos y bloques, cerámicas,
sobrantes de mezcla de cementos y concretos hidráulicos,
entre otros.</t>
  </si>
  <si>
    <t>Toneladas de rcd entregadas al receptor suceptibles de aprovechamiento: 1.4 No pétreos: vidrio, metales como acero, hierro, cobre, aluminio, con o sin recubrimiento de zinc o estaño, plásticos tales como: PVC, polietileno, policarbonato, acrílico, espumas de poliestireno y de poliuretano, gomas y cauchos, madera y compuestos de madera, cartón-yeso (drywall), entre otros.</t>
  </si>
  <si>
    <t xml:space="preserve">Toneladas de rcd entregadas en punto limpio suceptibles de aprovechamiento: </t>
  </si>
  <si>
    <t>Toneladas de rcd entregadas al receptor suceptibles de aprovechamiento: 1.1 Productos de excavación y sobrantes de la adecuación del
terreno: coberturas vegetales, tierras, limos y materiales
pétreos productos de la excavación, entre otros</t>
  </si>
  <si>
    <t>Toneladas de rcd entregadas en punto limpio suceptibles de aprovechamiento: 1.1 Productos de excavación y sobrantes de la adecuación del
terreno: coberturas vegetales, tierras, limos y materiales
pétreos productos de la excavación, entre otros</t>
  </si>
  <si>
    <t>Toneladas de rcd entregadas en punto limpio suceptibles de aprovechamiento: 1.2 Productos de cimentaciones y pilotajes: arcillas, bentonitas
y demás.</t>
  </si>
  <si>
    <t>Toneladas de rcd entregadas en punto limpio suceptibles de aprovechamiento: 1.3 Pétreos: hormigón, arenas, gravas, gravillas, cantos,
pétreos asfalticos, trozos de ladrillos y bloques, cerámicas,
sobrantes de mezcla de cementos y concretos hidráulicos,
entre otros.</t>
  </si>
  <si>
    <t>AUT_00X_1234_12435</t>
  </si>
  <si>
    <t>CONTRUCTORA LOS CEREZOS</t>
  </si>
  <si>
    <t>CONCRETOS Y ASFALTOS S.A. -CONASFALTOS S.A.</t>
  </si>
  <si>
    <t>INDUSTRIAL CONCONCRETO S.A.S</t>
  </si>
  <si>
    <t>CONSTRUCCION CONESCOMBROS SAS CONESCO</t>
  </si>
  <si>
    <t>RECICOLPROS</t>
  </si>
  <si>
    <t>COMERCIALIZADORA DE RECICLAJE BENYA S.A.S</t>
  </si>
  <si>
    <t>LUZ ENITH ARCILA NIETO - EXCEDENTES ARCILA</t>
  </si>
  <si>
    <t>NEILA JOHAMMA ROMERO QUIROGA - RESICONSA</t>
  </si>
  <si>
    <t>EXCEDENTES D&amp;J</t>
  </si>
  <si>
    <t>INVERSORA Y COMERCIALIZADORA BELLAVILLA S.A.S.</t>
  </si>
  <si>
    <t>ASOCIACION RECIRCULAR</t>
  </si>
  <si>
    <t>INNOVACION Y DESARROLLO AMBIENTAL</t>
  </si>
  <si>
    <t>ALIANZA INDUSTRIAL JH S.A.S</t>
  </si>
  <si>
    <t>CLEVERT PLANET PLANET S.A.S.</t>
  </si>
  <si>
    <t>MG EXCEDENTES INDUSTRIALES SAS</t>
  </si>
  <si>
    <t>Persona Jurídica</t>
  </si>
  <si>
    <t>NIT</t>
  </si>
  <si>
    <t>Amazonas/El Encanto</t>
  </si>
  <si>
    <t>Antioquia/Medellín</t>
  </si>
  <si>
    <t>Antioquia/Itagui</t>
  </si>
  <si>
    <t>Urbana</t>
  </si>
  <si>
    <t>Carrera KR</t>
  </si>
  <si>
    <t>Calle CL</t>
  </si>
  <si>
    <t>12-24</t>
  </si>
  <si>
    <t>65-191</t>
  </si>
  <si>
    <t>21-24</t>
  </si>
  <si>
    <t>55-99</t>
  </si>
  <si>
    <t>81-120</t>
  </si>
  <si>
    <t>100-74</t>
  </si>
  <si>
    <t>26-34</t>
  </si>
  <si>
    <t>68-35</t>
  </si>
  <si>
    <t>83-4</t>
  </si>
  <si>
    <t>102-31</t>
  </si>
  <si>
    <t>42-59</t>
  </si>
  <si>
    <t>66-182</t>
  </si>
  <si>
    <t>51-35</t>
  </si>
  <si>
    <t>38-48</t>
  </si>
  <si>
    <t>98-398</t>
  </si>
  <si>
    <t>BARRIO ARRAYANES</t>
  </si>
  <si>
    <t>Guayabal</t>
  </si>
  <si>
    <t>interior 150</t>
  </si>
  <si>
    <t>Teléfono Fijo</t>
  </si>
  <si>
    <t>Celular</t>
  </si>
  <si>
    <t>(608) Amazonas - Boyacá – Casanare</t>
  </si>
  <si>
    <t>(604) Antioquia - Córdoba – Chocó</t>
  </si>
  <si>
    <t>ext. 1234</t>
  </si>
  <si>
    <t>usuario@dominio.com</t>
  </si>
  <si>
    <t>info@conasfaltos.com</t>
  </si>
  <si>
    <t>jsierrac@industrialcc.co</t>
  </si>
  <si>
    <t>e.prieto@conescombros.com</t>
  </si>
  <si>
    <t>recicolpros@gmail.com</t>
  </si>
  <si>
    <t>comercializadoradereciclajesbenyas.a.s@hotmail.com</t>
  </si>
  <si>
    <t>excedentesarcila@gmail.com</t>
  </si>
  <si>
    <t>resiconsa@gmail.com</t>
  </si>
  <si>
    <t>diegocano480@gmal.com</t>
  </si>
  <si>
    <t>inversorabellavilla@gmail.com</t>
  </si>
  <si>
    <t>gerencia@recircular.com.co</t>
  </si>
  <si>
    <t>gerencia@innovacionydesarrollo.com.co</t>
  </si>
  <si>
    <t>alianzaindustrialjh@gmail.com</t>
  </si>
  <si>
    <t>cleverplanet2022@outlook.com</t>
  </si>
  <si>
    <t>gerencia@mgexcedentesindustriales.com</t>
  </si>
  <si>
    <t>Pablo Sanchez</t>
  </si>
  <si>
    <t>CHARLIE STITH HERRERA RÍOS</t>
  </si>
  <si>
    <t>YANED DE JESUS AGUDELO MURILLO</t>
  </si>
  <si>
    <t>LUZ ENITH ARCILA NIETO</t>
  </si>
  <si>
    <t>NEILA JOHAMMA ROMERO QUIROGA</t>
  </si>
  <si>
    <t>DIEGO ARMANDO CANO PEREZ</t>
  </si>
  <si>
    <t>JOSÉ FERNEY ARIAS GARCÍA</t>
  </si>
  <si>
    <t>YESID ALEXIS RAMIREZ VALENCIA</t>
  </si>
  <si>
    <t>LINA LONDOÑO</t>
  </si>
  <si>
    <t>HERNAN DARIO MARTINEZ RUA</t>
  </si>
  <si>
    <t>JULIAN MESA GAONA</t>
  </si>
  <si>
    <t>SANTIAGO MEJIA</t>
  </si>
  <si>
    <t>9321 - Actividades de parques de atracciones y parques temáticos</t>
  </si>
  <si>
    <t>SI</t>
  </si>
  <si>
    <t>residuos_peligrosos_2_1</t>
  </si>
  <si>
    <t>no_aprovechados_2_2</t>
  </si>
  <si>
    <t>caracteristicas_de_peligrosidad_2_3</t>
  </si>
  <si>
    <t>MUNICIPIO</t>
  </si>
  <si>
    <t>NORTE (metros)</t>
  </si>
  <si>
    <t>ESTE (metros)</t>
  </si>
  <si>
    <t>TIPO_DE_TELEFONO</t>
  </si>
  <si>
    <t>INDICATIVO_TELEFONO</t>
  </si>
  <si>
    <t>NUMERO_TELEFONO</t>
  </si>
  <si>
    <t>COMPLEMENTO_TELEFONO</t>
  </si>
  <si>
    <t>CORREO ELECTRÓNICO</t>
  </si>
  <si>
    <t>NOMBRE DE CONTACTO</t>
  </si>
  <si>
    <t>ACTIVIDAD EJECUTADA PARA EL APROVECHAMIENTO DE RCD (recuerde adjuntar los anexos presentados por el generador)</t>
  </si>
  <si>
    <t>AUTORIDAD_AMBIENTAL</t>
  </si>
  <si>
    <t>Número único del receptor emitido por el ministerio de ambiente</t>
  </si>
  <si>
    <t>Razón social del receptor</t>
  </si>
  <si>
    <t xml:space="preserve">Nivelación de terreno </t>
  </si>
  <si>
    <t>PEDRO PEREZ PAEZ</t>
  </si>
  <si>
    <t>Amazonas/Leticia</t>
  </si>
  <si>
    <t>EDIFICIO GLOBO</t>
  </si>
  <si>
    <t>CONJUNTO SIERRA NEVADA</t>
  </si>
  <si>
    <t>CONTRUCTORA CALAZANS</t>
  </si>
  <si>
    <t>PABLO SANCHEZ</t>
  </si>
  <si>
    <t>Persona Natural</t>
  </si>
  <si>
    <t>Cédula de Ciudadanía</t>
  </si>
  <si>
    <t>Rural</t>
  </si>
  <si>
    <t>KM 4 VÍA AL GAMBO, VEREDA ORINOCO</t>
  </si>
  <si>
    <t>9700 - Actividades de los hogares individuales como empleadores de personal doméstico</t>
  </si>
  <si>
    <t>VEREDA LA PLATA, 200 METROS DEL CAI LAS FLORES VÍA TERRACOTA</t>
  </si>
  <si>
    <t>celular auxiliar 3212345678</t>
  </si>
  <si>
    <t>Carlos Paez</t>
  </si>
  <si>
    <t>meta_total_aprov_por</t>
  </si>
  <si>
    <t>meta_gen_cant_sin_1_1_ton</t>
  </si>
  <si>
    <t>meta_gen_cant_sin_1_1_por</t>
  </si>
  <si>
    <t>meta_aprov_sin_1_1_por</t>
  </si>
  <si>
    <t>meta_aprov_sin_1_1_ton</t>
  </si>
  <si>
    <t>autoridad_ambiental</t>
  </si>
  <si>
    <t>amva</t>
  </si>
  <si>
    <t>primer_reporte</t>
  </si>
  <si>
    <t>segundo_reporte</t>
  </si>
  <si>
    <t>TRIADA SAS</t>
  </si>
  <si>
    <t>CONSORCIO LA FORTUNA VYC-SK</t>
  </si>
  <si>
    <t>METRO LÍNEA 1</t>
  </si>
  <si>
    <t>CONVEL SAS</t>
  </si>
  <si>
    <t>AMARILO S.A.S.</t>
  </si>
  <si>
    <t>AMARILO SAS</t>
  </si>
  <si>
    <t>900192711-6</t>
  </si>
  <si>
    <t>800185295-1</t>
  </si>
  <si>
    <t>800208146-3</t>
  </si>
  <si>
    <t>900634234-2</t>
  </si>
  <si>
    <t>899999433-5</t>
  </si>
  <si>
    <t>901339011-6</t>
  </si>
  <si>
    <t>890905022-6</t>
  </si>
  <si>
    <t>800161633-4</t>
  </si>
  <si>
    <t>805030849-4</t>
  </si>
  <si>
    <t>800200598-2</t>
  </si>
  <si>
    <t>ACACIA</t>
  </si>
  <si>
    <t>ACQUA RESIDENCIAL</t>
  </si>
  <si>
    <t xml:space="preserve">ALCAPARRO </t>
  </si>
  <si>
    <t>ALISO III</t>
  </si>
  <si>
    <t xml:space="preserve">AMBROSIA </t>
  </si>
  <si>
    <t>AMPLIACION BODEGA MERCURIO</t>
  </si>
  <si>
    <t>AMPLIACION PLANTA PEPSICO FUNZA</t>
  </si>
  <si>
    <t>ANATARA 2</t>
  </si>
  <si>
    <t>ANDENES Y SENDEROS DE FUNZA</t>
  </si>
  <si>
    <t>AREZZO</t>
  </si>
  <si>
    <t>ARMONIA</t>
  </si>
  <si>
    <t>ARMONIA V</t>
  </si>
  <si>
    <t xml:space="preserve">AZURE APARTAMENTOS </t>
  </si>
  <si>
    <t xml:space="preserve">BALCONES DEL SOL </t>
  </si>
  <si>
    <t xml:space="preserve">BALCONES DEL SOL II </t>
  </si>
  <si>
    <t>BALCONES DEL SOL III</t>
  </si>
  <si>
    <t>BODEGA SOLISTICA</t>
  </si>
  <si>
    <t>BOSQUE DE ARRAYAN</t>
  </si>
  <si>
    <t>BOTANIKA</t>
  </si>
  <si>
    <t>CANELON - PARQUE CENTRAL</t>
  </si>
  <si>
    <t>CAPITAL AMATISTA  MADRID</t>
  </si>
  <si>
    <t>CAPITAL AMBAR MOSQUERA</t>
  </si>
  <si>
    <t>CAPITAL CAOBA MOSQUERA</t>
  </si>
  <si>
    <t xml:space="preserve">CAPITAL CEDRO </t>
  </si>
  <si>
    <t>CAPITAL CEREZO MOSQUERA</t>
  </si>
  <si>
    <t>CAPITAL GUAYACAN MOSQUERA</t>
  </si>
  <si>
    <t>CAPITAL MERIDIANO MOSQUERA</t>
  </si>
  <si>
    <t>CAPITAL PUERTA DEL SOL MOSQUERA</t>
  </si>
  <si>
    <t>CAPITAL RESERVA DEL SOL MOSQUERA</t>
  </si>
  <si>
    <t>CAPITAL ROBLE MOSQUERA</t>
  </si>
  <si>
    <t xml:space="preserve">CAPITAL ZAPAN MOSQUERA </t>
  </si>
  <si>
    <t>CASA QUINTA</t>
  </si>
  <si>
    <t xml:space="preserve">CAYENA II </t>
  </si>
  <si>
    <t>CEDIS MERCURIO ETAPA III</t>
  </si>
  <si>
    <t>CENTRO INDUSTRIAL Y DE DESARROLLO EMPRESARIAL DE SOACHA (CIDE)-REGIONAL CUNDINAMARCA</t>
  </si>
  <si>
    <t>CIBELES - HACIENDA MADRID</t>
  </si>
  <si>
    <t>COLEGIO LA PROSPERIDAD</t>
  </si>
  <si>
    <t>COMPLEJO UNIVERSITARIO SENA CUS</t>
  </si>
  <si>
    <t>CONDOMINIO CAMPESTRE PIEDRA SANTA</t>
  </si>
  <si>
    <t>CONDOMINIO CAMPESTRE PIEDRA SERENA</t>
  </si>
  <si>
    <t>CONDOMINIO ELAIA</t>
  </si>
  <si>
    <t>CONDOMINIO MONTECARLO</t>
  </si>
  <si>
    <t>CONJUNTO RESIDENCIAL LA FONTANA 3</t>
  </si>
  <si>
    <t>CONJUNTO RESIDENCIAL LA FONTANA 4</t>
  </si>
  <si>
    <t>Consorcio No 011 de 2021</t>
  </si>
  <si>
    <t>CONSTRUCCCION DE VIAS Y ANDENES FASE 1 - 2019</t>
  </si>
  <si>
    <t>CONSTRUCCION DE PLAZOLETA Y VIA DE ACCESO PARA EL MEGA COLEGIO SAN MARCOS</t>
  </si>
  <si>
    <t>Construcción del Centro Administrativo Municipal de Soacha</t>
  </si>
  <si>
    <t>CONTRATO 526 DE 2019 - VIA CLL 17 CRA 10 Y 12</t>
  </si>
  <si>
    <t>CONTRATO CO1.PCCNTR.3050607</t>
  </si>
  <si>
    <t xml:space="preserve">CONTRATO DE CONCESIÓN No 163 </t>
  </si>
  <si>
    <t>CONTRATO DE CONSESIÓN OJ-0121-97</t>
  </si>
  <si>
    <t>CONTRATO DE OBRA No 3454 DE 2021</t>
  </si>
  <si>
    <t>CONTRATO DE OBRA No 60 EFR  - 2019</t>
  </si>
  <si>
    <t>CONTRATO IDU No. 1732 DE 2021. OBJETO: “EJECUTAR A PRECIOS UNITARIOS LAS OBRAS Y ACTIVIDADES NECESARIAS PARA LA
CONSERVACIÓN DE LA MALLA VIAL RURAL EN LA CIUDAD DE BOGOTÁ, DC. GRUPO 1”</t>
  </si>
  <si>
    <t>CONTRATO IDU No. 1738 DE 2021. OBJETO: “EJECUTAR A PRECIOS
UNITARIOS LAS OBRAS Y ACTIVIDADES NECESARIAS PARA LA CONSERVACIÓN
DE LA MALLA VIAL RURAL, EN LA CIUDAD DE BOGOTÁ D.C. GRUPO 2”</t>
  </si>
  <si>
    <t>CONTRATO IDU No. 1742 DE 2021. OBJETO: “EJECUTAR A PRECIOS UNITARIOS LAS OBRAS Y ACTIVIDADES NECESARIAS PARA LA CONSERVACIÓN DE LA MALLA VIAL RURAL, EN LA CIUDAD DE BOGOTÁ D.C. GRUPO 3”</t>
  </si>
  <si>
    <t>COUNTRY</t>
  </si>
  <si>
    <t>EL ENCANTO IV</t>
  </si>
  <si>
    <t>EL SOLAR ETAPA 2</t>
  </si>
  <si>
    <t>ENTRE BOSQUES II</t>
  </si>
  <si>
    <t>ENTRE BOSQUES III</t>
  </si>
  <si>
    <t>ENTRE BOSQUES IV</t>
  </si>
  <si>
    <t>FIQUE</t>
  </si>
  <si>
    <t>FIRENZE</t>
  </si>
  <si>
    <t>FLORELLI</t>
  </si>
  <si>
    <t>FONTANA 5</t>
  </si>
  <si>
    <t>FOREST</t>
  </si>
  <si>
    <t xml:space="preserve">GRANJA AVICOLA </t>
  </si>
  <si>
    <t>HACIENDA SAN JOSE  ZIPAQUIRA</t>
  </si>
  <si>
    <t xml:space="preserve">HUERTAS DE SOACHA URBANISMO </t>
  </si>
  <si>
    <t>HUERTAS HORIENTAL I</t>
  </si>
  <si>
    <t>IE NUESTRA SEÑORA DE LA GRACIAS SEDE CUBIA</t>
  </si>
  <si>
    <t>IE SERREZUELA</t>
  </si>
  <si>
    <t>IED EL HATO</t>
  </si>
  <si>
    <t>IED JOSE MARIA OBANDO</t>
  </si>
  <si>
    <t>IED LA AMISTAD</t>
  </si>
  <si>
    <t>IED MIGUEL ANTONIO CARO SEDE MARIA INMACULADA</t>
  </si>
  <si>
    <t>IED RICARDO GONZALEZ</t>
  </si>
  <si>
    <t>IED TECNOLOGICO DE MADRID</t>
  </si>
  <si>
    <t xml:space="preserve">LA ALEGRIA VI </t>
  </si>
  <si>
    <t>LA ARMONIA VI</t>
  </si>
  <si>
    <t>LA FIORA</t>
  </si>
  <si>
    <t>LA PROSPERIDAD AQUA</t>
  </si>
  <si>
    <t>LA PROSPERIDAD NATURA</t>
  </si>
  <si>
    <t>LA PROSPERIDAD PROVENZAL</t>
  </si>
  <si>
    <t>LA PROSPERIDAD ZAFIRO</t>
  </si>
  <si>
    <t>LA QUINTA 3 APARTAMENTOS</t>
  </si>
  <si>
    <t>LIMA</t>
  </si>
  <si>
    <t>LOS OCOBOS</t>
  </si>
  <si>
    <t>LOS PINOS</t>
  </si>
  <si>
    <t>MACARENA</t>
  </si>
  <si>
    <t>MANZANARES - HACIENDA MADRID</t>
  </si>
  <si>
    <t>MEJORAMIENTO DE VIAS Y ANDENES EN LOS SECTORES SERREZUELITA, EL PALMAR. CARRERA 5 ENTRE CALLES 19 Y 21 DEL MUNICIPIO DE FUNZA.</t>
  </si>
  <si>
    <t>MEJORAMIENTO Y ADECUACIÓN DE SENDEROS PEATONALES EN EL SECTOR CENTRO EN EL MUNICIPIO DE FUNZA</t>
  </si>
  <si>
    <t>MEJORAMIENTO Y REHABILITACIÓN DE LA VÍA DESDE EL CASCO URBANO DEL MUNICIPIO DE PULI HASTA LA INSPECCIÓN DE SAN NICOLÁS DEL MUNICIPIO DE SAN JUAN DE RIOSECO, DEPARTAMENTO DE CUNDINAMARCA</t>
  </si>
  <si>
    <t>MENTA</t>
  </si>
  <si>
    <t xml:space="preserve">MI PLAZA SOACHA </t>
  </si>
  <si>
    <t>OLIVA</t>
  </si>
  <si>
    <t>OPALO</t>
  </si>
  <si>
    <t>PARQUE CIUDAD POMAR - ETAPA ALISO</t>
  </si>
  <si>
    <t>PARQUE DE LAS FLORES MANZANA J</t>
  </si>
  <si>
    <t>PARQUES BALIZAS</t>
  </si>
  <si>
    <t>PARQUES DE FONTANAR</t>
  </si>
  <si>
    <t xml:space="preserve">PATIO PORTAL DE TRANSMILENIO </t>
  </si>
  <si>
    <t>PINARES CAMPESTRE</t>
  </si>
  <si>
    <t>PISTA DE ATLETISMO DE FUNZA</t>
  </si>
  <si>
    <t>PISTACHO</t>
  </si>
  <si>
    <t>PLAN PARCIAL TRES QUEBRADAS - EL ENCANTO</t>
  </si>
  <si>
    <t>PLAN PARCIAL TRES QUEBRADAS - LA CRISTALINA</t>
  </si>
  <si>
    <t>PLAN PARCIAL TRES QUEBRADAS - LA REQUILINA</t>
  </si>
  <si>
    <t>PLAN PARCIAL TRES QUEBRADAS - LAS VIOLETAS</t>
  </si>
  <si>
    <t>PLAN PARCIAL TRES QUEBRADAS - URBANISMO</t>
  </si>
  <si>
    <t>PLAN PARCIAL TRES QUEBRADAS (CARRETEABLES)</t>
  </si>
  <si>
    <t xml:space="preserve">PLAN PARCIAL TRES QUEBRADAS (LA CABRERA) </t>
  </si>
  <si>
    <t xml:space="preserve">PLAN PARCIAL TRES QUEBRADAS (LA PALMA) </t>
  </si>
  <si>
    <t>PONTE VERDI</t>
  </si>
  <si>
    <t>PRADERA</t>
  </si>
  <si>
    <t>PROLONGACION VIA CARRERA 5</t>
  </si>
  <si>
    <t>PROYECTO FEMSA ZOL FUNZA</t>
  </si>
  <si>
    <t>RESERVA DE MADRID</t>
  </si>
  <si>
    <t>RESERVA DE USCA</t>
  </si>
  <si>
    <t>RESERVAS DE LUNARIA</t>
  </si>
  <si>
    <t>SACUDETE AL PARQUE MADRID</t>
  </si>
  <si>
    <t>SALINAS</t>
  </si>
  <si>
    <t>SAMARIA</t>
  </si>
  <si>
    <t>SERRALTA</t>
  </si>
  <si>
    <t>SOLAR APARTAMENTOS</t>
  </si>
  <si>
    <t>SORRENTO</t>
  </si>
  <si>
    <t xml:space="preserve">TOLEDO APARTAMENTOS </t>
  </si>
  <si>
    <t xml:space="preserve">TRONCAL BOLIVARIANA CONVENIO INTERADMINISTRATIVO DE COOPERACIÓN No. 1554 de 2018. </t>
  </si>
  <si>
    <t>URBANISMO EL OTOÑO</t>
  </si>
  <si>
    <t>URBANISMO HACIENDA LOS SAUCES</t>
  </si>
  <si>
    <t>URBANISMO PRADERA DE GUALIQUES</t>
  </si>
  <si>
    <t>VALVERDE</t>
  </si>
  <si>
    <t>VERDE OLIVA ONCE</t>
  </si>
  <si>
    <t>VERDEMONTE</t>
  </si>
  <si>
    <t>VERONES</t>
  </si>
  <si>
    <t xml:space="preserve">VIA PLUS VALIA </t>
  </si>
  <si>
    <t>VIA SAUCES DE JERICO</t>
  </si>
  <si>
    <t>VILLA MARIA</t>
  </si>
  <si>
    <t>ZUA - CORAL</t>
  </si>
  <si>
    <t>direccion_completa_proyecto</t>
  </si>
  <si>
    <t>CARRERA 14 C CON CALLE 17 A, ESQUINA COSTADO NORTE VEREDA EL VERGANZO (FRENTE A COCA COLA)</t>
  </si>
  <si>
    <t>CALLE 16A N°14-28</t>
  </si>
  <si>
    <t xml:space="preserve">Cl. 13 #30-163 - Soacha - cundinamarca </t>
  </si>
  <si>
    <t>Supermanzana 1A, Lote 2, del macroproyecto Ciudad Verde</t>
  </si>
  <si>
    <t>MOSQUERA</t>
  </si>
  <si>
    <t>FUNZA</t>
  </si>
  <si>
    <t>ZIPAQUIRA</t>
  </si>
  <si>
    <t xml:space="preserve">CLL 12 NO. 10-13 </t>
  </si>
  <si>
    <t>CALLE 8 N° 31-05 ZIPAQUIRA</t>
  </si>
  <si>
    <t xml:space="preserve">PLAN PARCIAL LAS VEGAS, MANZANA 23 </t>
  </si>
  <si>
    <t>Diagonal 34 # 7-19 Soacha Cundinamarca</t>
  </si>
  <si>
    <t xml:space="preserve">CARRERA 4 No 4 - 34 - 10 MZ 4 </t>
  </si>
  <si>
    <t>CARRERA 4 N. 4 – 34 /10
MZ 4 Soacha</t>
  </si>
  <si>
    <t>BOCHICA 1 VEREDA LA ISLA</t>
  </si>
  <si>
    <t xml:space="preserve">CARRERA 9F # 2 SUR - 26 </t>
  </si>
  <si>
    <t>CALLE 4 # a27 - 178</t>
  </si>
  <si>
    <t>CALLE 3 SUR No. 2-90</t>
  </si>
  <si>
    <t>CARRERA 24 # 5-55</t>
  </si>
  <si>
    <t>CARRERA 24 NO. 51-135 SUR</t>
  </si>
  <si>
    <t>KILOMETRO 1 VIA LA MESA</t>
  </si>
  <si>
    <t>MOSQUERA - CALLE 17 SUR # 5-66</t>
  </si>
  <si>
    <t>CALLE 10 N° 14 A 85 SUR MOSQUERA, CUNDINAMARCA.</t>
  </si>
  <si>
    <t>Calle 122 N° 23 - 55 MOSQUERA</t>
  </si>
  <si>
    <t>VEREDA YERBABUENA. LOTE CAMBALACHE, SECTOR LA IGLESIA</t>
  </si>
  <si>
    <t xml:space="preserve">TV 24 B No 33 - 217 </t>
  </si>
  <si>
    <t>FINCA EL DORADO KM 1.8 VIA SIBERIA -VIA LA FUNZHE</t>
  </si>
  <si>
    <t>Equipamiento 25 2 (actual) Urbanización Ciudad Verde, Comuna 3</t>
  </si>
  <si>
    <t>MADRID</t>
  </si>
  <si>
    <t>CARRERA 23A # 2 SUR</t>
  </si>
  <si>
    <t>CRA 13 No. 13-04</t>
  </si>
  <si>
    <t>LOTE LA ELVIRA, VEREDA BOJACA</t>
  </si>
  <si>
    <t>LOTE 14 Y 15 Y LOTE 16 VEREDA CALAHORRA CAJICA</t>
  </si>
  <si>
    <t>VEREDA FAGUA SECTOR GUANATA</t>
  </si>
  <si>
    <t>VEREDA TIQUIZA, SECTOR SUBESTACION CUANTRO ESQUINAS - CAMINO TABIO</t>
  </si>
  <si>
    <t>LOTE 5M-08-C LA PROSPERIDAD</t>
  </si>
  <si>
    <t>CARRERA 5 ENTRE CALLES 15 y 18
O CALLE 20 ENTRE CARRERAS 5 y 3ª
O CARRERA 4 ENTRE CALLES 19ª y 20
o Carrera 3ª entre calles 19ª y 20</t>
  </si>
  <si>
    <t>Carrera 9  con calle 20 (soacha - Cund)</t>
  </si>
  <si>
    <t>CALLE 12 No. 25 - 48 BARRIO VILLA PAOLA</t>
  </si>
  <si>
    <t xml:space="preserve">Carrera 4 No 36-51 Soacha - cundinamarca </t>
  </si>
  <si>
    <t>CLL 17 ENTRE CARRERAS 10 Y 12</t>
  </si>
  <si>
    <t>PD EL CORZO. CALLE 49 SUR No. 95A- 90. LOCALIDAD DE BOSA</t>
  </si>
  <si>
    <t>VIANI (CORREDOR VIAL)</t>
  </si>
  <si>
    <t>Calle 13 con carrera 1ra y 3ra - carrera 10 con calle 55 (soacha cun)</t>
  </si>
  <si>
    <t xml:space="preserve">SOACHA- CUN, AUTOPISTA SUR DESDE LA CALLE 24 HASTA LA CALLE 15 SUR </t>
  </si>
  <si>
    <t>LOCALIDAD DE SUMAPAZ</t>
  </si>
  <si>
    <t>VÍA UNE, A TRAVÉS DE SANTA ROSA (sUMAPAZ) Y NAZARETH: Inicia en el límite (Valla, Puente
Quebrada Traquecitos) de la zona protegida del
Parque Nacional Natural Sumapaz, hasta el
inicio del CIV 20076274
VÍA BETANIA: Inicia en el límite (Valla) de la zona
protegida del Parque Nacional Natural Sumapaz,
hasta el casco urbano de Betania</t>
  </si>
  <si>
    <t>Usme, Ciudad Bolívar, Santa Fe,
Chapinero, Usaquén, Suba</t>
  </si>
  <si>
    <t>CALLE 2A #1A -171 VARIANTE COTA - CHIA</t>
  </si>
  <si>
    <t>SOACHA PRADO - VEGAS</t>
  </si>
  <si>
    <t xml:space="preserve">CALLE 6 # 1A - 102 ESTE </t>
  </si>
  <si>
    <t>CARRERA 7 # 1 – 60 SUR</t>
  </si>
  <si>
    <t>CARRERA 7 # 1 – 80 SUR</t>
  </si>
  <si>
    <t>LOTE LA VEGA - MANZANA J</t>
  </si>
  <si>
    <t>CARRERA 9 VEREDA BOJACA, SECTOR PARAISO, PREDIO EL PALMAR</t>
  </si>
  <si>
    <t>CARRERA 17 CON CALLE 10 - VIA EL ROSAL FACATATIVA</t>
  </si>
  <si>
    <t>LA PROSPERIDAD MADRID</t>
  </si>
  <si>
    <t>CALLE 2 A # 1A -171 VARIATES COTA - CHIA</t>
  </si>
  <si>
    <t>Predios la Esmeralda, La Alegría, El Diamante y Bellavista, sector Santa Rosa, vereda San Benito, Sibaté-
Cundinamarca</t>
  </si>
  <si>
    <t>ZIPAQUIRA AV BICENTENARIO 28-136</t>
  </si>
  <si>
    <t>CARRERA 19 D # 1 - 97</t>
  </si>
  <si>
    <t>CARRERA 8 E #1A-184</t>
  </si>
  <si>
    <t>VEREDA CUBIA BOJACA</t>
  </si>
  <si>
    <t>CRA 6 # 15 - 99</t>
  </si>
  <si>
    <t>CALLE 20 No. 2A-07   - CALLE 19 No. 2A-14</t>
  </si>
  <si>
    <t>CALLE 13 ENTRE 6 Y 8</t>
  </si>
  <si>
    <t>CRA 16 No. 9C - 11 FUNZA</t>
  </si>
  <si>
    <t>CALLE 1 # 7-21</t>
  </si>
  <si>
    <t>CRA 22 # 4A - 22 SUR BARRIO SOCIEGO</t>
  </si>
  <si>
    <t>KRA 19 C # 13 A 81</t>
  </si>
  <si>
    <t>CRA 24 NO. 1-25 MADRID</t>
  </si>
  <si>
    <t>CALLE 1 # 24-70</t>
  </si>
  <si>
    <t>CRA 24 # 01-193</t>
  </si>
  <si>
    <t>Cra 7 Este #21-85 - Madrid, Cundinamarca</t>
  </si>
  <si>
    <t>CARRERA 23 #6-184</t>
  </si>
  <si>
    <t>LOTE CB CRRA E CALLE 12</t>
  </si>
  <si>
    <t>Carrera 4 # 15-85 sur</t>
  </si>
  <si>
    <t xml:space="preserve">CARRERA 5 ENTRE CALLES 19 y 21 </t>
  </si>
  <si>
    <t>CALLE 12 No. 10-13</t>
  </si>
  <si>
    <t>VIA ENTRE MUNICIPIO DE PULI Y LA INSPECCION DE SAN NICOLAS</t>
  </si>
  <si>
    <t>CALLE 21 No.9-80 ESTE - MADRID</t>
  </si>
  <si>
    <t xml:space="preserve">Av San Maron con Calle 7 - Soacha Cundinamarca </t>
  </si>
  <si>
    <t>CLL 8 - 70 ESTE</t>
  </si>
  <si>
    <t>CLL 8 SUR NO. 25-358</t>
  </si>
  <si>
    <t>NO APORTA</t>
  </si>
  <si>
    <t>VEREDA BOJACA CALLE 29 #2-100</t>
  </si>
  <si>
    <t>KM 1.5 VIA CERRITO LA FLORIDA FUNZA</t>
  </si>
  <si>
    <t>VEREDA CALAHORRA, LOTE 18 Y LOTE 19 CAJICA</t>
  </si>
  <si>
    <t xml:space="preserve">NO PRESENTA </t>
  </si>
  <si>
    <t>VEREDA CERCA DE PIEDRA FINCA SAN PEDRO SECTOR SAN NICOLAS</t>
  </si>
  <si>
    <t xml:space="preserve">CELTA </t>
  </si>
  <si>
    <t>UG 1 - LOTE 3 MZ 02 - PLAN PARCIAL TRES QUEBRADAS USME</t>
  </si>
  <si>
    <t>UG 1 - LOTE 2 MZ 17 - PLAN PARCIAL TRES QUEBRADAS USME</t>
  </si>
  <si>
    <t>UG 1 - LOTE 2 MZ 16 - PLAN PARCIAL TRES QUEBRADAS USME</t>
  </si>
  <si>
    <t>MANZANA 19, VÍA USMINIA PLAN PARCIAL TRES QUEBRADA,S USME</t>
  </si>
  <si>
    <t>UG 1 -LOTE 1, UG 1 - LOTE 2, UG 1 LOTE 3, UG 1 - PARQUE , UG 1 -
VÍA USMINIA PLAN PARCIAL TRES QUEBRADAS, USME</t>
  </si>
  <si>
    <t>UG-1 LOTE 1/ UG-1 LOTE 2/ UG-1 LOTE USME (Calle 116 A sur con Carrera 5 dirección cercana no es
dirección del predio)</t>
  </si>
  <si>
    <t>UG-1 LOTE 2. Mz14. USME (Calle 116 A sur con Carrera 5 dirección cercana no es dirección del predio)</t>
  </si>
  <si>
    <t>Bogotá UG-1 LOTE 2. Mz15. USME
(Calle 116 A sur con Carrera 5 dirección cercana no es dirección del predio)</t>
  </si>
  <si>
    <t>KM 5 VIA SIBERIA - COTA</t>
  </si>
  <si>
    <t>CRA 2 ESTE # 4 -108 SUPER MANZANA 8 HACIENDA CASA BLANCA MADRID CUND.</t>
  </si>
  <si>
    <t>CRA 5TA ENTRE CALLE 15 Y PREDIOS DE LA VILLA OLIMPICA</t>
  </si>
  <si>
    <t>COMPLEJO ZOL FUNZA</t>
  </si>
  <si>
    <t>CALLE 8 # 3-71</t>
  </si>
  <si>
    <t>CALLE 12 No. 6 ESTE - 46 MOSQUERA</t>
  </si>
  <si>
    <t>CALLE 16A #00-35</t>
  </si>
  <si>
    <t>MADRID PARQUES DE SANTA MARIA</t>
  </si>
  <si>
    <t>CALLE 30 No. 17-140 ZIPAQUIRA</t>
  </si>
  <si>
    <t>VEREDA SAMARIA LOTES P, O ,M</t>
  </si>
  <si>
    <t>VEREDA LA BALSA CARRERA 1 KM 2</t>
  </si>
  <si>
    <t>CHIA</t>
  </si>
  <si>
    <t>CALLE 7 #1B - 47</t>
  </si>
  <si>
    <t>CALLE 7 No 8 -55</t>
  </si>
  <si>
    <t>LOCALIDAD DE SUMAPAZ, VEREDAS LAS VEGAS Y CHORRERAS</t>
  </si>
  <si>
    <t>CARRERA 49 N° 201 -50, BOGOTÁ D.C.</t>
  </si>
  <si>
    <t>CALLE 19 #9-50</t>
  </si>
  <si>
    <t>CLL 7 · 25-95 SMZ 12C LA PROSPERIDAD</t>
  </si>
  <si>
    <t>CARRERA 1 SUR # 4 -01</t>
  </si>
  <si>
    <t>VILLA OLIMPICA MOSQUERA</t>
  </si>
  <si>
    <t>LAS ACACIAS DE JERICO LOTE 2 Y 3 VEREDA LA FLORIDA</t>
  </si>
  <si>
    <t>TV. 1B ZIPAQUIRA</t>
  </si>
  <si>
    <t>TOCANCIPA</t>
  </si>
  <si>
    <t>SOACHA- CUN</t>
  </si>
  <si>
    <t>CAJICA</t>
  </si>
  <si>
    <t>Madrid</t>
  </si>
  <si>
    <t>SOACHA - CUN</t>
  </si>
  <si>
    <t>BOGOTÁ</t>
  </si>
  <si>
    <t>VIANI</t>
  </si>
  <si>
    <t>LA CALERA</t>
  </si>
  <si>
    <t>EL ROSAL</t>
  </si>
  <si>
    <t>SIBATE - CUN</t>
  </si>
  <si>
    <t>BOJACA</t>
  </si>
  <si>
    <t>SUBACHOQUE</t>
  </si>
  <si>
    <t>PULI</t>
  </si>
  <si>
    <t>COTA</t>
  </si>
  <si>
    <t>FACATATIVA</t>
  </si>
  <si>
    <t>telefono_completo</t>
  </si>
  <si>
    <t>4430700 EXT 320</t>
  </si>
  <si>
    <t>(1) 7560444</t>
  </si>
  <si>
    <t>604-3508866</t>
  </si>
  <si>
    <t>(1) 5833300</t>
  </si>
  <si>
    <t>joe.fajardo@constructoracapital.com</t>
  </si>
  <si>
    <t>jcandiam@marval.com.co</t>
  </si>
  <si>
    <t>carmen.barrios@amarillo</t>
  </si>
  <si>
    <t>informacion@triada.com.co</t>
  </si>
  <si>
    <t>xgomez@terranum.com</t>
  </si>
  <si>
    <t>sonia.bejarano@pepsico.com</t>
  </si>
  <si>
    <t>bruno.hardy@alcabama.com.co</t>
  </si>
  <si>
    <t>CONSORCIOAJFUNZA2022@GMAIL.COM</t>
  </si>
  <si>
    <t>oscarardila@apiros.com.co</t>
  </si>
  <si>
    <t>nicolas.cantor@kromo.com.co</t>
  </si>
  <si>
    <t xml:space="preserve">info@prodesa.com </t>
  </si>
  <si>
    <t>dir.solistica@scalaingenieros.com.co</t>
  </si>
  <si>
    <t>notificacionesoikos@oikos.com.co</t>
  </si>
  <si>
    <t>taliha.vargas@constructorabolivar.com</t>
  </si>
  <si>
    <t>pcasaquintasst@gmail.com</t>
  </si>
  <si>
    <t>jramirez@terranum.com</t>
  </si>
  <si>
    <t>judicialdireccion@sena.edu.co</t>
  </si>
  <si>
    <t>claudia.alfonso@constructorabolivar.com</t>
  </si>
  <si>
    <t>a.ossa@ossalopez.com</t>
  </si>
  <si>
    <t>compraslindaraja@gmail.com</t>
  </si>
  <si>
    <t>brychconstructora@gmail.com</t>
  </si>
  <si>
    <t>proyectos@constructoraplatino.com</t>
  </si>
  <si>
    <t>jjbojaca@arconstrucciones.com</t>
  </si>
  <si>
    <t>sstfontana4@arconstrucciones.com</t>
  </si>
  <si>
    <t xml:space="preserve">paulo.rendon@uniongr.com </t>
  </si>
  <si>
    <t>consorcioviafunza576@gmail.com</t>
  </si>
  <si>
    <t>consorciojhfunza@gmail.com</t>
  </si>
  <si>
    <t xml:space="preserve">res.admon.edificar@gmail.com </t>
  </si>
  <si>
    <t>proyectos@verticesingenieria.com</t>
  </si>
  <si>
    <t>consorciosantaluciaip@gmail.com</t>
  </si>
  <si>
    <t>oscarrene.a@metro1.com.co
claudiamarcela.d@metro1.com.co</t>
  </si>
  <si>
    <t>contacto@cpanamericana.com.co</t>
  </si>
  <si>
    <t>asistente@iniciteco.com.co</t>
  </si>
  <si>
    <t>correspondencia@tsoa.com .co</t>
  </si>
  <si>
    <t>atnciudadano@idu.gov.co
directorvias@gmail.com</t>
  </si>
  <si>
    <t>mallavialbogota@infercal.com
angela.perez@infercal.com</t>
  </si>
  <si>
    <t>consorcio.ibi.mvr@gmail.com</t>
  </si>
  <si>
    <t xml:space="preserve">amaliacardenas@convel.co ; jhongonzalez@convel.co </t>
  </si>
  <si>
    <t>carmen.barros@amarilo.com</t>
  </si>
  <si>
    <t>archivo@cusezar.com</t>
  </si>
  <si>
    <t>jcontreras@morandi.com.co</t>
  </si>
  <si>
    <t>a.vega@akila.com.co</t>
  </si>
  <si>
    <t>ecastilla@arconstrucciones.com</t>
  </si>
  <si>
    <t xml:space="preserve">amaliacardenas@convel.co ; lauramartinez@convel.co </t>
  </si>
  <si>
    <t xml:space="preserve">bramerc@hotmail.com  </t>
  </si>
  <si>
    <t>salud.ocupacional@constructorabolivar.com</t>
  </si>
  <si>
    <t>talitha.vargas@constructorabolivar</t>
  </si>
  <si>
    <t>jbeleno@desarrolloescolar.com</t>
  </si>
  <si>
    <t>alcaldia@madrid-cundinamarca.gov.co</t>
  </si>
  <si>
    <t>contactenos@elrosal-cundinamarca.gov.co</t>
  </si>
  <si>
    <t>contactenos@cundinamarca.gov.co</t>
  </si>
  <si>
    <t>alcaldia@funza-cundinamarca.gov.co</t>
  </si>
  <si>
    <t>alcaldia@subachoque-cundinamarca.gov.co</t>
  </si>
  <si>
    <t>recepcion@galias.com.co</t>
  </si>
  <si>
    <t>aycbogota@arquitecturayconcreto.com</t>
  </si>
  <si>
    <t>drestrepo@constructoranormandia.com</t>
  </si>
  <si>
    <t>Consorcioviasgcchavez@gmail.com</t>
  </si>
  <si>
    <t>consorcioajfunza2022@gmail.com</t>
  </si>
  <si>
    <t>correspondecia.utrica@gmail.com</t>
  </si>
  <si>
    <t xml:space="preserve">oscarardila@apiros.com.co </t>
  </si>
  <si>
    <t>drodriguez@promotoraconvivienda.com ; fmesa@promotoraconvivienda.com</t>
  </si>
  <si>
    <t>eceron@terranum.com</t>
  </si>
  <si>
    <t>tramiteslegales@concreto.com</t>
  </si>
  <si>
    <t>urbacolsas@gmail.com</t>
  </si>
  <si>
    <t>director@construccionesmaster.com</t>
  </si>
  <si>
    <t>talitha.vargas@constructorabolivar.com</t>
  </si>
  <si>
    <t>sleon@marval.com.co</t>
  </si>
  <si>
    <t>olga.leal@mafer.com</t>
  </si>
  <si>
    <t>ambiental@constructoracolpatria.com</t>
  </si>
  <si>
    <t>ramirez.cp@prodesa.com</t>
  </si>
  <si>
    <t>juridico@triada.com.co</t>
  </si>
  <si>
    <t>gerenciancr@gmail.com</t>
  </si>
  <si>
    <t>sstsalinas@arconstrucciones.com</t>
  </si>
  <si>
    <t>diana.benitez@korner.com.co</t>
  </si>
  <si>
    <t>drodriguez@promotoraconvivienda.com</t>
  </si>
  <si>
    <t>atnciudadano@idu.gov.co
correspondecia@umv.gov.co</t>
  </si>
  <si>
    <t>pilar.gutierrez@triada.com.co</t>
  </si>
  <si>
    <t>paola.zapata@somosgrupo-a.com</t>
  </si>
  <si>
    <t>administrativo@onceconstructora.com</t>
  </si>
  <si>
    <t>Jorge.henao@triada.com.co</t>
  </si>
  <si>
    <t>avera@conlatura.com</t>
  </si>
  <si>
    <t>car</t>
  </si>
  <si>
    <t>si</t>
  </si>
  <si>
    <t>AGENCIA NACIONAL DE RECUPERACION Y RECICLAJE SAS</t>
  </si>
  <si>
    <t>AGREGADOS ARENAS Y GRAVAS SAS</t>
  </si>
  <si>
    <t>AGREGADOS EL VINCULO</t>
  </si>
  <si>
    <t>AGREGADOS LA PUNTA S.A.S.</t>
  </si>
  <si>
    <t>AGREGADOS Y RELLENOS TERRENA S.A.S.</t>
  </si>
  <si>
    <t>ALBORAL S.A.</t>
  </si>
  <si>
    <t>ALCALDÍA DE MOSQUERA</t>
  </si>
  <si>
    <t>ARENAS Y ROCAS VILLAMARÍA S.A.S.</t>
  </si>
  <si>
    <t>ASMINCOL S.A.S.</t>
  </si>
  <si>
    <t>ASOCIACIÓN NACIONAL DE RECUPERADORES AMBIENTALES</t>
  </si>
  <si>
    <t>BGM INGENIERÍA S.A.S.</t>
  </si>
  <si>
    <t>J PACHON SAS - CAMPO ALEGRE</t>
  </si>
  <si>
    <t>Centro de aprovechamiento de residuos de construcción y demolición CARCD</t>
  </si>
  <si>
    <t>CIA QUÍMICA Y MÍNERA DE COLOMBIA S.A.S.</t>
  </si>
  <si>
    <t>CICLOMAT S.A.S</t>
  </si>
  <si>
    <t>CODEOBRAS S.A.S</t>
  </si>
  <si>
    <t>COMINERALES GGB S.A.S</t>
  </si>
  <si>
    <t>COMPAÑÍA QUÍMICA Y MÍNERA DE COLOMBIA - CQMC</t>
  </si>
  <si>
    <t>COMTRIRED S.A.S.</t>
  </si>
  <si>
    <t>CONSORCIO RUTA 40</t>
  </si>
  <si>
    <t>CUNDICOAL S.A.S</t>
  </si>
  <si>
    <t>DROMOS PAVIMENTOS S.A.S.</t>
  </si>
  <si>
    <t>ECOCICLUS GESTIÓN S.A.S</t>
  </si>
  <si>
    <t>EMPRESA SAN JOSÉ GREEN GROUP</t>
  </si>
  <si>
    <t>FUNDACIÓN DIA AZUL FUTURO VERDE</t>
  </si>
  <si>
    <t>GEOMINERAL OPERATIVO SAS</t>
  </si>
  <si>
    <t>GRANJEROS I.S. S.A.S</t>
  </si>
  <si>
    <t>Granulados y reciclados de Colombia - GRECO S.A.S.</t>
  </si>
  <si>
    <t>INCOMINERIA SAS</t>
  </si>
  <si>
    <t>INGENIERIA AMBIENTAL Y LABORAL SAS INGENIAL COLOMBIA</t>
  </si>
  <si>
    <t>INGENIERÍA CIVIL Y TRANSPORTE S.A.S.</t>
  </si>
  <si>
    <t>INVERSIONES MR INGENIERÍA S.A.S.</t>
  </si>
  <si>
    <t>LAMINADOS JAB S.A.S</t>
  </si>
  <si>
    <t>MAAT SOLUCIONES AMBIENTALES</t>
  </si>
  <si>
    <t>MANEJO Y GESTION INTEGRAL DE RESIDUOS SOLIDOS SAS. ESP - MAGIR SAS ESP</t>
  </si>
  <si>
    <t>MATERIALES Y LOGISTICA SAS</t>
  </si>
  <si>
    <t>MH INGENIERÍA Y CONSTRUCCIONES DE OBRAS CIVILES</t>
  </si>
  <si>
    <t>MINERSA S.A.S.</t>
  </si>
  <si>
    <t>PROYECTO P&amp;CO</t>
  </si>
  <si>
    <t>RCD PUENTE PIEDRA SAS</t>
  </si>
  <si>
    <t>RCD TRANSFORMACIÓN NATURAL SAS</t>
  </si>
  <si>
    <t>Reciclados Industriales de Colombia</t>
  </si>
  <si>
    <t>SAN JOSE GREEN GROUP S.A.S.</t>
  </si>
  <si>
    <t>SECAM JR EU</t>
  </si>
  <si>
    <t>Unidad Administrativa Especial de Rehabilitación y Mantenimiento Vial UAERMV</t>
  </si>
  <si>
    <t>CONSORCIO DESARROLLOS ECOAMBIENTALES</t>
  </si>
  <si>
    <t>830121307-6</t>
  </si>
  <si>
    <t>900582836-1</t>
  </si>
  <si>
    <t>832011532-2</t>
  </si>
  <si>
    <t>800194257–1</t>
  </si>
  <si>
    <t>900651732-0</t>
  </si>
  <si>
    <t>900136349-4</t>
  </si>
  <si>
    <t>899999342-3</t>
  </si>
  <si>
    <t>900623492-9</t>
  </si>
  <si>
    <t>900467519-1</t>
  </si>
  <si>
    <t>900755167-6</t>
  </si>
  <si>
    <t>900298031-2</t>
  </si>
  <si>
    <t>800.063.815-8</t>
  </si>
  <si>
    <t>900759282-3</t>
  </si>
  <si>
    <t>900.344.623-1</t>
  </si>
  <si>
    <t>800.169.155-1</t>
  </si>
  <si>
    <t>900.893.116-1</t>
  </si>
  <si>
    <t>901273982-7</t>
  </si>
  <si>
    <t>901019138-1</t>
  </si>
  <si>
    <t>900.392.471-1</t>
  </si>
  <si>
    <t>900981516-1</t>
  </si>
  <si>
    <t>901198884-2</t>
  </si>
  <si>
    <t>900763971-5</t>
  </si>
  <si>
    <t xml:space="preserve"> 901479021-1</t>
  </si>
  <si>
    <t>901145012-1</t>
  </si>
  <si>
    <t>900899110-5</t>
  </si>
  <si>
    <t>900899110-</t>
  </si>
  <si>
    <t>900.778.220-8</t>
  </si>
  <si>
    <t>900516799-6</t>
  </si>
  <si>
    <t>901585349-3</t>
  </si>
  <si>
    <t>900.386.721-3</t>
  </si>
  <si>
    <t>900714397-8</t>
  </si>
  <si>
    <t>900358477-1</t>
  </si>
  <si>
    <t>900904055-1</t>
  </si>
  <si>
    <t xml:space="preserve">901.496.196-2 </t>
  </si>
  <si>
    <t>901496196-2</t>
  </si>
  <si>
    <t>901.026.889-1</t>
  </si>
  <si>
    <t>900.993.425-1</t>
  </si>
  <si>
    <t>numero_identificacion_completo</t>
  </si>
  <si>
    <t>direccion_completa</t>
  </si>
  <si>
    <t>Vereda Balsillas- Mosquera</t>
  </si>
  <si>
    <t>VEREDA LA PUNTA, TENJO</t>
  </si>
  <si>
    <t>AUTOPISTA SUR KM 14 VIA SOACHA SIBATE</t>
  </si>
  <si>
    <t>VEREDA LA PUNTA</t>
  </si>
  <si>
    <t>VEREDA BALSILLAS</t>
  </si>
  <si>
    <t>600m vía Tabaco -  vereda Balsillas</t>
  </si>
  <si>
    <t>Lote 1 y 2 Vereda Balsillas</t>
  </si>
  <si>
    <t xml:space="preserve">Vereda Diana </t>
  </si>
  <si>
    <t xml:space="preserve">COSTADO OCCIDENTAL REPRESA EL MUÑA, SIBATE </t>
  </si>
  <si>
    <t>CARRERA 9 # 19-35 BARRIO LA AURORA</t>
  </si>
  <si>
    <t>Predio Lote 5B Vereda Balsillas, Mosquera</t>
  </si>
  <si>
    <t>Vereda la Venta, Fusagasugá</t>
  </si>
  <si>
    <t>LOTE 8 VEREDA BALSILLAS</t>
  </si>
  <si>
    <t>Vereda Canavita, Tocancipa</t>
  </si>
  <si>
    <t xml:space="preserve">KM 1.5 VÍA BOGOTÁ -  SIBERIA COSTADO SUR </t>
  </si>
  <si>
    <t xml:space="preserve">Vereda Patio Bonito </t>
  </si>
  <si>
    <t>Km 1.3 Vía Briceño - Zipaquira, Vereda Tibitoc</t>
  </si>
  <si>
    <t>VEREDA MORTIÑO</t>
  </si>
  <si>
    <t>Vereda Alto de la Cruz</t>
  </si>
  <si>
    <t>Vereda El Triunfo y Vereda El Resguardo</t>
  </si>
  <si>
    <t xml:space="preserve">Vereda El Triunfo </t>
  </si>
  <si>
    <t>Vereda El Resguardo</t>
  </si>
  <si>
    <t>Vereda El Triunfo</t>
  </si>
  <si>
    <t>Km 7 vía Zipaquirá – Ubaté, vereda el Olivo</t>
  </si>
  <si>
    <t>Vereda Balsilla - Municipio Mosquera</t>
  </si>
  <si>
    <t>Vereda Panamá sector Cagua, municipio de Soacha, frente al Parque El Cagua</t>
  </si>
  <si>
    <t>Vereda Chucua Km 1</t>
  </si>
  <si>
    <t>SOACHA,CUNDINAMARCA, vereda fusunga</t>
  </si>
  <si>
    <t>Kilómetro 1.5 vía Bogotá – Siberia Costado Sur</t>
  </si>
  <si>
    <t>Km 4 vía Fusunga, Vereda Panamá, Soacha</t>
  </si>
  <si>
    <t>Vereda Balsillas KM 3.8 Zona Industrial, Mosquera</t>
  </si>
  <si>
    <t>CARRERA 5 No. 9 – 15 SUR</t>
  </si>
  <si>
    <t>Mosquera, vereda Balsillas</t>
  </si>
  <si>
    <t>Vereda la Union</t>
  </si>
  <si>
    <t>DIAGONAL 30 SUR No. 5-580</t>
  </si>
  <si>
    <t>Autopista Medellín Km 3.9 Vía Bogotá Siberia</t>
  </si>
  <si>
    <t>ALTOS DE FLORIDA VEREDA PANAMÁ MUNICIPIO DE SOACHA</t>
  </si>
  <si>
    <t>KM 1 VIA LA PUNTA – FUNZA</t>
  </si>
  <si>
    <t>KM 12 VIA AUTOPISTA MEDELLIN, VEREDA LA PUNTA MADRID CUNDINAMARCA</t>
  </si>
  <si>
    <t>VEREDA EL DIAMANTE</t>
  </si>
  <si>
    <t>Km 2  vía Cota - Chía -Municipio de Chía - Finca La Manuela</t>
  </si>
  <si>
    <t>Km 2 vía Cota - Chía - Municipio de Chía</t>
  </si>
  <si>
    <t>Vereda La Cuesta</t>
  </si>
  <si>
    <t>Vereda Balsillas</t>
  </si>
  <si>
    <t>FINA LAS JUNTAS LOTE 10 VEREDA SAN JOSE MOSQUERA</t>
  </si>
  <si>
    <t>Autopista Medellín Km 2.5 Vía Bogotá Siberia Costado Sur</t>
  </si>
  <si>
    <t>Carrera 7D Este con calle 115 sur localidad de Usme, sector Uval</t>
  </si>
  <si>
    <t>Secam Jr Sede Soacha, El Tesoro, Lote No. 1 Vereda Panamá, Soacha, Cundinamarca</t>
  </si>
  <si>
    <t>Parque Minero Industrial El Mochuelo Km 3 Vía Pasquilla</t>
  </si>
  <si>
    <t>Vereda Panamá , Soacha Cundinamarca</t>
  </si>
  <si>
    <t>3003114712</t>
  </si>
  <si>
    <t>3212010645</t>
  </si>
  <si>
    <t>3144649098</t>
  </si>
  <si>
    <t>6018939807. EXT 2401-2402</t>
  </si>
  <si>
    <t>3212358252</t>
  </si>
  <si>
    <t>3118533661</t>
  </si>
  <si>
    <t>3015290415</t>
  </si>
  <si>
    <t>3203451697</t>
  </si>
  <si>
    <t>6018864582 / 3229466027</t>
  </si>
  <si>
    <t xml:space="preserve">6016295142 </t>
  </si>
  <si>
    <t>3162630002</t>
  </si>
  <si>
    <t>3015128131</t>
  </si>
  <si>
    <t>3007184055</t>
  </si>
  <si>
    <t>8743634</t>
  </si>
  <si>
    <t>3114771536</t>
  </si>
  <si>
    <t>7425376</t>
  </si>
  <si>
    <t>3214438731</t>
  </si>
  <si>
    <t>3143373366</t>
  </si>
  <si>
    <t>3213284999</t>
  </si>
  <si>
    <t>3160108591</t>
  </si>
  <si>
    <t>3163838748</t>
  </si>
  <si>
    <t>321246139</t>
  </si>
  <si>
    <t>3123844100</t>
  </si>
  <si>
    <t>3208134040</t>
  </si>
  <si>
    <t>6019053893</t>
  </si>
  <si>
    <t>3174035690</t>
  </si>
  <si>
    <t>3208306335</t>
  </si>
  <si>
    <t>3015531529</t>
  </si>
  <si>
    <t>6226620</t>
  </si>
  <si>
    <t>6016495488</t>
  </si>
  <si>
    <t>3117206251</t>
  </si>
  <si>
    <t>3187509487</t>
  </si>
  <si>
    <t>3028490920</t>
  </si>
  <si>
    <t>3015981851</t>
  </si>
  <si>
    <t>6013779555</t>
  </si>
  <si>
    <t>ing.cesargaviria@tierracomercial.com</t>
  </si>
  <si>
    <t>RECICLADOSAGREGADOSAS@YAHOO.COM</t>
  </si>
  <si>
    <t>CVIRGUEZ@AGREGADOSELVINCULO.COM</t>
  </si>
  <si>
    <t>infoalapunta@gmail.com</t>
  </si>
  <si>
    <t xml:space="preserve">director.cantera@gmail.com	</t>
  </si>
  <si>
    <t>Planta.alboral@gmail.com</t>
  </si>
  <si>
    <t>secretariadeambiente@mosquera-cundinamarca.gov.co</t>
  </si>
  <si>
    <t>areneravillamaria@gmail.com</t>
  </si>
  <si>
    <t>juancamilo.ospina@asmincol.com</t>
  </si>
  <si>
    <t>ASONDRA444@GMAIL.COM - ATENCIONALCLIENTE@ESPASONDRA.COM</t>
  </si>
  <si>
    <t>cbenavidesbgm@hotmail.com</t>
  </si>
  <si>
    <t>ambiental@jpachon.net</t>
  </si>
  <si>
    <t>pupilojas@hotmail.com</t>
  </si>
  <si>
    <t>cqmcsas@gmail.com</t>
  </si>
  <si>
    <t>asistente@ciclomat.com</t>
  </si>
  <si>
    <t>codeobras@gmail.com</t>
  </si>
  <si>
    <t>ambientalcominerales@gmail.com</t>
  </si>
  <si>
    <t>COMTRIREDSAS@GMAIL.COM</t>
  </si>
  <si>
    <t>correspondencia@consorcioruta40.com</t>
  </si>
  <si>
    <t>gestorambiental@cundicoal.co</t>
  </si>
  <si>
    <t>atencion@dromos.co</t>
  </si>
  <si>
    <t>AMBIENTAL@ECOCICLUS.COM</t>
  </si>
  <si>
    <t>sanjoseggrcd@gmail.com</t>
  </si>
  <si>
    <t>morfeo_962@hotmail.com</t>
  </si>
  <si>
    <t>geomineralesoperativosas@gmail.com</t>
  </si>
  <si>
    <t>GRANJEROS.I.S@GMAIL.COM</t>
  </si>
  <si>
    <t>jefeproduccion@recicladosgreco.com</t>
  </si>
  <si>
    <t>juan.cuy@incomineria.com</t>
  </si>
  <si>
    <t>juan.cuy@incomineria.co</t>
  </si>
  <si>
    <t>ingenialsas@hotmail.com</t>
  </si>
  <si>
    <t>elizabethricard06@gmail.com</t>
  </si>
  <si>
    <t>mringenieriarcd@gmail.com</t>
  </si>
  <si>
    <t>calidad@sodiacero.com.co</t>
  </si>
  <si>
    <t>liderdeproyectos@maat.com.co</t>
  </si>
  <si>
    <t>magiresp@yahoo.es</t>
  </si>
  <si>
    <t>MYLSAS@HOTMAIL.COM</t>
  </si>
  <si>
    <t>correspondencia@mhc.com.co</t>
  </si>
  <si>
    <t>gerente@minersa.co</t>
  </si>
  <si>
    <t>planta.proyectospayco@gmail.com</t>
  </si>
  <si>
    <t>rcd@tierracomercial.com</t>
  </si>
  <si>
    <t>produccion@recicladosndustriales.com</t>
  </si>
  <si>
    <t>contacto@secamjr.com</t>
  </si>
  <si>
    <t>manuela.valencia@umv.gov.co</t>
  </si>
  <si>
    <t>info@ideagerencia.com</t>
  </si>
  <si>
    <t>tipo_de_gestor</t>
  </si>
  <si>
    <t>Planta de aprovechamiento</t>
  </si>
  <si>
    <t>Punto limpio</t>
  </si>
  <si>
    <t>Sitio de disposición final</t>
  </si>
  <si>
    <t>Planta de aprovechamiento móvil</t>
  </si>
  <si>
    <t>Actividad ejecutada para el aprovechamiento de RCD y anexos</t>
  </si>
  <si>
    <t>CONFORMACION DE TERRAZAS ETAPA 4</t>
  </si>
  <si>
    <t xml:space="preserve">CONFORMACION DE TERRAZAS </t>
  </si>
  <si>
    <t>CONFORMACION DE TERRAZAS  Y PAISAJISMO</t>
  </si>
  <si>
    <t>ZONA PERIMETRAL DEL PROYECTO FOREST</t>
  </si>
  <si>
    <t>CARRETEABLES</t>
  </si>
  <si>
    <t>MEJORAMIENTO DE CARRETEABLES</t>
  </si>
  <si>
    <t>MANTENIMIENTO DE CARRETEBALES Y VIAS INTERNAS</t>
  </si>
  <si>
    <t>APROVECHAMIENTO EN MEJORAMIENTO DE CARRETEABLES</t>
  </si>
  <si>
    <t>direccion_adicional</t>
  </si>
  <si>
    <t>representa una dirección adicional dada en las tablas presentada por las atuoridades ambientales</t>
  </si>
  <si>
    <t>CARRERA 14 No. 13-05</t>
  </si>
  <si>
    <t>RELLENO DE VIAS PARA MEJORAMIENTO DE LA MALLA VIAL</t>
  </si>
  <si>
    <t>CONFORMACION DE TERRENO Y ADECUACION DE CARRETEABLES</t>
  </si>
  <si>
    <t>ADECUACION DE TERRENO</t>
  </si>
  <si>
    <t>RELLENO ZONA DE CAMPAMENTOS 
RELLENO ZONA DE CARRETEABLES</t>
  </si>
  <si>
    <t>NO REPORTA</t>
  </si>
  <si>
    <t>5683-01-01-22</t>
  </si>
  <si>
    <t>5683-02-01-22</t>
  </si>
  <si>
    <t>5683-03-01-22</t>
  </si>
  <si>
    <t>5683-04-01-22</t>
  </si>
  <si>
    <t>5683-05-01-22</t>
  </si>
  <si>
    <t>5683-06-01-22</t>
  </si>
  <si>
    <t>5683-07-01-22</t>
  </si>
  <si>
    <t>5683-08-01-22</t>
  </si>
  <si>
    <t>5683-01-02-22</t>
  </si>
  <si>
    <t>5683-09-01-22</t>
  </si>
  <si>
    <t>5683-10-01-22</t>
  </si>
  <si>
    <t>5683-11-01-22</t>
  </si>
  <si>
    <t>5683-11-02-22</t>
  </si>
  <si>
    <t>5683-03-02-22</t>
  </si>
  <si>
    <t>5683-12-01-22</t>
  </si>
  <si>
    <t>5683-13-01-22</t>
  </si>
  <si>
    <t>5683-14-01-22</t>
  </si>
  <si>
    <t>5683-14-02-22</t>
  </si>
  <si>
    <t>5683-11-03-22</t>
  </si>
  <si>
    <t>5683-15-01-22</t>
  </si>
  <si>
    <t>5683-16-01-22</t>
  </si>
  <si>
    <t>5683-17-01-22</t>
  </si>
  <si>
    <t>5683-18-01-22</t>
  </si>
  <si>
    <t>5683-10-02-22</t>
  </si>
  <si>
    <t>5683-14-03-22</t>
  </si>
  <si>
    <t>5683-19-01-22</t>
  </si>
  <si>
    <t>5683-01-03-22</t>
  </si>
  <si>
    <t>5683-16-02-22</t>
  </si>
  <si>
    <t>5683-16-03-22</t>
  </si>
  <si>
    <t>5683-14-04-22</t>
  </si>
  <si>
    <t>5683-14-05-22</t>
  </si>
  <si>
    <t>5683-20-01-22</t>
  </si>
  <si>
    <t>5683-20-02-22</t>
  </si>
  <si>
    <t>carder</t>
  </si>
  <si>
    <t>Gerenciar S.A.S.</t>
  </si>
  <si>
    <t>Iarco S.A.</t>
  </si>
  <si>
    <t>Constructora y Promotora El Progreso S.A.S.</t>
  </si>
  <si>
    <t>Consorcio Pilamo</t>
  </si>
  <si>
    <t>Consorcio Prosperidad Vial Cerritos</t>
  </si>
  <si>
    <t>S&amp;J Constructora S.A.S</t>
  </si>
  <si>
    <t>Constructora Obelisco S.A.S.</t>
  </si>
  <si>
    <t>Ítaca Proyectos y Desarrollos S.A.S.</t>
  </si>
  <si>
    <t>Las Camelias Construcciones S.A.S - Gerenciar</t>
  </si>
  <si>
    <t>Constructora Asdelogy S.A.S.</t>
  </si>
  <si>
    <t>Optimo Inversiones y Proyectos S.A.S.</t>
  </si>
  <si>
    <t>Las Galias Constructora</t>
  </si>
  <si>
    <t>Constructora Prometeo S.A.S.</t>
  </si>
  <si>
    <t>Linares Constructora S.A.S. Gerenciar</t>
  </si>
  <si>
    <t>Asul S.A.S.</t>
  </si>
  <si>
    <t>Construcciones Triple A S.A.S.</t>
  </si>
  <si>
    <t>Núcleo Constructora S.A.S.</t>
  </si>
  <si>
    <t>Constructora Civicol</t>
  </si>
  <si>
    <t>Palo de Agua S.A.S.</t>
  </si>
  <si>
    <t>OPTIMO INVERSIONES Y PROYECTOS SAS</t>
  </si>
  <si>
    <t>Constructora Asul S.A.S.</t>
  </si>
  <si>
    <t>GRUPO OSSA INVERSIONES S.A.S</t>
  </si>
  <si>
    <t>LAS CAMELIAS CONSTRUCCIONES S.A.S. - Gerenciar</t>
  </si>
  <si>
    <t>ASul S.A.S.</t>
  </si>
  <si>
    <t>EPIC S.A.S</t>
  </si>
  <si>
    <t>calidad_datos</t>
  </si>
  <si>
    <t>Villa Palma</t>
  </si>
  <si>
    <t>Viventi</t>
  </si>
  <si>
    <t>Caminos de La Pradera</t>
  </si>
  <si>
    <t>Contrato No.2182503 – Construcción de un Establecimiento Penitenciario de Mediana Seguridad del Orden Nacional en Pereira</t>
  </si>
  <si>
    <t>Contrato de obra N°4812 de 2021 cuyo objeto es, “Construcción de la primera fase de la conexión avenida Las Américas".</t>
  </si>
  <si>
    <t>Terra Grata II</t>
  </si>
  <si>
    <t>Conjunto Comercial Skiplaza Dosquebradas</t>
  </si>
  <si>
    <t>La Quinta Club House</t>
  </si>
  <si>
    <t>Vila Turó</t>
  </si>
  <si>
    <t>Montemadero</t>
  </si>
  <si>
    <t>Reservas del Campo</t>
  </si>
  <si>
    <t>Bosques de Cuba</t>
  </si>
  <si>
    <t>Bosques de Cuba 2</t>
  </si>
  <si>
    <t>Mirador del Viento</t>
  </si>
  <si>
    <t>Alcázares</t>
  </si>
  <si>
    <t>Solarum Etapa 1</t>
  </si>
  <si>
    <t>Centro Oncológico Dosquebradas</t>
  </si>
  <si>
    <t>Mukava del Valle, Boreal y Galicia Verde</t>
  </si>
  <si>
    <t>Mirador de LLano Grande Etapas H, E, G e I</t>
  </si>
  <si>
    <t>Ittos 15</t>
  </si>
  <si>
    <t>Entre Parques</t>
  </si>
  <si>
    <t>UrbanizaciónMolinitos</t>
  </si>
  <si>
    <t>Palo Verde</t>
  </si>
  <si>
    <t>Boreal</t>
  </si>
  <si>
    <t>Kaoba conjunto residencial</t>
  </si>
  <si>
    <t>Proyecto Villa Terra</t>
  </si>
  <si>
    <t>proyecto Matiz Parque Residencial</t>
  </si>
  <si>
    <t>Proyecto Olmo</t>
  </si>
  <si>
    <t>Galicia Verde</t>
  </si>
  <si>
    <t>Monte Bonito Reservado</t>
  </si>
  <si>
    <t>NOBORI</t>
  </si>
  <si>
    <t>Caña Viva</t>
  </si>
  <si>
    <t>Caña dulce</t>
  </si>
  <si>
    <t>901519845-4</t>
  </si>
  <si>
    <t>830.509.112-4</t>
  </si>
  <si>
    <t>900062553-1</t>
  </si>
  <si>
    <t>901517172-7</t>
  </si>
  <si>
    <t>900.612.798-1</t>
  </si>
  <si>
    <t>901025412-8</t>
  </si>
  <si>
    <t>900468499-5</t>
  </si>
  <si>
    <t>900480098-4</t>
  </si>
  <si>
    <t>900.826.594-3</t>
  </si>
  <si>
    <t>900.087.656-1</t>
  </si>
  <si>
    <t>816001249-1</t>
  </si>
  <si>
    <t>900774530-8</t>
  </si>
  <si>
    <t>900.324.986-2</t>
  </si>
  <si>
    <t>900390213-9</t>
  </si>
  <si>
    <t>900580322-9</t>
  </si>
  <si>
    <t>900.480.098-4</t>
  </si>
  <si>
    <t>901.223.280-1</t>
  </si>
  <si>
    <t>901.519.845-4</t>
  </si>
  <si>
    <t>816001249-2</t>
  </si>
  <si>
    <t>816001249-3</t>
  </si>
  <si>
    <t>816006765-3</t>
  </si>
  <si>
    <t>Av de Las Américas N°55-07. Pereira</t>
  </si>
  <si>
    <t>Calle 21 N°16-46 Piso 10 Edificio Colseguros. Armenia</t>
  </si>
  <si>
    <t>Carrera 13 N°90-36 oficina 402. Bogotá</t>
  </si>
  <si>
    <t>Calle 10 No.14 - 05 Oficina 201. Armenia</t>
  </si>
  <si>
    <t>Carrera 12 Bis # 8-35 Barrio Los Rosales- Los Alpes. Pereira</t>
  </si>
  <si>
    <t>Carrera 21 No 64 A – 33 - Oficina 811. Edificio Multiplaza El Cable</t>
  </si>
  <si>
    <t>Calle 46 Avenida de la Américas</t>
  </si>
  <si>
    <t>Carrera 17 No. 11-10 oficina 602 Pinares</t>
  </si>
  <si>
    <t>Carrera 17 No. 12-90 Pinares</t>
  </si>
  <si>
    <t>Calle 75 No. 45-03</t>
  </si>
  <si>
    <t>Calle 22 No. 20-58 piso 9 Ed Banco Ganadero Manizales</t>
  </si>
  <si>
    <t>Calle 14 No 23-26 Local 300 Edificio Almos Plaza – Pereira</t>
  </si>
  <si>
    <t>Carrera 12 N° 3-23 Popular Modelo- Pereira</t>
  </si>
  <si>
    <t>Calle 14 No. 23-72 Edificio Alturia</t>
  </si>
  <si>
    <t>Carrera 15 No. 12-37 Piso 2 barrio los Alpes</t>
  </si>
  <si>
    <t>Carrera 15 bis No 8-42 Barrio Pinares, Pereira</t>
  </si>
  <si>
    <t>CARRERA 7 No. 19 - 28 OFICINA 12-05 ED. TORRE BOLIVAR</t>
  </si>
  <si>
    <t>Cra.17 - No. 12-90 Pinares</t>
  </si>
  <si>
    <t>Carrera 12 No. 3-23 Barrio Popular Modelo</t>
  </si>
  <si>
    <t>Av. De las Américas # 55-07 Junto a la U. Católica</t>
  </si>
  <si>
    <t>Cra. 12 No 3-23 barrio Popular Modelo</t>
  </si>
  <si>
    <t>Av 30 de agosto # 68-173</t>
  </si>
  <si>
    <t>Av 30 de agosto # 74-05</t>
  </si>
  <si>
    <t>Calle 14 No 23-26 Local 300
Edificio Almos Plaza – Pereira</t>
  </si>
  <si>
    <t>Carrera 15 Nro. 15-50, Local 103 exterior
 Pereira Plaza</t>
  </si>
  <si>
    <t>3208665017 – (6) 731 9807</t>
  </si>
  <si>
    <t>606-3243333</t>
  </si>
  <si>
    <t>3402341 -3402345</t>
  </si>
  <si>
    <t>3152898093 / 3107228000</t>
  </si>
  <si>
    <t>(+6) 3440414 – CEL 3113723955</t>
  </si>
  <si>
    <t>(6) 3246426 - 3113678528</t>
  </si>
  <si>
    <t>(6) 3330393</t>
  </si>
  <si>
    <t>606-3243334</t>
  </si>
  <si>
    <t>gerenciar.com.co</t>
  </si>
  <si>
    <t>director.viventi21@gmail.com</t>
  </si>
  <si>
    <t>camu@constructoracamu.com</t>
  </si>
  <si>
    <t>hseq@consorciopilamo.co</t>
  </si>
  <si>
    <t>prosperidadvialcerritos@gmail.com</t>
  </si>
  <si>
    <t>ambiental.lqch@alevaconstructora.com</t>
  </si>
  <si>
    <t>ingcivilyambientalspc@gmail.com</t>
  </si>
  <si>
    <t>supervisoraambiental1@gerenciar.com.co</t>
  </si>
  <si>
    <t>arq1@asdelogy.com</t>
  </si>
  <si>
    <t>asesora.altagerencia@recintoconstructora.com</t>
  </si>
  <si>
    <t>mauriciorestrepo@galias.com.co</t>
  </si>
  <si>
    <t>gonzalezmontoyasebastian@gmail.com</t>
  </si>
  <si>
    <t>servicioalclientes@asul.co</t>
  </si>
  <si>
    <t>august1658@hotmail.com</t>
  </si>
  <si>
    <t>l.lopez@nucleoconstructora.com</t>
  </si>
  <si>
    <t>juridica@constructorapalodeagua.com</t>
  </si>
  <si>
    <t>gerencia.proyectos@recintoconstructora.com</t>
  </si>
  <si>
    <t>admin@asul.co</t>
  </si>
  <si>
    <t>marcela.ossa@gruporaiz.com.co</t>
  </si>
  <si>
    <t>o.villada@nucleoconstructora.com</t>
  </si>
  <si>
    <t>t.aguirre@nucleoconstructora.com</t>
  </si>
  <si>
    <t>admin@Asul.co</t>
  </si>
  <si>
    <t>gestorproyectos@consrructorarsi.com</t>
  </si>
  <si>
    <t>ton_obra_rcd_no_aprov_2_1</t>
  </si>
  <si>
    <t>ton_obra_rcd_no_aprov_2_2</t>
  </si>
  <si>
    <t>ton_obra_rcd_no_aprov_2_3</t>
  </si>
  <si>
    <t>ton_obra_rcd_no_aprov_2_0</t>
  </si>
  <si>
    <t>2. Residuos de construcción y demolición - RCD no susceptibles de aprovechamiento:</t>
  </si>
  <si>
    <t>ton_receptor_rcd_no_aprov_2_0</t>
  </si>
  <si>
    <t>ton_receptor_rcd_no_aprov_2_1</t>
  </si>
  <si>
    <t>ton_receptor_rcd_no_aprov_2_2</t>
  </si>
  <si>
    <t>ton_receptor_rcd_no_aprov_2_3</t>
  </si>
  <si>
    <t>ton_receptor_rcd_no_aprov_2_4</t>
  </si>
  <si>
    <t>ton_punto_limpio_rcd_no_aprov_2_0</t>
  </si>
  <si>
    <t>ton_planta_no_aprov_2_0</t>
  </si>
  <si>
    <t>ton_planta_no_aprov_2_1</t>
  </si>
  <si>
    <t>ton_planta_no_aprov_2_2</t>
  </si>
  <si>
    <t>ton_planta_no_aprov_2_3</t>
  </si>
  <si>
    <t>ton_dispo_final_no_aprov_2_0</t>
  </si>
  <si>
    <t>total_rcd_no_aprov_2_0</t>
  </si>
  <si>
    <t>Meta total de aprovechamiento en porcentaje. Columna que ponen algunas autoridades ambientales como CARDER, pero que no especifíca si son aprovechables o no, …</t>
  </si>
  <si>
    <t>Meta total de aprovechamiento en cantidad. Columna que ponen algunas autoridades ambientales como CARDER, pero que no especifíca si son aprovechables o no, …</t>
  </si>
  <si>
    <t>Reciclaje Ambiental - RIA</t>
  </si>
  <si>
    <t>Ecogestión del Eje S.A.S.</t>
  </si>
  <si>
    <t>Aseo Plus Pereira S.A.S E.S.P.</t>
  </si>
  <si>
    <t>Emdepsa Empresa de Desechos Especiales S.A.</t>
  </si>
  <si>
    <t xml:space="preserve">CI Metales La Unión S.A.S. </t>
  </si>
  <si>
    <t>901.564.286-8</t>
  </si>
  <si>
    <t>Calle 10 No. 9-70 Barrio El Corocito Pereira</t>
  </si>
  <si>
    <t>Centro Comercial Fiducentro Bloque Negro Local 3 Pereira</t>
  </si>
  <si>
    <t>Urbanización Belmonte Lote 7 A Bodegas Monserrate Pereira</t>
  </si>
  <si>
    <t>Carrera 10 No. 17-55 Edificio Torre Central Pereira</t>
  </si>
  <si>
    <t>Carrera 9 No. 10 – 16 Bodega 25B Zona Industrial la Macarena</t>
  </si>
  <si>
    <t>(606)-3339867</t>
  </si>
  <si>
    <t>3302151-3154488</t>
  </si>
  <si>
    <t>f.relsobrino@gmail.com</t>
  </si>
  <si>
    <t>ambientalecogestion2@gmail.com</t>
  </si>
  <si>
    <t>www.aseoplus.com.co</t>
  </si>
  <si>
    <t>www.emdepsa.com</t>
  </si>
  <si>
    <t>muambientalrp@gmail.com</t>
  </si>
  <si>
    <t>Recolección, transporte y entrega de RCD.</t>
  </si>
  <si>
    <t>Aprovechamiento y disposición final.</t>
  </si>
  <si>
    <t>Recolección y transporte.</t>
  </si>
  <si>
    <t>No aprovechables con caracacteristicas peligrosas, No petreos</t>
  </si>
  <si>
    <t>NOVASIS SAS</t>
  </si>
  <si>
    <t>AMARILO S.A.S</t>
  </si>
  <si>
    <t>PROMOTORA MERAKI SAS</t>
  </si>
  <si>
    <t>MORROS EOS</t>
  </si>
  <si>
    <t xml:space="preserve">PRODESA SA </t>
  </si>
  <si>
    <t>JINETH DEL CARMEN ZAPATEIRO BELTRAN</t>
  </si>
  <si>
    <t xml:space="preserve">CONSORCIO MEDITARRANEA </t>
  </si>
  <si>
    <t xml:space="preserve">ARQUITECTURA Y CONCRETO S.A.S </t>
  </si>
  <si>
    <t xml:space="preserve">HMV INGENIEROS LTDA </t>
  </si>
  <si>
    <t xml:space="preserve">CLV ARQUITECTURA Y CONSTRUCCION SAS </t>
  </si>
  <si>
    <t>TODOMAR INTERNATIONAL S.A.S</t>
  </si>
  <si>
    <t>NEO DOMUS</t>
  </si>
  <si>
    <t xml:space="preserve">GRUPO IATI SAS </t>
  </si>
  <si>
    <t xml:space="preserve">Pollos El Bucanero S.A. </t>
  </si>
  <si>
    <t>CANTECO S.A.</t>
  </si>
  <si>
    <t xml:space="preserve">ARIEL ZAPATERO BELTRÁN  </t>
  </si>
  <si>
    <t xml:space="preserve">Pontevedra Promotora S.A.S		</t>
  </si>
  <si>
    <t xml:space="preserve">CARACOLÍ CONDOMINIO CAMPESTRE S.A.S		</t>
  </si>
  <si>
    <t>GRUPO NORMANDIA</t>
  </si>
  <si>
    <t>Unión Temporal Asturias Hogares Felices</t>
  </si>
  <si>
    <t>PROMOTORA
BARLOVENTO DEL MAR S.A.S.</t>
  </si>
  <si>
    <t xml:space="preserve">INTERVENTORÍAS Y CONSULTORÍAS S.A.S. CONSTRUCTORA INCO S.A.S </t>
  </si>
  <si>
    <t>Promotora para el desarrollo inmobiliario región caribe SAS (DIRC)</t>
  </si>
  <si>
    <t>ANGEL RAFAEL BELEÑO LINARES</t>
  </si>
  <si>
    <t>GLORIA ESTEFANY VILLALBA RUIZ</t>
  </si>
  <si>
    <t>ESPECIALMENTE S.A.S</t>
  </si>
  <si>
    <t>Condominio Campestre el Refugio S.A.S</t>
  </si>
  <si>
    <t>Planta Solar Nehemías S.A.S</t>
  </si>
  <si>
    <t>ARQUITECTURA Y CONCRETO S.A.S</t>
  </si>
  <si>
    <t xml:space="preserve">CONGUAYACANES S.A.S </t>
  </si>
  <si>
    <t>PROKSOL S.A.S.</t>
  </si>
  <si>
    <t>PROMOTORA MINT S.A.S</t>
  </si>
  <si>
    <t>Municipio de Clemencia - Bolivar</t>
  </si>
  <si>
    <t>J&amp;M INTERNATIONAL CORPORATION S. EN C.</t>
  </si>
  <si>
    <t xml:space="preserve">ALVARO CARABALLO CASSAB </t>
  </si>
  <si>
    <t>PRODESA Y CIA SA</t>
  </si>
  <si>
    <t>PROMOTORA GRUPO PRADO VERDE S.A.S</t>
  </si>
  <si>
    <t>Promotora Bosques de Alejandría</t>
  </si>
  <si>
    <t>PROMOTORA SUNNO S.A.S.</t>
  </si>
  <si>
    <t xml:space="preserve"> NEO DOMUS SUCURSAL COLOMBIA</t>
  </si>
  <si>
    <t>REFOPANEL ZOMAC S.A.S</t>
  </si>
  <si>
    <t>Hernando Luis Cavalier Lequerica</t>
  </si>
  <si>
    <t>MORROS KAI SAS</t>
  </si>
  <si>
    <t>CIVILCO SA</t>
  </si>
  <si>
    <t xml:space="preserve">PROMOTORA ACACIAS S.A.S </t>
  </si>
  <si>
    <t>ESTUARIO S.A.S</t>
  </si>
  <si>
    <t>901.120.547-1</t>
  </si>
  <si>
    <t>800.185.295-1</t>
  </si>
  <si>
    <t>901.111.908-7</t>
  </si>
  <si>
    <t>90137782-9</t>
  </si>
  <si>
    <t xml:space="preserve">800.200.598-2 </t>
  </si>
  <si>
    <t xml:space="preserve">30.882.218 </t>
  </si>
  <si>
    <t xml:space="preserve">901085615-2 </t>
  </si>
  <si>
    <t xml:space="preserve">800.093.117 – 3 </t>
  </si>
  <si>
    <t xml:space="preserve">860.000.656-1 </t>
  </si>
  <si>
    <t xml:space="preserve">900 412 830 - 1 </t>
  </si>
  <si>
    <t>901.472.417-0</t>
  </si>
  <si>
    <t>900.407.235-7</t>
  </si>
  <si>
    <t>900874970-5</t>
  </si>
  <si>
    <t xml:space="preserve">800197463-4 </t>
  </si>
  <si>
    <t>806013065-9</t>
  </si>
  <si>
    <t xml:space="preserve">73.556.134 </t>
  </si>
  <si>
    <t xml:space="preserve">901177360-5		</t>
  </si>
  <si>
    <t xml:space="preserve">901505658-2		</t>
  </si>
  <si>
    <t>901380224-0</t>
  </si>
  <si>
    <t>901307871-6</t>
  </si>
  <si>
    <t>806008712-6</t>
  </si>
  <si>
    <t>901.480.535-5</t>
  </si>
  <si>
    <t>901463522-8</t>
  </si>
  <si>
    <t>901296103-9</t>
  </si>
  <si>
    <t>800.093.117-3</t>
  </si>
  <si>
    <t>900.035.722-5</t>
  </si>
  <si>
    <t>901546069-1</t>
  </si>
  <si>
    <t>806-000701-9</t>
  </si>
  <si>
    <t>900936297-2</t>
  </si>
  <si>
    <t xml:space="preserve">  900407235-7</t>
  </si>
  <si>
    <t xml:space="preserve">901.342.024-2 </t>
  </si>
  <si>
    <t>830053821-2</t>
  </si>
  <si>
    <t>89040012-6</t>
  </si>
  <si>
    <t xml:space="preserve">901480398-2 </t>
  </si>
  <si>
    <t>901.038.449-6</t>
  </si>
  <si>
    <t>cardique</t>
  </si>
  <si>
    <t>Boquilla, parcelación Serena del Mar,
Parcela 4, agrupación A-14 Lote 7</t>
  </si>
  <si>
    <t>Sector la Boquilla, agrupación de lotes A-21, parcela 5, lote 3 – Proyecto
Urbanístico Serena del Mar, Cartagena</t>
  </si>
  <si>
    <t xml:space="preserve">Serena del Mar, vía al mar Km 8 </t>
  </si>
  <si>
    <t>Lote Manzanillo del Mar y Juancalito, Parcela N° 1.R.P.H. Lote N°5</t>
  </si>
  <si>
    <t xml:space="preserve">Calle 90 No. 11A- 27	</t>
  </si>
  <si>
    <t xml:space="preserve">Carrera 19 No.90 10 piso 7 (Edificio CAMACOL) </t>
  </si>
  <si>
    <t>Calle Simón Bosa #38-194 Local 2, Arjona, Bolívar</t>
  </si>
  <si>
    <t xml:space="preserve">CALLE 20 N° 18-24, CIELO MAR </t>
  </si>
  <si>
    <t>Hacienda Porto Nao, Isla de Barú - Cartagena, Lote 2B</t>
  </si>
  <si>
    <t xml:space="preserve">Km 2VÍA SANTA ROSA </t>
  </si>
  <si>
    <t xml:space="preserve">Calle 9#108A-10 </t>
  </si>
  <si>
    <t>Lote 93-94 dentro de la Zona Franca parque central</t>
  </si>
  <si>
    <t xml:space="preserve">Zona Norte, Parcelación Serena del Mar, Parcela N° 4 </t>
  </si>
  <si>
    <t xml:space="preserve">Turbaco vía a Cañaveral Km 5 </t>
  </si>
  <si>
    <t xml:space="preserve">Variante Mamonal Gambote km 32 vereda la matea </t>
  </si>
  <si>
    <t>Finca La Bonanza, sobre la margen derecha de la carretera Troncal de Occidente, distante 1.5 km de la cabecera municipal</t>
  </si>
  <si>
    <t>CORREGIMIENTO LAS PIEDRAS, A 6KM DE LA CARRETERA TRONCAL</t>
  </si>
  <si>
    <t>Arjona</t>
  </si>
  <si>
    <t>troncal del caribe</t>
  </si>
  <si>
    <t>Municipio de Arjona - Bolívar, en la ruta 90B por la vía que conduce al corregimiento de Rocha</t>
  </si>
  <si>
    <t>Variante Cartagena Km 5 margen derech, frente al barrio Villa Grande 2</t>
  </si>
  <si>
    <t>Margen derecha de la vía Variante Cartagena Kilometro 5, frente al barrio Villagrande 2 del Municipio de Turbaco</t>
  </si>
  <si>
    <t>-</t>
  </si>
  <si>
    <t>Arjona, Bolívar</t>
  </si>
  <si>
    <t>Troncal de occidente Km 3 margen izquierdo vía Cartagena - Turbaco</t>
  </si>
  <si>
    <t xml:space="preserve">Corregimiento de la Boquilla, Lote 
Manzanillo del Mar y Juancalito, Parcela N°
1.R.P.H. Lote N°5 </t>
  </si>
  <si>
    <t>Villanueva, Bolívar</t>
  </si>
  <si>
    <t>Via San Estanislao, Municipio de Arjona 10°15´04.5” N – 75°15´42.4” O</t>
  </si>
  <si>
    <t>Diagonal 14 - Sector Bajo de lata en turbaco</t>
  </si>
  <si>
    <t>Municipio de San Estanislao- Bolívar
con latitud 10°25'12.54''N y longitud
-75°8'49.21''O</t>
  </si>
  <si>
    <t xml:space="preserve">Hacienda Porto Nao , Lote 2B privado- casas y apartamento, Isla de Barú - Cartagena </t>
  </si>
  <si>
    <t>Diagonal 31 100 115 Lc 1 M 101 Centro Ind. Ternera Br. Ternera-
Turbaco, Bolívar</t>
  </si>
  <si>
    <t xml:space="preserve">Sector Manzanillo del Mar Mz 3 Lote # 3 </t>
  </si>
  <si>
    <t>Isla Baru</t>
  </si>
  <si>
    <t>Municipio de Clemencia, Barrio El Bolsillo</t>
  </si>
  <si>
    <t>LA CONCEPCION CR 71C 31A-18 APTO 1604 CARTAGENA, BOLIVAR</t>
  </si>
  <si>
    <t>Urb. Altos de guadalupe Km 15 Turbaco</t>
  </si>
  <si>
    <t>Boquilla, Manzanillo y Juancalito A-R, Parcelación Serena del Mar</t>
  </si>
  <si>
    <t>Turbaco</t>
  </si>
  <si>
    <t>Vilanueva, Bolívar</t>
  </si>
  <si>
    <t>Calle 21 No10-79 Barrio cielo mar norte de la cuidad de cartagena</t>
  </si>
  <si>
    <t>Centro de Ventas Km 8 vía al mar Serena
del Mar</t>
  </si>
  <si>
    <t>Kilómetro 2 vía Carmen de Bolívar</t>
  </si>
  <si>
    <t>Km 8 via al mar, Serena del Mar</t>
  </si>
  <si>
    <t xml:space="preserve">Corregimiento de la Boquilla, Lote 
Manzanillo del Mar y Juancalito, Parcela N1.R.P.H. Lote N°6 </t>
  </si>
  <si>
    <t>Via al Mar, Km2  Zona Norte - Cartagena</t>
  </si>
  <si>
    <t xml:space="preserve"> Municipio de Turbaco; zona de conurbación kilómetro 13 de la
troncal del caribe, específicamente las coordenadas geográficas 10°22'32.48"N y
75°27'30.67"O</t>
  </si>
  <si>
    <t>Boquilla, parcelación Serena del Mar, agrupación A-
14 R.P.H Lote 1, parcela 4</t>
  </si>
  <si>
    <t xml:space="preserve">3005557331 - 2570266 </t>
  </si>
  <si>
    <t>6653068 - 3113793438</t>
  </si>
  <si>
    <t xml:space="preserve">(5) 3111120 </t>
  </si>
  <si>
    <t>6462017 - 3004803272</t>
  </si>
  <si>
    <t xml:space="preserve">3007861987	</t>
  </si>
  <si>
    <t xml:space="preserve">30057833579		</t>
  </si>
  <si>
    <t>3156161188 - 3137359932</t>
  </si>
  <si>
    <t xml:space="preserve">3156441676 - 3165732266 </t>
  </si>
  <si>
    <t>(5) 3111120</t>
  </si>
  <si>
    <t xml:space="preserve">301 5115113 </t>
  </si>
  <si>
    <t>311 4172697</t>
  </si>
  <si>
    <t>3022992074 - 3005787256</t>
  </si>
  <si>
    <t xml:space="preserve">6552550 - 6659131 </t>
  </si>
  <si>
    <t xml:space="preserve"> 3214902422 – 3004244436 - 3182223024</t>
  </si>
  <si>
    <t xml:space="preserve">contabilidad@asys.com.co </t>
  </si>
  <si>
    <t xml:space="preserve">msanjuan@grupoattia.com
</t>
  </si>
  <si>
    <t xml:space="preserve">proyectos@epicconstructora.com 
 </t>
  </si>
  <si>
    <t>jzbeltran29@gmail.com</t>
  </si>
  <si>
    <t>director.obramediterranea@gmail.com</t>
  </si>
  <si>
    <t>auxiliarambiental14@arquitecturayconcreto.com</t>
  </si>
  <si>
    <t>aquintana@h-mv.com</t>
  </si>
  <si>
    <t>Jplazas@clvayc.com</t>
  </si>
  <si>
    <t>fcastillogonzales@hotmail.com</t>
  </si>
  <si>
    <t xml:space="preserve">arojas@novuscivitas.com.co  </t>
  </si>
  <si>
    <t xml:space="preserve">grupoitaisas@gmail.com </t>
  </si>
  <si>
    <t>Felipe_arias @cargill.com</t>
  </si>
  <si>
    <t>recepcionagrupas@gmail.com</t>
  </si>
  <si>
    <t>sjglobalbrokers@gmail.com</t>
  </si>
  <si>
    <t>pontevedrapromotora@gmail.com</t>
  </si>
  <si>
    <t>condominiocampestrecaracoli@gmail.com</t>
  </si>
  <si>
    <t>anavarro@constructoranormandia.com</t>
  </si>
  <si>
    <t>constructuraincosas@gmail.com</t>
  </si>
  <si>
    <t xml:space="preserve">siso@proyectolacumbre.com </t>
  </si>
  <si>
    <t xml:space="preserve">proyectos@epicconstructora.com </t>
  </si>
  <si>
    <t>angeltoy44@hotmail.com</t>
  </si>
  <si>
    <t>Gloriavillalba90@gmail.com</t>
  </si>
  <si>
    <t>gerencia.pradoverde@gmail.com</t>
  </si>
  <si>
    <t xml:space="preserve">gerencia@psolar.co </t>
  </si>
  <si>
    <t>saulvega@arquitecturayconcreto.com</t>
  </si>
  <si>
    <t>ingenieria@altosdeguayacanes.com</t>
  </si>
  <si>
    <t xml:space="preserve">avelandia@proskol.com  </t>
  </si>
  <si>
    <t xml:space="preserve">mintbarudireccion@gmail.com
</t>
  </si>
  <si>
    <t>alcaldia@clemencia-bolivar.gov.co</t>
  </si>
  <si>
    <t>Cartagenafreezone2021@gmail.com</t>
  </si>
  <si>
    <t>fervill_2012@hotmail.com</t>
  </si>
  <si>
    <t>info@prodesa.com</t>
  </si>
  <si>
    <t>bosquesdealejandriapromotora@gmail.com</t>
  </si>
  <si>
    <t>andres.sandoval@ikonconstructora.com</t>
  </si>
  <si>
    <t>gerencia@casolucionesambientales.com</t>
  </si>
  <si>
    <t xml:space="preserve">proyectos@epicconstructora.com  </t>
  </si>
  <si>
    <t>albertocepeda@gmail.com</t>
  </si>
  <si>
    <t xml:space="preserve">contabilidad@invercolombia.com.co </t>
  </si>
  <si>
    <t>mmartinez@novuscivitas.com.co</t>
  </si>
  <si>
    <t>75° 28' 41,760" O</t>
  </si>
  <si>
    <t>75° 28' 10,490" O</t>
  </si>
  <si>
    <t>75° 28' 27,500" O</t>
  </si>
  <si>
    <t>75° 29' 47,000" O</t>
  </si>
  <si>
    <t>75° 28' 13,270" O</t>
  </si>
  <si>
    <t>75° 28' 8,220" O</t>
  </si>
  <si>
    <t>75° 14' 58,570" O</t>
  </si>
  <si>
    <t>75° 30' 18,200" O</t>
  </si>
  <si>
    <t>75° 36' 34,960" O</t>
  </si>
  <si>
    <t>75° 23' 44,410" O</t>
  </si>
  <si>
    <t>75° 30' 21,600" O</t>
  </si>
  <si>
    <t>75° 26' 21,080" O</t>
  </si>
  <si>
    <t>75° 21' 35,950" O</t>
  </si>
  <si>
    <t>75° 19' 22,050" O</t>
  </si>
  <si>
    <t>75° 23' 47,889" O</t>
  </si>
  <si>
    <t>75° 16' 47,179" O</t>
  </si>
  <si>
    <t>75° 21' 49,880" O</t>
  </si>
  <si>
    <t>75° 21' 24,870" O</t>
  </si>
  <si>
    <t>75° 24' 7,621" O</t>
  </si>
  <si>
    <t>75° 27' 0,115" O</t>
  </si>
  <si>
    <t>75° 26' 54,744" O</t>
  </si>
  <si>
    <t>75° 27' 36,000" O</t>
  </si>
  <si>
    <t>75° 20' 26,500" O</t>
  </si>
  <si>
    <t>75° 25' 28,139" O</t>
  </si>
  <si>
    <t>75° 15' 35,820" O</t>
  </si>
  <si>
    <t>75° 24' 41,660" O</t>
  </si>
  <si>
    <t>75° 19' 14,730" O</t>
  </si>
  <si>
    <t>75° 8' 49,210" O</t>
  </si>
  <si>
    <t>75° 36' 28,610" O</t>
  </si>
  <si>
    <t>75° 23' 16,240" O</t>
  </si>
  <si>
    <t>75° 32' 38,486" O</t>
  </si>
  <si>
    <t>75° 19' 37,490" O</t>
  </si>
  <si>
    <t>75° 23' 55,800" O</t>
  </si>
  <si>
    <t>75° 25' 46,810" O</t>
  </si>
  <si>
    <t>75° 29' 44,040" O</t>
  </si>
  <si>
    <t>75° 24' 34,910" O</t>
  </si>
  <si>
    <t>75° 17' 41,490" O</t>
  </si>
  <si>
    <t>75° 28' 14,060" O</t>
  </si>
  <si>
    <t>74° 49' 38,410" O</t>
  </si>
  <si>
    <t>75° 28' 0,480" O</t>
  </si>
  <si>
    <t>75° 27' 53,510" O</t>
  </si>
  <si>
    <t>75° 29' 48,000" O</t>
  </si>
  <si>
    <t>75° 27' 26,500" O</t>
  </si>
  <si>
    <t>75° 27' 30,670" O</t>
  </si>
  <si>
    <t>75° 28' 41,600" O</t>
  </si>
  <si>
    <t xml:space="preserve"> 75°27'26.50"O</t>
  </si>
  <si>
    <t>75°27'30.67"O</t>
  </si>
  <si>
    <t>75°28'41.60" O</t>
  </si>
  <si>
    <t>10° 30' 27,460" N</t>
  </si>
  <si>
    <t>10° 30' 18,280" N</t>
  </si>
  <si>
    <t>10° 30' 21,840" N</t>
  </si>
  <si>
    <t>10° 31' 6,000" N</t>
  </si>
  <si>
    <t>10° 30' 5,300" N</t>
  </si>
  <si>
    <t>10° 30' 1,040" N</t>
  </si>
  <si>
    <t>10° 16' 1,830" N</t>
  </si>
  <si>
    <t>10° 27' 22,600" N</t>
  </si>
  <si>
    <t>10° 15' 25,010" N</t>
  </si>
  <si>
    <t>10° 26' 49,960" N</t>
  </si>
  <si>
    <t>10° 27' 23,610" N</t>
  </si>
  <si>
    <t>10° 23' 11,790" N</t>
  </si>
  <si>
    <t>10° 21' 28,930" N</t>
  </si>
  <si>
    <t>10° 11' 17,830" N</t>
  </si>
  <si>
    <t>10° 18' 45,474" N</t>
  </si>
  <si>
    <t>10° 14' 44,920" N</t>
  </si>
  <si>
    <t>10° 16' 57,850" N</t>
  </si>
  <si>
    <t>10° 16' 20,840" N</t>
  </si>
  <si>
    <t>10° 11' 41,280" N</t>
  </si>
  <si>
    <t>10° 22' 36,717" N</t>
  </si>
  <si>
    <t>10° 22' 40,483" N</t>
  </si>
  <si>
    <t>10° 32' 22,000" N</t>
  </si>
  <si>
    <t>10° 16' 36,220" N</t>
  </si>
  <si>
    <t>10° 20' 44,700" N</t>
  </si>
  <si>
    <t>10° 26' 59,450" N</t>
  </si>
  <si>
    <t>10° 20' 43,850" N</t>
  </si>
  <si>
    <t>10° 12' 45,000" N</t>
  </si>
  <si>
    <t>10° 25' 12,540" N</t>
  </si>
  <si>
    <t>10° 15' 23,430" N</t>
  </si>
  <si>
    <t>10° 19' 14,540" N</t>
  </si>
  <si>
    <t>10° 16' 30,780" N</t>
  </si>
  <si>
    <t>10° 34' 15,410" N</t>
  </si>
  <si>
    <t>10° 12' 30,720" N</t>
  </si>
  <si>
    <t>10° 20' 30,340" N</t>
  </si>
  <si>
    <t>10° 30' 51,760" N</t>
  </si>
  <si>
    <t>10° 20' 47,290" N</t>
  </si>
  <si>
    <t>10° 26' 26,680" N</t>
  </si>
  <si>
    <t>10° 30' 59,870" N</t>
  </si>
  <si>
    <t>9° 43' 51,580" N</t>
  </si>
  <si>
    <t>10° 30' 18,760" N</t>
  </si>
  <si>
    <t>10° 22' 31,170" N</t>
  </si>
  <si>
    <t>10° 31' 5,000" N</t>
  </si>
  <si>
    <t>10° 33' 19,500" N</t>
  </si>
  <si>
    <t>10° 22' 32,480" N</t>
  </si>
  <si>
    <t>10° 30' 12,510" N</t>
  </si>
  <si>
    <t xml:space="preserve"> 10°33'19.50"N</t>
  </si>
  <si>
    <t xml:space="preserve">10°22'32.48"N </t>
  </si>
  <si>
    <t>10°30'12.51" N</t>
  </si>
  <si>
    <t>CARIBE VERDE</t>
  </si>
  <si>
    <t xml:space="preserve">Variante Mamonal Gambote KM 23 </t>
  </si>
  <si>
    <t xml:space="preserve">6642990 -6475805 </t>
  </si>
  <si>
    <t>Disposición final residuos ordinarios y especiales.</t>
  </si>
  <si>
    <t xml:space="preserve"> 75°29'0.63" O</t>
  </si>
  <si>
    <t xml:space="preserve"> 10°16'18.76" N</t>
  </si>
  <si>
    <t>BIOGER</t>
  </si>
  <si>
    <t>Zona rural dolores km 18 -720</t>
  </si>
  <si>
    <t xml:space="preserve"> 10°14'45.71"N</t>
  </si>
  <si>
    <t xml:space="preserve"> 75°26'57.27"O</t>
  </si>
  <si>
    <t>NEO DOMUS SUCURSAL COLOMBIA</t>
  </si>
  <si>
    <t xml:space="preserve">PRODESA Y CIA SA </t>
  </si>
  <si>
    <t>900407235-7</t>
  </si>
  <si>
    <t>DIRECCION_COMPLETA</t>
  </si>
  <si>
    <t>Centro de ventas Km 8 Via al mar Serena del mar</t>
  </si>
  <si>
    <t xml:space="preserve">arrera 19 No.90 10 piso 7 (Edificio CAMACOL) </t>
  </si>
  <si>
    <t>arojas@novuscivitas.com.co</t>
  </si>
  <si>
    <t>Nivelación de terreno, urbanismo y conformación de vías internas</t>
  </si>
  <si>
    <t>Nivelación de terreno</t>
  </si>
  <si>
    <t>Restauración, adecuación y restitución morfologica</t>
  </si>
  <si>
    <t>10° 30' 59,872" N</t>
  </si>
  <si>
    <t>10° 30' 27,461" N</t>
  </si>
  <si>
    <t>75° 28' 14,059" O</t>
  </si>
  <si>
    <t>75° 28' 41,761" O</t>
  </si>
  <si>
    <t>75° 28' 41,599" O</t>
  </si>
  <si>
    <t>ton_rcd_obra_aprov_1_0</t>
  </si>
  <si>
    <t>ton_rcd_obra_aprov_1_1</t>
  </si>
  <si>
    <t>ton_rcd_obra_aprov_1_2</t>
  </si>
  <si>
    <t>ton_rcd_obra_aprov_1_3</t>
  </si>
  <si>
    <t>ton_rcd_obra_aprov_1_4</t>
  </si>
  <si>
    <t>ton_rcd_obra_no_aprov_2_0</t>
  </si>
  <si>
    <t>ton_rcd_obra_no_aprov_2_1</t>
  </si>
  <si>
    <t>ton_rcd_obra_no_aprov_2_2</t>
  </si>
  <si>
    <t>ton_rcd_obra_no_aprov_2_3</t>
  </si>
  <si>
    <t>ton_rcd_receptor_aprov_1_0</t>
  </si>
  <si>
    <t>ton_rcd_receptor_aprov_1_1</t>
  </si>
  <si>
    <t>ton_rcd_receptor_aprov_1_2</t>
  </si>
  <si>
    <t>ton_rcd_receptor_aprov_1_3</t>
  </si>
  <si>
    <t>ton_rcd_receptor_aprov_1_4</t>
  </si>
  <si>
    <t>ton_rcd_receptor_no_aprov_2_0</t>
  </si>
  <si>
    <t>ton_rcd_receptor_no_aprov_2_1</t>
  </si>
  <si>
    <t>ton_rcd_receptor_no_aprov_2_2</t>
  </si>
  <si>
    <t>ton_rcd_receptor_no_aprov_2_3</t>
  </si>
  <si>
    <t>Toneladas no susceptibles de aprovechamiento entregadas a receptor. Tipo de residuo: 2. Residuos de construcción y demolición - RCD no susceptibles de aprovechamiento:</t>
  </si>
  <si>
    <t>Toneladas aprovechadas entregadas a receptor. Tipo de residuo: 1. Residuo de contrucción y demolición -RCD susceptible de aprovechamiento</t>
  </si>
  <si>
    <t>Toneladas aprovechadas entregadas a receptor. Tipo de residuo: 1.1 Productos de excavación y sobrantes de la adecuación del terreno: coberturas vegetales, tierras, limos y materiales pétreos productos de la excavación, entre otros</t>
  </si>
  <si>
    <t>Toneladas aprovechadas entregadas a receptor. Tipo de residuo: 1.2 Productos de cimentaciones y pilotajes: arcillas, bentonitas y demás</t>
  </si>
  <si>
    <t>Toneladas aprovechadas entregadas a receptor. Tipo de residuo: 1.3 Pétreos: hormigón, arenas, gravas, gravillas, cantos, pétreos asfalticos, trozos de ladrillos y bloques, cerámicas, sobrantes de mezcla de cementos y concretos hidráulicos, entre otros.</t>
  </si>
  <si>
    <t>Toneladas aprovechadas entregadas a receptor. Tipo de residuo: 1.4 No pétreos: vidrio, metales como acero, hierro, cobre, aluminio, con o sin recubrimiento de zinc o estaño, plásticos tales como: PVC, polietileno, policarbonato, acrílico, espumas de poliestireno y de poliuretano, gomas y cauchos, madera y compuestos de madera, cartón-yeso (drywall), entre otros.</t>
  </si>
  <si>
    <t>Toneladas no susceptibles de aprovechamiento entregadas a receptor. Tipo de residuo: 2.1 Los contaminados con residuos peligrosos</t>
  </si>
  <si>
    <t>Toneladas no susceptibles de aprovechamiento entregadas a receptor. Tipo de residuo: 2.2. Los que por su estado no pueden ser aprovechados.</t>
  </si>
  <si>
    <t>Toneladas no susceptibles de aprovechamiento entregadas a receptor. Tipo de residuo: 2.3 Los que tengan características de peligrosidad, estos se regirán por la normatividad ambiental especial establecida para su gestión.</t>
  </si>
  <si>
    <t>ton_rcd_punto_limpio_aprov_1_0</t>
  </si>
  <si>
    <t>ton_rcd_punto_limpio_aprov_1_1</t>
  </si>
  <si>
    <t>ton_rcd_punto_limpio_aprov_1_2</t>
  </si>
  <si>
    <t>ton_rcd_punto_limpio_aprov_1_3</t>
  </si>
  <si>
    <t>ton_rcd_punto_limpio_aprov_1_4</t>
  </si>
  <si>
    <t>ton_rcd_punto_limpio_no_aprov_2_0</t>
  </si>
  <si>
    <t>ton_rcd_punto_limpio_no_aprov_2_1</t>
  </si>
  <si>
    <t>ton_rcd_punto_limpio_no_aprov_2_2</t>
  </si>
  <si>
    <t>ton_rcd_punto_limpio_no_aprov_2_3</t>
  </si>
  <si>
    <t>Toneladas aprovechadas entregadas a punto limpio. Tipo de residuo: 1. Residuo de contrucción y demolición -RCD susceptible de aprovechamiento</t>
  </si>
  <si>
    <t>Toneladas aprovechadas entregadas a punto limpio. Tipo de residuo: 1.1 Productos de excavación y sobrantes de la adecuación del terreno: coberturas vegetales, tierras, limos y materiales pétreos productos de la excavación, entre otros</t>
  </si>
  <si>
    <t>Toneladas aprovechadas entregadas a punto limpio. Tipo de residuo: 1.2 Productos de cimentaciones y pilotajes: arcillas, bentonitas y demás</t>
  </si>
  <si>
    <t>Toneladas aprovechadas entregadas a punto limpio. Tipo de residuo: 1.3 Pétreos: hormigón, arenas, gravas, gravillas, cantos, pétreos asfalticos, trozos de ladrillos y bloques, cerámicas, sobrantes de mezcla de cementos y concretos hidráulicos, entre otros.</t>
  </si>
  <si>
    <t>Toneladas aprovechadas entregadas a punto limpio. Tipo de residuo: 1.4 No pétreos: vidrio, metales como acero, hierro, cobre, aluminio, con o sin recubrimiento de zinc o estaño, plásticos tales como: PVC, polietileno, policarbonato, acrílico, espumas de poliestireno y de poliuretano, gomas y cauchos, madera y compuestos de madera, cartón-yeso (drywall), entre otros.</t>
  </si>
  <si>
    <t>Toneladas no susceptibles de aprovechamiento entregadas a punto limpio. Tipo de residuo: 2.1 Los contaminados con residuos peligrosos</t>
  </si>
  <si>
    <t>Toneladas no susceptibles de aprovechamiento entregadas a punto limpio. Tipo de residuo: 2.2. Los que por su estado no pueden ser aprovechados.</t>
  </si>
  <si>
    <t>Toneladas no susceptibles de aprovechamiento entregadas a punto limpio. Tipo de residuo: 2.3 Los que tengan características de peligrosidad, estos se regirán por la normatividad ambiental especial establecida para su gestión.</t>
  </si>
  <si>
    <t>ton_rcd_planta_de_aprovechamiento_aprov_1_0</t>
  </si>
  <si>
    <t>ton_rcd_planta_de_aprovechamiento_aprov_1_1</t>
  </si>
  <si>
    <t>ton_rcd_planta_de_aprovechamiento_aprov_1_2</t>
  </si>
  <si>
    <t>ton_rcd_planta_de_aprovechamiento_aprov_1_3</t>
  </si>
  <si>
    <t>ton_rcd_planta_de_aprovechamiento_aprov_1_4</t>
  </si>
  <si>
    <t>ton_rcd_planta_de_aprovechamiento_no_aprov_2_0</t>
  </si>
  <si>
    <t>ton_rcd_planta_de_aprovechamiento_no_aprov_2_1</t>
  </si>
  <si>
    <t>ton_rcd_planta_de_aprovechamiento_no_aprov_2_2</t>
  </si>
  <si>
    <t>ton_rcd_planta_de_aprovechamiento_no_aprov_2_3</t>
  </si>
  <si>
    <t>Toneladas aprovechadas entregadas a planta de aprovechamiento. Tipo de residuo: 1. Residuo de contrucción y demolición -RCD susceptible de aprovechamiento</t>
  </si>
  <si>
    <t>Toneladas aprovechadas entregadas a planta de aprovechamiento. Tipo de residuo: 1.1 Productos de excavación y sobrantes de la adecuación del terreno: coberturas vegetales, tierras, limos y materiales pétreos productos de la excavación, entre otros</t>
  </si>
  <si>
    <t>Toneladas aprovechadas entregadas a planta de aprovechamiento. Tipo de residuo: 1.2 Productos de cimentaciones y pilotajes: arcillas, bentonitas y demás</t>
  </si>
  <si>
    <t>Toneladas aprovechadas entregadas a planta de aprovechamiento. Tipo de residuo: 1.3 Pétreos: hormigón, arenas, gravas, gravillas, cantos, pétreos asfalticos, trozos de ladrillos y bloques, cerámicas, sobrantes de mezcla de cementos y concretos hidráulicos, entre otros.</t>
  </si>
  <si>
    <t>Toneladas aprovechadas entregadas a planta de aprovechamiento. Tipo de residuo: 1.4 No pétreos: vidrio, metales como acero, hierro, cobre, aluminio, con o sin recubrimiento de zinc o estaño, plásticos tales como: PVC, polietileno, policarbonato, acrílico, espumas de poliestireno y de poliuretano, gomas y cauchos, madera y compuestos de madera, cartón-yeso (drywall), entre otros.</t>
  </si>
  <si>
    <t>Toneladas no susceptibles de aprovechamiento entregadas a planta de aprovechamiento. Tipo de residuo: 2.1 Los contaminados con residuos peligrosos</t>
  </si>
  <si>
    <t>Toneladas no susceptibles de aprovechamiento entregadas a planta de aprovechamiento. Tipo de residuo: 2.2. Los que por su estado no pueden ser aprovechados.</t>
  </si>
  <si>
    <t>Toneladas no susceptibles de aprovechamiento entregadas a planta de aprovechamiento. Tipo de residuo: 2.3 Los que tengan características de peligrosidad, estos se regirán por la normatividad ambiental especial establecida para su gestión.</t>
  </si>
  <si>
    <t>Toneladas no susceptibles de aprovechamiento entregadas a planta de aprovechamiento. Tipo de residuo: 2. Residuos de construcción y demolición - RCD no susceptibles de aprovechamiento:</t>
  </si>
  <si>
    <t>Toneladas no susceptibles de aprovechamiento en punto limpio. Tipo de residuo: 2. Residuos de construcción y demolición - RCD no susceptibles de aprovechamiento:</t>
  </si>
  <si>
    <t>Toneladas no susceptibles de aprovechamiento en obra. Tipo de residuo: 2.3 Los que tengan características de peligrosidad, estos se regirán por la normatividad ambiental especial establecida para su gestión.</t>
  </si>
  <si>
    <t>Toneladas no susceptibles de aprovechamiento en obra. Tipo de residuo: 2.2. Los que por su estado no pueden ser aprovechados.</t>
  </si>
  <si>
    <t>Toneladas no susceptibles de aprovechamiento en obra. Tipo de residuo: 2.1 Los contaminados con residuos peligrosos</t>
  </si>
  <si>
    <t>Toneladas no susceptibles de aprovechamiento en obra. Tipo de residuo: 2. Residuos de construcción y demolición - RCD no susceptibles de aprovechamiento:</t>
  </si>
  <si>
    <t>Toneladas aprovechadas en obra. Tipo de residuo: 1.4 No pétreos: vidrio, metales como acero, hierro, cobre, aluminio, con o sin recubrimiento de zinc o estaño, plásticos tales como: PVC, polietileno, policarbonato, acrílico, espumas de poliestireno y de poliuretano, gomas y cauchos, madera y compuestos de madera, cartón-yeso (drywall), entre otros.</t>
  </si>
  <si>
    <t>Toneladas aprovechadas en obra. Tipo de residuo: 1.3 Pétreos: hormigón, arenas, gravas, gravillas, cantos, pétreos asfalticos, trozos de ladrillos y bloques, cerámicas, sobrantes de mezcla de cementos y concretos hidráulicos, entre otros.</t>
  </si>
  <si>
    <t>Toneladas aprovechadas en obra. Tipo de residuo: 1. Residuo de contrucción y demolición -RCD susceptible de aprovechamiento</t>
  </si>
  <si>
    <t>Toneladas aprovechadas en obra. Tipo de residuo: 1.1 Productos de excavación y sobrantes de la adecuación del terreno: coberturas vegetales, tierras, limos y materiales pétreos productos de la excavación, entre otros</t>
  </si>
  <si>
    <t>Toneladas aprovechadas en obra. Tipo de residuo: 1.2 Productos de cimentaciones y pilotajes: arcillas, bentonitas y demás</t>
  </si>
  <si>
    <t>Toneladas  entregadas a sitios de disposición final. Tipo de residuo: 1. Residuo de contrucción y demolición -RCD susceptible de aprovechamiento</t>
  </si>
  <si>
    <t>Toneladas  entregadas a sitios de disposición final. Tipo de residuo: 1.1 Productos de excavación y sobrantes de la adecuación del terreno: coberturas vegetales, tierras, limos y materiales pétreos productos de la excavación, entre otros</t>
  </si>
  <si>
    <t>Toneladas  entregadas a sitios de disposición final. Tipo de residuo: 1.2 Productos de cimentaciones y pilotajes: arcillas, bentonitas y demás</t>
  </si>
  <si>
    <t>Toneladas  entregadas a sitios de disposición final. Tipo de residuo: 1.3 Pétreos: hormigón, arenas, gravas, gravillas, cantos, pétreos asfalticos, trozos de ladrillos y bloques, cerámicas, sobrantes de mezcla de cementos y concretos hidráulicos, entre otros.</t>
  </si>
  <si>
    <t>Toneladas  entregadas a sitios de disposición final. Tipo de residuo: 1.4 No pétreos: vidrio, metales como acero, hierro, cobre, aluminio, con o sin recubrimiento de zinc o estaño, plásticos tales como: PVC, polietileno, policarbonato, acrílico, espumas de poliestireno y de poliuretano, gomas y cauchos, madera y compuestos de madera, cartón-yeso (drywall), entre otros.</t>
  </si>
  <si>
    <t>Toneladas  entregadas a sitios de disposición final. Tipo de residuo: 2. Residuos de construcción y demolición - RCD :</t>
  </si>
  <si>
    <t>Toneladas  entregadas a sitios de disposición final. Tipo de residuo: 2.1 Los contaminados con residuos peligrosos</t>
  </si>
  <si>
    <t>Toneladas  entregadas a sitios de disposición final. Tipo de residuo: 2.2. Los que por su estado no pueden ser aprovechados.</t>
  </si>
  <si>
    <t>Toneladas  entregadas a sitios de disposición final. Tipo de residuo: 2.3 Los que tengan características de peligrosidad, estos se regirán por la normatividad ambiental especial establecida para su gestión.</t>
  </si>
  <si>
    <t>ton_rcd_disposicion_final_1_0</t>
  </si>
  <si>
    <t>ton_rcd_disposicion_final_1_1</t>
  </si>
  <si>
    <t>ton_rcd_disposicion_final_1_2</t>
  </si>
  <si>
    <t>ton_rcd_disposicion_final_1_3</t>
  </si>
  <si>
    <t>ton_rcd_disposicion_final_1_4</t>
  </si>
  <si>
    <t>ton_rcd_disposicion_final_no_2_0</t>
  </si>
  <si>
    <t>ton_rcd_disposicion_final_no_2_1</t>
  </si>
  <si>
    <t>ton_rcd_disposicion_final_no_2_2</t>
  </si>
  <si>
    <t>ton_rcd_disposicion_final_no_2_3</t>
  </si>
  <si>
    <t>Total rcd en toneladas. Tipo de residuo: 1. Residuo de contrucción y demolición -RCD susceptible de aprovechamiento</t>
  </si>
  <si>
    <t>Total rcd en toneladas. Tipo de residuo: 1.1 Productos de excavación y sobrantes de la adecuación del terreno: coberturas vegetales, tierras, limos y materiales pétreos productos de la excavación, entre otros</t>
  </si>
  <si>
    <t>Total rcd en toneladas. Tipo de residuo: 1.2 Productos de cimentaciones y pilotajes: arcillas, bentonitas y demás</t>
  </si>
  <si>
    <t>Total rcd en toneladas. Tipo de residuo: 1.3 Pétreos: hormigón, arenas, gravas, gravillas, cantos, pétreos asfalticos, trozos de ladrillos y bloques, cerámicas, sobrantes de mezcla de cementos y concretos hidráulicos, entre otros.</t>
  </si>
  <si>
    <t>Total rcd en toneladas. Tipo de residuo: 1.4 No pétreos: vidrio, metales como acero, hierro, cobre, aluminio, con o sin recubrimiento de zinc o estaño, plásticos tales como: PVC, polietileno, policarbonato, acrílico, espumas de poliestireno y de poliuretano, gomas y cauchos, madera y compuestos de madera, cartón-yeso (drywall), entre otros.</t>
  </si>
  <si>
    <t>Total rcd en toneladas. Tipo de residuo: 2. Residuos de construcción y demolición - RCD :</t>
  </si>
  <si>
    <t>Total rcd en toneladas. Tipo de residuo: 2.1 Los contaminados con residuos peligrosos</t>
  </si>
  <si>
    <t>Total rcd en toneladas. Tipo de residuo: 2.2. Los que por su estado no pueden ser aprovechados.</t>
  </si>
  <si>
    <t>Total rcd en toneladas. Tipo de residuo: 2.3 Los que tengan características de peligrosidad, estos se regirán por la normatividad ambiental especial establecida para su gestión.</t>
  </si>
  <si>
    <t>PEDRO C. GOMEZ  CONSTRUCTORA S.A.S.</t>
  </si>
  <si>
    <t>CASALINDA S.A.</t>
  </si>
  <si>
    <t>CONSTRUCTORA VALDERRAMA S.A.S</t>
  </si>
  <si>
    <t>INGENIEROS CIVILES CONTRATISTAS S.A.S</t>
  </si>
  <si>
    <t>CONSTRUCTORA E INVERSORA VALU LTDA.</t>
  </si>
  <si>
    <t>METROLINEA</t>
  </si>
  <si>
    <t>LEGF CONSTRUCTORA S.A.S</t>
  </si>
  <si>
    <t>INGENIERIA DE VIAS S.A.S.</t>
  </si>
  <si>
    <t>INVERNOTA S.A.S.</t>
  </si>
  <si>
    <t>CAG S.A.S.</t>
  </si>
  <si>
    <t>MUISCA CONSTRUCCIONES S.A.S.</t>
  </si>
  <si>
    <t>URBANIZADORA DAVID PUYANA S.A.</t>
  </si>
  <si>
    <t>CONSORCIO PLANTA INDUSTRIAL PH</t>
  </si>
  <si>
    <t>ANDES CONSTRUCTORA SAS</t>
  </si>
  <si>
    <t>PARQUE CENTRAL SAS</t>
  </si>
  <si>
    <t>CONSTRUCCIONES ZABDI SAS</t>
  </si>
  <si>
    <t>CEMEX COLOMBIA S.A.</t>
  </si>
  <si>
    <t>AMBIENTALES Y CIVILES DE COLOMBIA S.A.S(AMBICICOL S.A.S.)</t>
  </si>
  <si>
    <t>BOTADERO DE TIERRA EL PARQUE S.A. (Antes llamado asi, ahora Proyectos E Inversiones El Parque S A)</t>
  </si>
  <si>
    <t>OSSA INGENIERIA S.A.S.</t>
  </si>
  <si>
    <t>cdmb</t>
  </si>
  <si>
    <t>MANEJO Y DISPOSICIÓN DE RESIDUOS DE CONSTRUCCIÓN Y  DEMOLICIÓN</t>
  </si>
  <si>
    <t>RESIDUOS SOLIDOS ESCOMBRERAS</t>
  </si>
  <si>
    <t>Juridica</t>
  </si>
  <si>
    <t>Santander</t>
  </si>
  <si>
    <t>Piedecuesta</t>
  </si>
  <si>
    <t>Giron</t>
  </si>
  <si>
    <t>Bucaramanga</t>
  </si>
  <si>
    <t>Floridablanca</t>
  </si>
  <si>
    <t>Cl 30 A No 30 - 18</t>
  </si>
  <si>
    <t>C.C. Cabecera Iv Etapa 401</t>
  </si>
  <si>
    <t>Cra 29 N° 45-45 Of. 1103</t>
  </si>
  <si>
    <t>Carrera 29 # 45-45 Metropolitan Of. 1103</t>
  </si>
  <si>
    <t>Cra 37 No 52-43 Piso 6</t>
  </si>
  <si>
    <t>Cl 52 No. 31 - 52 P 1 P 2</t>
  </si>
  <si>
    <t>Autopista Floridablanca # 86-30 Barrio Diamante 2, Bucaramanga</t>
  </si>
  <si>
    <t>Km 2 Anillo Vial Floridablanca - Giron T 2 Of 325 Ecoparque Empresarial Natura</t>
  </si>
  <si>
    <t>Cl 36 No. 18 - 23 Of 201</t>
  </si>
  <si>
    <t>Cr 26 No. 36 - 14 Of 403 Ed Fenix Bussines Center</t>
  </si>
  <si>
    <t>Cra 29 N° 45-45 Of. 110</t>
  </si>
  <si>
    <t>Carrera 28 No. 49-27</t>
  </si>
  <si>
    <t>Cra 29 N. 53-20</t>
  </si>
  <si>
    <t>Calle 33 N. 28-74 Bucaramanga</t>
  </si>
  <si>
    <t>Calle 158 N. 18-81</t>
  </si>
  <si>
    <t>Cll 49 27 A 34</t>
  </si>
  <si>
    <t>Calle 41 35 47 Barrio Alvarrez</t>
  </si>
  <si>
    <t>Calle 41 35 47 El Prado</t>
  </si>
  <si>
    <t>Cr 33 No. 52 - 145 P 3</t>
  </si>
  <si>
    <t>Cl 99 No. 9 A - 54 P 8</t>
  </si>
  <si>
    <t>Calle 37 No. 24 49 Apartamento 505</t>
  </si>
  <si>
    <t>Cr 37 No. 52 - 43 Of 402</t>
  </si>
  <si>
    <t>ESCOMBRERA RANCHO GRANDE</t>
  </si>
  <si>
    <t>6434819-6434820</t>
  </si>
  <si>
    <t>6399319-3208355876</t>
  </si>
  <si>
    <t>3203955812-6973405</t>
  </si>
  <si>
    <t>6387466-6389400</t>
  </si>
  <si>
    <t xml:space="preserve">6°59’9.78” </t>
  </si>
  <si>
    <t xml:space="preserve">7°3’27.44” </t>
  </si>
  <si>
    <t xml:space="preserve">7°7’18.90” </t>
  </si>
  <si>
    <t xml:space="preserve">7°5’15.97” </t>
  </si>
  <si>
    <t xml:space="preserve">7°3’55.23” </t>
  </si>
  <si>
    <t xml:space="preserve">7°1’43” </t>
  </si>
  <si>
    <t xml:space="preserve">7°3’57.45” </t>
  </si>
  <si>
    <t xml:space="preserve">7°5’12.16” </t>
  </si>
  <si>
    <t xml:space="preserve">6°49’28.48” </t>
  </si>
  <si>
    <t xml:space="preserve">7°4’41” </t>
  </si>
  <si>
    <t xml:space="preserve">7°3’30.33” </t>
  </si>
  <si>
    <t xml:space="preserve">7°3’29.73” </t>
  </si>
  <si>
    <t xml:space="preserve">7°4’3.078” </t>
  </si>
  <si>
    <t xml:space="preserve">7°4’32.535” </t>
  </si>
  <si>
    <t xml:space="preserve">7°1’0.17” </t>
  </si>
  <si>
    <t xml:space="preserve">6°59’25.31” </t>
  </si>
  <si>
    <t xml:space="preserve">7°7’28.21” </t>
  </si>
  <si>
    <t xml:space="preserve">7°9’3.94” </t>
  </si>
  <si>
    <t xml:space="preserve">7°5’29.82” </t>
  </si>
  <si>
    <t xml:space="preserve">7°30’5.84” </t>
  </si>
  <si>
    <t xml:space="preserve">7°6’16.274” </t>
  </si>
  <si>
    <t xml:space="preserve">7°4’59.12” </t>
  </si>
  <si>
    <t xml:space="preserve">6°57’53.22” </t>
  </si>
  <si>
    <t xml:space="preserve">73°3’11.30” </t>
  </si>
  <si>
    <t xml:space="preserve">73°9’39.83” </t>
  </si>
  <si>
    <t xml:space="preserve">73°6’20.74” </t>
  </si>
  <si>
    <t xml:space="preserve">73°7’29.59” </t>
  </si>
  <si>
    <t xml:space="preserve">73°8’0.84” </t>
  </si>
  <si>
    <t xml:space="preserve">73°9’38.12” </t>
  </si>
  <si>
    <t xml:space="preserve">73°9’46.83” </t>
  </si>
  <si>
    <t xml:space="preserve">73°7’35.31” </t>
  </si>
  <si>
    <t xml:space="preserve">72°59’34.71” </t>
  </si>
  <si>
    <t xml:space="preserve">73°9’28” </t>
  </si>
  <si>
    <t xml:space="preserve">73°6’59.48” </t>
  </si>
  <si>
    <t xml:space="preserve">73°7’9.13” </t>
  </si>
  <si>
    <t xml:space="preserve">73°6’29.88” </t>
  </si>
  <si>
    <t xml:space="preserve">73°6’33.416” </t>
  </si>
  <si>
    <t xml:space="preserve">73°4’35.67” </t>
  </si>
  <si>
    <t xml:space="preserve">73°4’15.29” </t>
  </si>
  <si>
    <t xml:space="preserve">73°7’30.77” </t>
  </si>
  <si>
    <t xml:space="preserve">73°7’54.67” </t>
  </si>
  <si>
    <t xml:space="preserve">73°7’30.09” </t>
  </si>
  <si>
    <t xml:space="preserve">73°13’13.05” </t>
  </si>
  <si>
    <t xml:space="preserve">73°18’39.36” </t>
  </si>
  <si>
    <t xml:space="preserve">73°8’28.92” </t>
  </si>
  <si>
    <t xml:space="preserve">73°2’14.22” </t>
  </si>
  <si>
    <t>tesoreria@pcgconsttuctora.com</t>
  </si>
  <si>
    <t>diana.caviedes@hgconstructora.net</t>
  </si>
  <si>
    <t>sahiragonzalez@gmail.com</t>
  </si>
  <si>
    <t>asistentejuridico@icc-team.com</t>
  </si>
  <si>
    <t>constructoraeinversoravalu@gmail.com</t>
  </si>
  <si>
    <t>jvega@metrolinea.gov.co</t>
  </si>
  <si>
    <t>gerencia@legfconstructora.com</t>
  </si>
  <si>
    <t>residente-ambiental0705@gmail.com</t>
  </si>
  <si>
    <t>invernotasas@gmail.com</t>
  </si>
  <si>
    <t>lisset.hernandez@falcon.com.co</t>
  </si>
  <si>
    <t>liliana.guzman@urbanas.com</t>
  </si>
  <si>
    <t>contabilidadplantaph@otacc.com</t>
  </si>
  <si>
    <t>planeacion@andesconstructora.co</t>
  </si>
  <si>
    <t>erika.sierra@zabdi.com.co</t>
  </si>
  <si>
    <t>correo.juridica@cemex.com</t>
  </si>
  <si>
    <t>gerencia@ambicicol.com</t>
  </si>
  <si>
    <t>proinpark.sa@gmail.com</t>
  </si>
  <si>
    <t>contabilidad@ossaingenieria.com</t>
  </si>
  <si>
    <t>generador</t>
  </si>
  <si>
    <t>EL PARQUE</t>
  </si>
  <si>
    <t>ton_total_rcd_aprov_1_0</t>
  </si>
  <si>
    <t>ton_total_rcd_aprov_1_2</t>
  </si>
  <si>
    <t>ton_total_rcd_aprov_1_3</t>
  </si>
  <si>
    <t>ton_total_rcd_aprov_1_4</t>
  </si>
  <si>
    <t>ton_total_rcd_no_aprov_2_0</t>
  </si>
  <si>
    <t>ton_total_rcd_no_aprov_2_1</t>
  </si>
  <si>
    <t>ton_total_rcd_no_aprov_2_2</t>
  </si>
  <si>
    <t>ton_total_rcd_no_aprov_2_3</t>
  </si>
  <si>
    <t>ton_total_rcd_aprov__1_1</t>
  </si>
  <si>
    <t>RANCHO GRANDE</t>
  </si>
  <si>
    <t>INVERNOTA</t>
  </si>
  <si>
    <t>periodo</t>
  </si>
  <si>
    <t>cornare</t>
  </si>
  <si>
    <t>GESTORA DE RESIDUOS DEL ORIENTE S.A.S.</t>
  </si>
  <si>
    <t>KONTROLGRUN S.A.S</t>
  </si>
  <si>
    <t>CONSTRUCCION CON ESCOMBROSSAS</t>
  </si>
  <si>
    <t>EMPRESAS VARIAS DEMEDELLIN S.A..E.S.P.</t>
  </si>
  <si>
    <t>JOHNATAN BOTERO ECHEVERRY</t>
  </si>
  <si>
    <t>APROVECHADORA LOS SOCIOS</t>
  </si>
  <si>
    <t>CONPRECOLOR</t>
  </si>
  <si>
    <t>INGETIERRAS DE COLOMBIA S.A.</t>
  </si>
  <si>
    <t>ECO RCD S.A.S</t>
  </si>
  <si>
    <t>901182205-1</t>
  </si>
  <si>
    <t>900541572-7</t>
  </si>
  <si>
    <t>900860035-1</t>
  </si>
  <si>
    <t>890905055-9</t>
  </si>
  <si>
    <t>900411667-0</t>
  </si>
  <si>
    <t>71661206-4</t>
  </si>
  <si>
    <t>811006779-8</t>
  </si>
  <si>
    <t>901296419-0</t>
  </si>
  <si>
    <t>JOSE DANIEL PEREZ GOMEZ</t>
  </si>
  <si>
    <t>DANIEL ALFALYA</t>
  </si>
  <si>
    <t>SLENDY KATALINA DÍAZ MÉNDEZ</t>
  </si>
  <si>
    <t>JORGE LENIN URREGO ANGEL</t>
  </si>
  <si>
    <t>JUAN DAVID OCHOA RENDON</t>
  </si>
  <si>
    <t>JUAN CARLOS DIAZ ECHEVERRI</t>
  </si>
  <si>
    <t>HECTOR ENRIQUE CORTES PEREZ</t>
  </si>
  <si>
    <t>MANUEL JESÚS GUTIERREZ VILLEGAS</t>
  </si>
  <si>
    <t>3183460406-3803700</t>
  </si>
  <si>
    <t>3108968452-5511133</t>
  </si>
  <si>
    <t>5625600 Ext 119</t>
  </si>
  <si>
    <t>Vereda Toldas</t>
  </si>
  <si>
    <t>CRA 45 No.34 Sur57</t>
  </si>
  <si>
    <t>Diagonal 51 # 15 A-161</t>
  </si>
  <si>
    <t>CRA 58No.52-125Edificio EPM</t>
  </si>
  <si>
    <t>CRA 75 No.42-90</t>
  </si>
  <si>
    <t>Autopista Medellin- Bogotá, retorno 11,vereda La Mosca</t>
  </si>
  <si>
    <t>Autopista Medellin- Bogotá, km. 20,vereda El Sango</t>
  </si>
  <si>
    <t>Km 2 Vía el Tranvía.</t>
  </si>
  <si>
    <t>Km 1 Autopista Medellin-Bogotá. Sector Pintuco</t>
  </si>
  <si>
    <t>GUARNE</t>
  </si>
  <si>
    <t>ANTIOQUIA</t>
  </si>
  <si>
    <t>ENVIGADO</t>
  </si>
  <si>
    <t>MEDELLIN</t>
  </si>
  <si>
    <t>RIONEGRO</t>
  </si>
  <si>
    <t>La planta cuenta con la capacidad para recibir y tratar RCD, petreos como: concreto, restos de demolición, restos cerámicos y de ladrillos y no pétreos como metales, plásticos, madera y cartón</t>
  </si>
  <si>
    <t>almacenamiento</t>
  </si>
  <si>
    <t>CLASIFICACIÓN EN EL LUGAR DERECOLECCIÓN, TRANSPORTE Y ENTREGA.</t>
  </si>
  <si>
    <t>EXCEDENTES INDUSTRIALES EN MATERIALES FERROSOS Y NOFERROSOS</t>
  </si>
  <si>
    <t>Almacenamiento en punto, aprovechamiento y disposición final</t>
  </si>
  <si>
    <t>n/a</t>
  </si>
  <si>
    <t>corpoamazonia</t>
  </si>
  <si>
    <t>Marleny Cecilia Medicis Cardenas</t>
  </si>
  <si>
    <t>Escombrera Caliyaco</t>
  </si>
  <si>
    <t>01°08'18.5''</t>
  </si>
  <si>
    <t>076°38'27.8''</t>
  </si>
  <si>
    <t>barrio_vereda</t>
  </si>
  <si>
    <t>Vereda Caliyaco</t>
  </si>
  <si>
    <t>capacidad_total_autorizado</t>
  </si>
  <si>
    <t>Mesias Eduardo Mora Lopez</t>
  </si>
  <si>
    <t>Gestor de RCD Palermo</t>
  </si>
  <si>
    <t>01°08'28.7''</t>
  </si>
  <si>
    <t>076°38'39.3''</t>
  </si>
  <si>
    <t>Escombrera San Miguel</t>
  </si>
  <si>
    <t>Aldo Ivan Espinoza Polo</t>
  </si>
  <si>
    <t>Vereda Canangucho</t>
  </si>
  <si>
    <t>0°56'22.7''</t>
  </si>
  <si>
    <t>76°35'32.0''</t>
  </si>
  <si>
    <t>No reportado</t>
  </si>
  <si>
    <t>Escombrera San Miguel Sucursal Orito</t>
  </si>
  <si>
    <t>V/Nueva Esperanza</t>
  </si>
  <si>
    <t>0°38'5.50''</t>
  </si>
  <si>
    <t>76°49'27.2''</t>
  </si>
  <si>
    <t>Escombrera Junin</t>
  </si>
  <si>
    <t>Maria Fernanda Velasco - Pablo Emilio Padilla Arciniegas</t>
  </si>
  <si>
    <t>Vereda Junin</t>
  </si>
  <si>
    <t>1°10'0.57''</t>
  </si>
  <si>
    <t>76°39'34.11''</t>
  </si>
  <si>
    <t>Gestor RCD La Pradera - Omar Rodriguez</t>
  </si>
  <si>
    <t>Omar Rodriguez Suarez</t>
  </si>
  <si>
    <t>Vereda Nueva Colonia - Predio la pradera</t>
  </si>
  <si>
    <t>0°36'32.61''</t>
  </si>
  <si>
    <t>77°3'2.73''</t>
  </si>
  <si>
    <t>Gestor RCD San Francisco Uno (1)</t>
  </si>
  <si>
    <t>Carlos Freddy Melo Castro</t>
  </si>
  <si>
    <t>Inspección de Policia San Antonio</t>
  </si>
  <si>
    <t>01°09'10.34''</t>
  </si>
  <si>
    <t>76°54'26.65''</t>
  </si>
  <si>
    <t>Gestor de RCD la montañita</t>
  </si>
  <si>
    <t>Pablo Emilio Zapata</t>
  </si>
  <si>
    <t>La Montañita</t>
  </si>
  <si>
    <t>Zona Rural Municipio La Montañita</t>
  </si>
  <si>
    <t>01°28'13.25''</t>
  </si>
  <si>
    <t>75°25'20.35''</t>
  </si>
  <si>
    <t>Leticia</t>
  </si>
  <si>
    <t>Amazonas</t>
  </si>
  <si>
    <t>El Encanto</t>
  </si>
  <si>
    <t>GRUPO EMPRESARIAL OIKOS S.A.S.</t>
  </si>
  <si>
    <t>INVERSIONES ALCABAMA S.A.</t>
  </si>
  <si>
    <t>COLEGIOS COLOMBIANOS S.A.S.</t>
  </si>
  <si>
    <t>CONSORCIO HUNZA</t>
  </si>
  <si>
    <t>Jhon Jairo Beltrán Cruz</t>
  </si>
  <si>
    <t>Alberto Bello Dominguez</t>
  </si>
  <si>
    <t xml:space="preserve">Hernán Darío Cely Tovar </t>
  </si>
  <si>
    <t>Duver Osso Perdomo</t>
  </si>
  <si>
    <t>Bogotá D.C./Bogotá D.C.</t>
  </si>
  <si>
    <t>Boyacá/Chiquinquirá</t>
  </si>
  <si>
    <t>16A</t>
  </si>
  <si>
    <t>74C</t>
  </si>
  <si>
    <t>78-55</t>
  </si>
  <si>
    <t>155C-30</t>
  </si>
  <si>
    <t>7-28</t>
  </si>
  <si>
    <t>10-30</t>
  </si>
  <si>
    <t>Piso 5</t>
  </si>
  <si>
    <t>Piso 35 North Point - Torre E Bogotá</t>
  </si>
  <si>
    <t>Oficina 201</t>
  </si>
  <si>
    <t>4111 - Construcción de edificios residenciales</t>
  </si>
  <si>
    <t>8530 - Establecimientos que combinan diferentes niveles de educación</t>
  </si>
  <si>
    <t>GRCD-00001/23</t>
  </si>
  <si>
    <t>OIKOS MONTEVERDE RESEVADO</t>
  </si>
  <si>
    <t>Amalfi Apartamentos</t>
  </si>
  <si>
    <t>Colegio Innova Tunja</t>
  </si>
  <si>
    <t>Segunda Etapa de la Escuela para la Seguridad Vial - ESEVI</t>
  </si>
  <si>
    <t>Boyacá/Tunja</t>
  </si>
  <si>
    <t>Avenida AV</t>
  </si>
  <si>
    <t>9-03 Sur</t>
  </si>
  <si>
    <t>65-02</t>
  </si>
  <si>
    <t>38-90</t>
  </si>
  <si>
    <t>Avenida El Progreso</t>
  </si>
  <si>
    <t>Avenida Universitaria No.65-02 Interior 4.</t>
  </si>
  <si>
    <t>Lote 2, Sector La Cabaña, Vereda Runta</t>
  </si>
  <si>
    <t>(601) Cundinamarca – Bogotá</t>
  </si>
  <si>
    <t>gerenciasip@oikos.com.co</t>
  </si>
  <si>
    <t>gerencia@alcabama.com.co</t>
  </si>
  <si>
    <t>imendez@innovaschools.edu.co</t>
  </si>
  <si>
    <t>consorciohunza@gmail.com</t>
  </si>
  <si>
    <t>Ingrid Daniela Izquierdo Cepeda</t>
  </si>
  <si>
    <t>Leonardo Acosta</t>
  </si>
  <si>
    <t>Hugo Manuel Mejía</t>
  </si>
  <si>
    <t>corpoboyaca</t>
  </si>
  <si>
    <t>LADRILLERA BELLA VISTA S.A.S.</t>
  </si>
  <si>
    <t>UBASER TUNJA S.A.S. E.S.P.</t>
  </si>
  <si>
    <t>Boyacá/Cómbita</t>
  </si>
  <si>
    <t>Vereda San Isidro, Cómbita</t>
  </si>
  <si>
    <t>Vereda Pirgua, Tunja</t>
  </si>
  <si>
    <t>ladrillerabellavista@hotmail.com</t>
  </si>
  <si>
    <t>Dora Cristina Neira Molano</t>
  </si>
  <si>
    <t>2392 - Fabricación de materiales de arcilla para la construcción</t>
  </si>
  <si>
    <t>cliente.tunja@urbaser.co</t>
  </si>
  <si>
    <t>Dilia Marlén Caicedo Torres</t>
  </si>
  <si>
    <t>3811 - Recolección de desechos no peligrosos</t>
  </si>
  <si>
    <t>Aprovechamiento de productos de excavación para la fabricación de bloque y ladrillo</t>
  </si>
  <si>
    <t>No especificada</t>
  </si>
  <si>
    <t>total_rcd_gen_obra_ton</t>
  </si>
  <si>
    <t>total_rcd_aprov_obra_ton</t>
  </si>
  <si>
    <t>total_rcd_punto_limpio_ton</t>
  </si>
  <si>
    <t>total_rcd_planta_ton</t>
  </si>
  <si>
    <t>total_rcd_recep_ton</t>
  </si>
  <si>
    <t>total_rcd_dispo_final_ton</t>
  </si>
  <si>
    <t>contrato</t>
  </si>
  <si>
    <t>vía El Descanso</t>
  </si>
  <si>
    <t>2021-0142</t>
  </si>
  <si>
    <t>2021-0140</t>
  </si>
  <si>
    <t>2021-0122</t>
  </si>
  <si>
    <t>2021-0157</t>
  </si>
  <si>
    <t>2021-0154</t>
  </si>
  <si>
    <t>Parque de la mujer</t>
  </si>
  <si>
    <t>2021-0156</t>
  </si>
  <si>
    <t>2021-0149</t>
  </si>
  <si>
    <t>2021-0148</t>
  </si>
  <si>
    <t>2021-0133</t>
  </si>
  <si>
    <t>2021-0173</t>
  </si>
  <si>
    <t>2021-0176</t>
  </si>
  <si>
    <t>2021-0160</t>
  </si>
  <si>
    <t>2021-0166</t>
  </si>
  <si>
    <t>2021-0179</t>
  </si>
  <si>
    <t>2021-0172</t>
  </si>
  <si>
    <t>2021-0182</t>
  </si>
  <si>
    <t>2021-0168</t>
  </si>
  <si>
    <t>2021-0167</t>
  </si>
  <si>
    <t>2021-0171</t>
  </si>
  <si>
    <t>N/A</t>
  </si>
  <si>
    <t>Conjunto la Quinta Etapa II</t>
  </si>
  <si>
    <t>2021-0189</t>
  </si>
  <si>
    <t>2022-0036</t>
  </si>
  <si>
    <t>Atardeceres de la Francia II</t>
  </si>
  <si>
    <t>2021-0109</t>
  </si>
  <si>
    <t>2022-0035</t>
  </si>
  <si>
    <t>Intercambiador los  Cedros</t>
  </si>
  <si>
    <t>2021-035</t>
  </si>
  <si>
    <t>Campamentos LM</t>
  </si>
  <si>
    <t>2022-0018</t>
  </si>
  <si>
    <t>2021-0031</t>
  </si>
  <si>
    <t>Reserva Hungria Etapa II</t>
  </si>
  <si>
    <t>2022-0033</t>
  </si>
  <si>
    <t>2021-0084</t>
  </si>
  <si>
    <t>Comuna 12</t>
  </si>
  <si>
    <t>2022-0041</t>
  </si>
  <si>
    <t>Foresta de La Sultana</t>
  </si>
  <si>
    <t>48 LIVING Etapa 2 y 3</t>
  </si>
  <si>
    <t>20092021-1278</t>
  </si>
  <si>
    <t>Cameguadua</t>
  </si>
  <si>
    <t>Ondas de otun</t>
  </si>
  <si>
    <t>002-LP-2021</t>
  </si>
  <si>
    <t>Unidad productiva</t>
  </si>
  <si>
    <t>Mirador de Los Alcazares</t>
  </si>
  <si>
    <t>Sector La Estrella</t>
  </si>
  <si>
    <t>Verde Niza</t>
  </si>
  <si>
    <t>cable aereo</t>
  </si>
  <si>
    <t>Contrato de obra 035 de 2022, fortalecimiento de escenarios deportivos en el parque Villa Diana del municipio de Villamaría</t>
  </si>
  <si>
    <t>Construcción interceptor puente La Libertad en la ciudad de Manizales, departamento de Caldas</t>
  </si>
  <si>
    <t>2022-0122</t>
  </si>
  <si>
    <t>2022-0117</t>
  </si>
  <si>
    <t>2022-0166</t>
  </si>
  <si>
    <t>Interceptor Cambulos Fase VI</t>
  </si>
  <si>
    <t>2022-0126</t>
  </si>
  <si>
    <t>2022-01289</t>
  </si>
  <si>
    <t>2022-0123</t>
  </si>
  <si>
    <t>Libertad-arbolito</t>
  </si>
  <si>
    <t>Cambulos - argos</t>
  </si>
  <si>
    <t>Bulevar calle 19 cicloruta</t>
  </si>
  <si>
    <t>2022-132</t>
  </si>
  <si>
    <t>Almendros de Bella Suiza</t>
  </si>
  <si>
    <t>Entre Bosques</t>
  </si>
  <si>
    <t>CEDI Buen Café</t>
  </si>
  <si>
    <t>EDS Alhambra</t>
  </si>
  <si>
    <t>Riosucio - Samana</t>
  </si>
  <si>
    <t>codigo_un</t>
  </si>
  <si>
    <t>GEN-RCD-005</t>
  </si>
  <si>
    <t>GEN-RCD-006</t>
  </si>
  <si>
    <t>GEN-RCD-007</t>
  </si>
  <si>
    <t>GEN-RCD-008</t>
  </si>
  <si>
    <t>GEN-RCD-009</t>
  </si>
  <si>
    <t>GEN-RCD-010</t>
  </si>
  <si>
    <t>GEN-RCD-011</t>
  </si>
  <si>
    <t>GEN-RCD-012</t>
  </si>
  <si>
    <t>GEN-RCD-013</t>
  </si>
  <si>
    <t>GEN-RCD-014</t>
  </si>
  <si>
    <t>GEN-RCD-015</t>
  </si>
  <si>
    <t>GEN-RCD-016</t>
  </si>
  <si>
    <t>GEN-RCD-017</t>
  </si>
  <si>
    <t>GEN-RCD-018</t>
  </si>
  <si>
    <t>GEN-RCD-019</t>
  </si>
  <si>
    <t>GEN-RCD-020</t>
  </si>
  <si>
    <t>GEN-RCD-021</t>
  </si>
  <si>
    <t>GEN-RCD-022</t>
  </si>
  <si>
    <t>GEN-RCD-023</t>
  </si>
  <si>
    <t>GEN-RCD-024</t>
  </si>
  <si>
    <t>GEN-RCD-025</t>
  </si>
  <si>
    <t>GEN-RCD-026</t>
  </si>
  <si>
    <t>GEN-RCD-027</t>
  </si>
  <si>
    <t>GEN-RCD-028</t>
  </si>
  <si>
    <t>GEN-RCD-029</t>
  </si>
  <si>
    <t>GEN-RCD-030</t>
  </si>
  <si>
    <t>GEN-RCD-031</t>
  </si>
  <si>
    <t>GEN-RCD-032</t>
  </si>
  <si>
    <t>GEN-RCD-033</t>
  </si>
  <si>
    <t>GEN-RCD-034</t>
  </si>
  <si>
    <t>GEN-RCD-035</t>
  </si>
  <si>
    <t>GEN-RCD-036</t>
  </si>
  <si>
    <t>GEN-RCD-037</t>
  </si>
  <si>
    <t>GEN-RCD-038</t>
  </si>
  <si>
    <t>GEN-RCD-039</t>
  </si>
  <si>
    <t>GEN-RCD-040</t>
  </si>
  <si>
    <t>GEN-RCD-041</t>
  </si>
  <si>
    <t>GEN-RCD-042</t>
  </si>
  <si>
    <t>GEN-RCD-043</t>
  </si>
  <si>
    <t>GEN-RCD-044</t>
  </si>
  <si>
    <t>GEN-RCD-045</t>
  </si>
  <si>
    <t>GEN-RCD-046</t>
  </si>
  <si>
    <t>GEN-RCD-047</t>
  </si>
  <si>
    <t>GEN-RCD-048</t>
  </si>
  <si>
    <t>GEN-RCD-049</t>
  </si>
  <si>
    <t>GEN-RCD-050</t>
  </si>
  <si>
    <t>GEN-RCD-051</t>
  </si>
  <si>
    <t>GEN-RCD-052</t>
  </si>
  <si>
    <t>GEN-RCD-053</t>
  </si>
  <si>
    <t>GEN-RCD-054</t>
  </si>
  <si>
    <t>GEN-RCD-055</t>
  </si>
  <si>
    <t>GEN-RCD-056</t>
  </si>
  <si>
    <t>GEN-RCD-057</t>
  </si>
  <si>
    <t>GEN-RCD-058</t>
  </si>
  <si>
    <t>GEN-RCD-059</t>
  </si>
  <si>
    <t>GEN-RCD-060</t>
  </si>
  <si>
    <t>GEN-RCD-061</t>
  </si>
  <si>
    <t>GEN-RCD-062</t>
  </si>
  <si>
    <t>GEN-RCD-063</t>
  </si>
  <si>
    <t>GEN-RCD-064</t>
  </si>
  <si>
    <t>GEN-RCD-065</t>
  </si>
  <si>
    <t>GEN-RCD-066</t>
  </si>
  <si>
    <t>GEN-RCD-067</t>
  </si>
  <si>
    <t>GEN-RCD-068</t>
  </si>
  <si>
    <t>GEN-RCD-069</t>
  </si>
  <si>
    <t>GEN-RCD-070</t>
  </si>
  <si>
    <t>GEN-RCD-071</t>
  </si>
  <si>
    <t>GEN-RCD-072</t>
  </si>
  <si>
    <t>GEN-RCD-073</t>
  </si>
  <si>
    <t>GEN-RCD-074</t>
  </si>
  <si>
    <t>GEN-RCD-075</t>
  </si>
  <si>
    <t>Union Temporal Obras SK</t>
  </si>
  <si>
    <t>Nestor Olivo Moreno Lopera</t>
  </si>
  <si>
    <t>Fernando Paez Restrepo</t>
  </si>
  <si>
    <t>Grupo civilec SAS</t>
  </si>
  <si>
    <t>Consorcio ISB La Cabaña</t>
  </si>
  <si>
    <t>Consorcio Macros</t>
  </si>
  <si>
    <t>Union temporal Manizales T&amp;O</t>
  </si>
  <si>
    <t>Milton Ricardo Herrera Posada</t>
  </si>
  <si>
    <t>Consorcio MS</t>
  </si>
  <si>
    <t>JOHN ESNEIDER CARDONA G.</t>
  </si>
  <si>
    <t>Jaime Alberto Osorio Gil</t>
  </si>
  <si>
    <t>Consorcio JJ</t>
  </si>
  <si>
    <t>Nicolas Cardona</t>
  </si>
  <si>
    <t>Consorcio Interceptor V</t>
  </si>
  <si>
    <t>Jairo Agudelo Giraldo</t>
  </si>
  <si>
    <t>Clara Elvira Giraldo</t>
  </si>
  <si>
    <t>Alvaro Jaramillo Durán</t>
  </si>
  <si>
    <t>Nicolas Jaramillo Hoyos</t>
  </si>
  <si>
    <t>Ricardo Tabares Gonzáles</t>
  </si>
  <si>
    <t>Alexander López Betancur</t>
  </si>
  <si>
    <t>Trujillo Gutierrez y Asociados S.A.S.</t>
  </si>
  <si>
    <t>Consorcio remodelación aguas</t>
  </si>
  <si>
    <t>Carlos Mario Arias Mendoza</t>
  </si>
  <si>
    <t>Constructora Las Galias S.A.</t>
  </si>
  <si>
    <t>Consorcio Malteria 2021</t>
  </si>
  <si>
    <t>Meca Construcciones</t>
  </si>
  <si>
    <t>Ricaurte Valencia Gomez</t>
  </si>
  <si>
    <t>Consorcio 2021</t>
  </si>
  <si>
    <t>Aris Mining Marmato SAS</t>
  </si>
  <si>
    <t>Constructora Hungria</t>
  </si>
  <si>
    <t>Asociación Global Green</t>
  </si>
  <si>
    <t>Juan Pablo Osorio Rios</t>
  </si>
  <si>
    <t>JOHN SNEIDER CARDONA G</t>
  </si>
  <si>
    <t>NICOLAS RAFAEL REDONDO MOLINA</t>
  </si>
  <si>
    <t>MAURICIO A. CORTES REINA</t>
  </si>
  <si>
    <t>Consorcio Campo Amor</t>
  </si>
  <si>
    <t>Constructura Las Galias S.A</t>
  </si>
  <si>
    <t>Constructora Las Galias S.A</t>
  </si>
  <si>
    <t>Consorcio DBS-Ozul</t>
  </si>
  <si>
    <t>Consorcio Cameguadua</t>
  </si>
  <si>
    <t>GLOBAL ENGINEERING AND DESIGN SAS</t>
  </si>
  <si>
    <t>Consorcio Vial Pro Futuro</t>
  </si>
  <si>
    <t>BEMAT Colombia</t>
  </si>
  <si>
    <t>Constructora Las Galias SAS</t>
  </si>
  <si>
    <t>Irma Serna Londoño</t>
  </si>
  <si>
    <t>Unión Temporal Cable Aereo linea 3</t>
  </si>
  <si>
    <t>Consorcio Avanzar</t>
  </si>
  <si>
    <t>Jesús María Ramirez Gomez</t>
  </si>
  <si>
    <t>Nicolas Cardona Sanchez</t>
  </si>
  <si>
    <t>Alexander Restrepo Agudelo</t>
  </si>
  <si>
    <t>Avistar Ingenieria SAS</t>
  </si>
  <si>
    <t>Consorcio G&amp;G</t>
  </si>
  <si>
    <t>Jorge Eduardo Rivera Valencia</t>
  </si>
  <si>
    <t>Aficonle SAS</t>
  </si>
  <si>
    <t>Javier de Jesus García Pareja</t>
  </si>
  <si>
    <t>Consorsio Vial Nazareth</t>
  </si>
  <si>
    <t>AC2R Ingenieria y Proyectos SAS</t>
  </si>
  <si>
    <t>Consorcio Ciclo Ruta ICC</t>
  </si>
  <si>
    <t>Consorcio Neira</t>
  </si>
  <si>
    <t>Constructora Berlin</t>
  </si>
  <si>
    <t>Arquitectura y Concreto SAS</t>
  </si>
  <si>
    <t>R&amp;G Construction SAS</t>
  </si>
  <si>
    <t>Consorcio Ruta AA</t>
  </si>
  <si>
    <t>Consorcio Elein Samana</t>
  </si>
  <si>
    <t>fecha_inicio</t>
  </si>
  <si>
    <t>fecha_finalización</t>
  </si>
  <si>
    <t>corpocaldas</t>
  </si>
  <si>
    <t>corpochivor</t>
  </si>
  <si>
    <t>corpoguajira</t>
  </si>
  <si>
    <t>corpoguabio</t>
  </si>
  <si>
    <t>COORSERPARK S.A.S</t>
  </si>
  <si>
    <t>ENEL COLOMBIA S.A. E.S.P.</t>
  </si>
  <si>
    <t>MARIA ADELAIDA PARIS GOMEZ</t>
  </si>
  <si>
    <t>ROBERTO MORENO MEJÍA</t>
  </si>
  <si>
    <t>LUCIANO TOMMASI</t>
  </si>
  <si>
    <t>69</t>
  </si>
  <si>
    <t>11A</t>
  </si>
  <si>
    <t>13</t>
  </si>
  <si>
    <t>9603 - Pompas fúnebres y actividades relacionadas</t>
  </si>
  <si>
    <t>3514 - Comercialización de energía eléctrica</t>
  </si>
  <si>
    <t>RCD_002</t>
  </si>
  <si>
    <t>RCD_001</t>
  </si>
  <si>
    <t>RCD_003</t>
  </si>
  <si>
    <t>PROYECTO BOSQUE CENIZARIO, CAPILLAS DE LA FE</t>
  </si>
  <si>
    <t>REFUGIO DEL VALLE</t>
  </si>
  <si>
    <t>Ampliación y Normalización AT/MT de la Subestación Mámbita</t>
  </si>
  <si>
    <t>Cundinamarca/Guasca</t>
  </si>
  <si>
    <t>Cundinamarca/Ubalá</t>
  </si>
  <si>
    <t>Predio el Tesoro lote 2, Vereda Mariano Ospina, Guasca - Cundinamarca</t>
  </si>
  <si>
    <t>kilómetro 20 
vía sopo Guasca vereda Santa Isabel</t>
  </si>
  <si>
    <t>Área aledaña a la subestación existente, ubicada en la central de Hidroeléctrica del Guavio, inspección de Mámbita, municipio de Ubalá, Cundinamarca</t>
  </si>
  <si>
    <t>aparis@capillasdelafe.com</t>
  </si>
  <si>
    <t>ambiental@enel.com</t>
  </si>
  <si>
    <t>FELIPE ORTEGÓN</t>
  </si>
  <si>
    <t>CARMEN BARROS SANTIAGO</t>
  </si>
  <si>
    <t>ADRIANA FRANCO PEREA</t>
  </si>
  <si>
    <t>corpomojana</t>
  </si>
  <si>
    <t>corporinoquia</t>
  </si>
  <si>
    <t>corpouraba</t>
  </si>
  <si>
    <t xml:space="preserve">CONSTRUCTORA COLPATRIA </t>
  </si>
  <si>
    <t xml:space="preserve">CONSTRUCTORA AMARILO S.A.S. </t>
  </si>
  <si>
    <t>CONSTRUCTORA BOLIVAR BOGOTA S.A</t>
  </si>
  <si>
    <t>GRUPO EMPRESARIAL OIKOS S. A. S.</t>
  </si>
  <si>
    <t>CONSTRUCTORA COLPATRIA SAS</t>
  </si>
  <si>
    <t xml:space="preserve">CONSTRUCTORA BOLIVAR </t>
  </si>
  <si>
    <t>PROMOTORA STONOVILLE S.A.S</t>
  </si>
  <si>
    <t>CONSORCIO DESARROLLO ESCOLAR</t>
  </si>
  <si>
    <t xml:space="preserve">HUMBERTO OSPINA GARCIA </t>
  </si>
  <si>
    <t xml:space="preserve">PERSONA JURIDICA </t>
  </si>
  <si>
    <t>ROBERTO MORENO</t>
  </si>
  <si>
    <t>CARLOS ALFONSO SIERRA GALINDO</t>
  </si>
  <si>
    <t xml:space="preserve">JULIÁN ARTURO SÁNCHEZ MÉNDEZ </t>
  </si>
  <si>
    <t xml:space="preserve">JOSE HUMBERTO OSPINA GARCIA </t>
  </si>
  <si>
    <t>MIILTON AGUILLON</t>
  </si>
  <si>
    <t>ALEJANDRO VELEZ</t>
  </si>
  <si>
    <t>MARIA ALEJANDRA GUZMAN TORRES</t>
  </si>
  <si>
    <t>PHILLIPPE SOTO</t>
  </si>
  <si>
    <t>ALCALDIA MUNICIPAL</t>
  </si>
  <si>
    <t>Tolima/Ibagué</t>
  </si>
  <si>
    <t>Cundinamarca/Bogotá</t>
  </si>
  <si>
    <t>54A</t>
  </si>
  <si>
    <t>19A</t>
  </si>
  <si>
    <t>4f</t>
  </si>
  <si>
    <t>72-80</t>
  </si>
  <si>
    <t>11A-27</t>
  </si>
  <si>
    <t>72-31</t>
  </si>
  <si>
    <t>127A-45</t>
  </si>
  <si>
    <t>13B SUR 150</t>
  </si>
  <si>
    <t>90-13</t>
  </si>
  <si>
    <t>35-55</t>
  </si>
  <si>
    <t>21-36</t>
  </si>
  <si>
    <t>2-59</t>
  </si>
  <si>
    <t xml:space="preserve">BOSQUE SAN ANGEL </t>
  </si>
  <si>
    <t>BOGOTA</t>
  </si>
  <si>
    <t>PISO 6 - BOGOTA</t>
  </si>
  <si>
    <t>via panamerciana - FUSAGASUGA</t>
  </si>
  <si>
    <t>4290 - Construcción de otras obras de ingeniería civil</t>
  </si>
  <si>
    <t>4112 - Construcción de edificios no residenciales</t>
  </si>
  <si>
    <t>1028_73001_002_000000120</t>
  </si>
  <si>
    <t>1028_73001_002_00000003</t>
  </si>
  <si>
    <t>1028_73001_002_00000006</t>
  </si>
  <si>
    <t>1028_73275_002_00000013</t>
  </si>
  <si>
    <t>1028_73001_002_00000015</t>
  </si>
  <si>
    <t>1028_73001_002_00000011</t>
  </si>
  <si>
    <t>1028_73001_002_00000017</t>
  </si>
  <si>
    <t>1028_73001_002_00000016</t>
  </si>
  <si>
    <t>1028_73026_002_00000002</t>
  </si>
  <si>
    <t>1028_73275_002_00000018</t>
  </si>
  <si>
    <t>1028_73001_002_00000009</t>
  </si>
  <si>
    <t xml:space="preserve">CONJUNTO RESIDEL BOSQUE SAN ANGEL </t>
  </si>
  <si>
    <t>HACIENDA SANTA CRUZ - TERRA</t>
  </si>
  <si>
    <t>ARBOLEDA DEL CAMPESTRE -LA CEIBA</t>
  </si>
  <si>
    <t>PALMA REAL, ETAPAS II Y III</t>
  </si>
  <si>
    <t>BOSQUE RESERVADO</t>
  </si>
  <si>
    <t>CYMA II - EDIFICIO ALBA HDA SANTA CRUZ</t>
  </si>
  <si>
    <t>VALLE LINDO ETAPA II</t>
  </si>
  <si>
    <t>ARBOLEDA DEL CAMPESTRE - JACARANDA</t>
  </si>
  <si>
    <t>STONOVILLE SAS</t>
  </si>
  <si>
    <t>INST. EDUCATIVA SAGRADA FAMILIA</t>
  </si>
  <si>
    <t>Tolima/Flandes</t>
  </si>
  <si>
    <t>21 SUR</t>
  </si>
  <si>
    <t>12 SUR</t>
  </si>
  <si>
    <t>13 SUR-130</t>
  </si>
  <si>
    <t>145-76</t>
  </si>
  <si>
    <t>66-67</t>
  </si>
  <si>
    <t>13 SUR-55</t>
  </si>
  <si>
    <t>96-101</t>
  </si>
  <si>
    <t>69-41</t>
  </si>
  <si>
    <t xml:space="preserve">SECTOR VARSOVIA </t>
  </si>
  <si>
    <t>SECTOR LA SAMARIA</t>
  </si>
  <si>
    <t>SECTOR ARBOLEDA CAMPESTRE</t>
  </si>
  <si>
    <t>vereda Topacio</t>
  </si>
  <si>
    <t>plan parcial varsovia - Etapa 4 lote u2-2</t>
  </si>
  <si>
    <t>Antigua via Ibague - Hda el Zorro Com. 9 Barrio Picaleña</t>
  </si>
  <si>
    <t>veredas El capote /el mirador y el Jardin</t>
  </si>
  <si>
    <t>vereda cabecera Mpio Melgar Tolima</t>
  </si>
  <si>
    <t>Barrio Jordan</t>
  </si>
  <si>
    <t>MariaP.Pinto@constructoracolpatria.com</t>
  </si>
  <si>
    <t xml:space="preserve">LEONARDO LAGOS DIAZ </t>
  </si>
  <si>
    <t>Carmen Patricia Barros Santiago</t>
  </si>
  <si>
    <t>CEL 3134836348</t>
  </si>
  <si>
    <t>CLAUDIA MARIN
CEL,3112143869</t>
  </si>
  <si>
    <t>cel 3209882606</t>
  </si>
  <si>
    <t xml:space="preserve">MEDARDO RAMIREZ TORRES
 CEL 3144139916
</t>
  </si>
  <si>
    <t>mariap.pinto@constructoracolpatria.com</t>
  </si>
  <si>
    <t>Carmen Barros Santiago</t>
  </si>
  <si>
    <t xml:space="preserve">Cristian Camilo Betancourth </t>
  </si>
  <si>
    <t>claudia.marin@cosntructorabolivar.com</t>
  </si>
  <si>
    <t xml:space="preserve">Claudia Marin </t>
  </si>
  <si>
    <t>Ibague/Tolima</t>
  </si>
  <si>
    <t>notificacionescol@develapers.land</t>
  </si>
  <si>
    <t>Melgar</t>
  </si>
  <si>
    <t>LEONARDO SANCHEZ</t>
  </si>
  <si>
    <t>alcalde@ibague.gov.co</t>
  </si>
  <si>
    <t>ARTURO CABARCAS</t>
  </si>
  <si>
    <t>cortolima</t>
  </si>
  <si>
    <t>meta_obra_gen_ton</t>
  </si>
  <si>
    <t>meta_obra_gen_por</t>
  </si>
  <si>
    <t>cra_atlantico</t>
  </si>
  <si>
    <t>entrega</t>
  </si>
  <si>
    <t>primera</t>
  </si>
  <si>
    <t>segunda</t>
  </si>
  <si>
    <t>crc_cauca</t>
  </si>
  <si>
    <t>PEPELES DEL CAUCA S.A</t>
  </si>
  <si>
    <t>NELSON DARIO MORALES</t>
  </si>
  <si>
    <t>Cauca/Puerto Tejada</t>
  </si>
  <si>
    <t>13-48</t>
  </si>
  <si>
    <t>OFICINA</t>
  </si>
  <si>
    <t>PROYECTO SODA 5</t>
  </si>
  <si>
    <t>Via Cali- Puerto Tejada a 200 m del puente El Hormiguero</t>
  </si>
  <si>
    <t>cristina.c.mendez@kcc.com</t>
  </si>
  <si>
    <t>CONCESIONARIA RUTAS DEL VALLE S.A.S</t>
  </si>
  <si>
    <t>PAULO FRANCO GAMBOA</t>
  </si>
  <si>
    <t>Valle del Cauca/Palmira</t>
  </si>
  <si>
    <t>Avenida Carrera AK</t>
  </si>
  <si>
    <t>113-52</t>
  </si>
  <si>
    <t>EDIFICIO  TORRES UNIDAS 2OFICINAS 1703-1704</t>
  </si>
  <si>
    <t>4210 - Construcción de carreteras y vías de ferrocarril</t>
  </si>
  <si>
    <t>NUEVA MALLA VIAL  DEL VALLE- CORREDOR ACCESOS CALI Y PALMIRA  UF4</t>
  </si>
  <si>
    <t>Cauca/Villa Rica</t>
  </si>
  <si>
    <t>JURISDICCIÓN MUNICIPIO DE VILLA RICA DEPARTAMENTO DEL CAUCA</t>
  </si>
  <si>
    <t>contactenos@rutasdelvalle.com</t>
  </si>
  <si>
    <t>NUEVA MALLA VIAL  DEL VALLE- CORREDOR ACCESOS CALI Y PALMIRA  UF2</t>
  </si>
  <si>
    <t>NUEVO CAUCA S.A.S</t>
  </si>
  <si>
    <t>JORGE LIBARDO DUARTE BALLESTEROS</t>
  </si>
  <si>
    <t>69 B</t>
  </si>
  <si>
    <t>Av.El dorado  Oficina 606</t>
  </si>
  <si>
    <t>4220 - Construcción de proyectos de servicio público</t>
  </si>
  <si>
    <t>FINANCIACIÓN CONSTRUCCIÓN , REHABILITACIÓN, MEJORAMIENTO, OPERACIÓN, MANTENIMIENTO Y REVERSIÓN DEL CORREDOR POPAYÁN- SANTANDER DE QUILICHAO (UF2)</t>
  </si>
  <si>
    <t>Cauca/Santander de Quilichao</t>
  </si>
  <si>
    <t>POPAYÁN-PIENDAMÓ K00+000.00-K19+232.00</t>
  </si>
  <si>
    <t>atención@nuevocauca.com- secretaria@nuevocauca.com</t>
  </si>
  <si>
    <t>JORGE LIBARDO DUARTE</t>
  </si>
  <si>
    <t>FINANCIACIÓN CONSTRUCCIÓN , REHABILITACIÓN, MEJORAMIENTO, OPERACIÓN, MANTENIMIENTO Y REVERSIÓN DEL CORREDOR POPAYÁN- SANTANDER DE QUILICHAO (UF1)</t>
  </si>
  <si>
    <t>PIENDAMÓ-PESCADOR K 19+232.00-K 121.00</t>
  </si>
  <si>
    <t>FINANCIACIÓN CONSTRUCCIÓN , REHABILITACIÓN, MEJORAMIENTO, OPERACIÓN, MANTENIMIENTO Y REVERSIÓN DEL CORREDOR POPAYÁN- SANTANDER DE QUILICHAO (UF3)</t>
  </si>
  <si>
    <t>PESCADOR- MONDOMO K 41+121.00-K 56+571.00</t>
  </si>
  <si>
    <t>FINANCIACIÓN CONSTRUCCIÓN , REHABILITACIÓN, MEJORAMIENTO, OPERACIÓN, MANTENIMIENTO Y REVERSIÓN DEL CORREDOR POPAYÁN- SANTANDER DE QUILICHAO (UF4)</t>
  </si>
  <si>
    <t>MONDOMO- SANTANDER K 56+571.00 - K 76+091.70</t>
  </si>
  <si>
    <t>trimestre</t>
  </si>
  <si>
    <t>crq_quindio</t>
  </si>
  <si>
    <t>cvc</t>
  </si>
  <si>
    <t>marval</t>
  </si>
  <si>
    <t>Jaramillo Mora Constructora S.A.</t>
  </si>
  <si>
    <t>Constructora Bolívar Cali S.A</t>
  </si>
  <si>
    <t>cvs</t>
  </si>
  <si>
    <t>dagma</t>
  </si>
  <si>
    <t>epa_barranquilla</t>
  </si>
  <si>
    <t>6.903.80</t>
  </si>
  <si>
    <t>epa_buenaventura</t>
  </si>
  <si>
    <t>epa_cartagena</t>
  </si>
  <si>
    <t>carsucre</t>
  </si>
  <si>
    <t>cas</t>
  </si>
  <si>
    <t>cda</t>
  </si>
  <si>
    <t>corantioquia</t>
  </si>
  <si>
    <t>cormacarena</t>
  </si>
  <si>
    <t>Nombre del generador</t>
  </si>
  <si>
    <t>completitud</t>
  </si>
  <si>
    <t>AMARILLO S.A.S</t>
  </si>
  <si>
    <t>consistencia</t>
  </si>
  <si>
    <t>obra</t>
  </si>
  <si>
    <t>pasollano ii</t>
  </si>
  <si>
    <t>llano alto ii</t>
  </si>
  <si>
    <t>alcaravan</t>
  </si>
  <si>
    <t>ocarro</t>
  </si>
  <si>
    <t>llano alto iii</t>
  </si>
  <si>
    <t>ocarro ii</t>
  </si>
  <si>
    <t>obra de urbanismo externo la maria</t>
  </si>
  <si>
    <t>direccion</t>
  </si>
  <si>
    <t>cra 32 este # 30-41</t>
  </si>
  <si>
    <t>cra 36 # 5a 21 sur lote 1</t>
  </si>
  <si>
    <t>CONSTRUCTORA CAPITAL BOGOTA SAS / BOTANIKA - CIUDADELA ALAMEDA</t>
  </si>
  <si>
    <t>CONSTRUCTORA CAPITAL BOGOTA SAS / BOTANIKA - ALAMEDA</t>
  </si>
  <si>
    <t>INVERSIONES ALCABAMA  /   ANTARA 2</t>
  </si>
  <si>
    <t>URBANIZADORA LINDARAJA SAS / PROYECTO PIEDRA SERENA</t>
  </si>
  <si>
    <t>URBANIZADORA LINDARAJA SAS / PROYECTO PIEDRA SANTA</t>
  </si>
  <si>
    <t>INVERSIONES ALCABAMA SA / PROYECTO ANATARA 2</t>
  </si>
  <si>
    <t>ALCALDIA DE FUNZA</t>
  </si>
  <si>
    <t>UNICONIC S.A</t>
  </si>
  <si>
    <t xml:space="preserve">FABIO SARMIENTO FINCA EL RINCON </t>
  </si>
  <si>
    <t>IGLESIA TABERNACULO</t>
  </si>
  <si>
    <t>VIVERO NUEVA VIDA</t>
  </si>
  <si>
    <t>TRITURADOS TG SA</t>
  </si>
  <si>
    <t>ACTIVOS CAPITAL SAS</t>
  </si>
  <si>
    <t>CONSTRUCTORA CAPITAL BOGOTA SAS</t>
  </si>
  <si>
    <t xml:space="preserve">ALCALDIA DE SOACHA </t>
  </si>
  <si>
    <t xml:space="preserve">SITIO DE ALMACENAMIENTO TRANSITORIO DE PAVIMENTO ASFÁLTICO FRESADO (SATPAF) </t>
  </si>
  <si>
    <t>800138879-2</t>
  </si>
  <si>
    <t>cc  79244268</t>
  </si>
  <si>
    <t>800095350-2</t>
  </si>
  <si>
    <t>900180809-7</t>
  </si>
  <si>
    <t>901073970-0</t>
  </si>
  <si>
    <t>800094755-7</t>
  </si>
  <si>
    <t>NO APLICA</t>
  </si>
  <si>
    <t>CALLE 2A #1A-171 VARIANTE CHIA - COTA (FOREST)</t>
  </si>
  <si>
    <t>CALLE 122 N°23-55</t>
  </si>
  <si>
    <t>CARRERA 7 #115C - 30 PISO 35</t>
  </si>
  <si>
    <t>CALLE 144 #6A-92 OFICINA 501 D - BOGOTA</t>
  </si>
  <si>
    <t>CALLE 114 No. 6A -08 OFICIO 501 D</t>
  </si>
  <si>
    <t>CARRERA 7 #115 C - 30 PISO 35</t>
  </si>
  <si>
    <t>MADRID VEREDA PTE PIEDRA LA CUESTA KM 3 Y 4</t>
  </si>
  <si>
    <t xml:space="preserve"> PREDIOS LAS MERCEDES OTES 1,2,3,4,5,6 MADRID</t>
  </si>
  <si>
    <t>SEDE CAMPESTRE VEREDA CUBIA</t>
  </si>
  <si>
    <t>VIVERO NUEVA VIDA ( HECTOR VELOZA)</t>
  </si>
  <si>
    <t xml:space="preserve">AUT MEDEÑÑIN KM 4 VIA SIBERIA BOGOTA </t>
  </si>
  <si>
    <t>CLL 122 No. 23-55</t>
  </si>
  <si>
    <t>CALL 122 No. 23-55</t>
  </si>
  <si>
    <t xml:space="preserve">CALLE 13 No 7 - 30 </t>
  </si>
  <si>
    <t>CALLE 49 SUR No. 95A- 90</t>
  </si>
  <si>
    <t>PATIO IDU CALLE 80</t>
  </si>
  <si>
    <t xml:space="preserve">PROYECTO PONTE VERDI KM 5 VÍA SIBERIA - COTA </t>
  </si>
  <si>
    <t>(1)7560444</t>
  </si>
  <si>
    <t>6121155-8691176</t>
  </si>
  <si>
    <t>. 5803300</t>
  </si>
  <si>
    <t>BOTADERO DE TIERRA EL PARQUE S.A.</t>
  </si>
  <si>
    <t>datos faltantes tomados de pdf</t>
  </si>
  <si>
    <t>GES116</t>
  </si>
  <si>
    <t>GES118</t>
  </si>
  <si>
    <t>GES121</t>
  </si>
  <si>
    <t>GES124</t>
  </si>
  <si>
    <t>GES125</t>
  </si>
  <si>
    <t>GES137</t>
  </si>
  <si>
    <t>GES138</t>
  </si>
  <si>
    <t>GES174</t>
  </si>
  <si>
    <t>GES178</t>
  </si>
  <si>
    <t>GES180</t>
  </si>
  <si>
    <t>GES193</t>
  </si>
  <si>
    <t>GES197</t>
  </si>
  <si>
    <t>GES41</t>
  </si>
  <si>
    <t>GES51</t>
  </si>
  <si>
    <t>GES68</t>
  </si>
  <si>
    <t>GES80</t>
  </si>
  <si>
    <t>GES83</t>
  </si>
  <si>
    <t>GES85</t>
  </si>
  <si>
    <t>GES98</t>
  </si>
  <si>
    <t>GES159</t>
  </si>
  <si>
    <t>GES181</t>
  </si>
  <si>
    <t>GES99</t>
  </si>
  <si>
    <t>GES140</t>
  </si>
  <si>
    <t>GES141</t>
  </si>
  <si>
    <t>GES117</t>
  </si>
  <si>
    <t>GES144</t>
  </si>
  <si>
    <t>GES131</t>
  </si>
  <si>
    <t>GES5</t>
  </si>
  <si>
    <t>GES7</t>
  </si>
  <si>
    <t>GES9</t>
  </si>
  <si>
    <t>GESTOR DE DISPOSICIÓN FINAL DE RCD</t>
  </si>
  <si>
    <t>PUNTO LIMPIO</t>
  </si>
  <si>
    <t>RECEPTOR</t>
  </si>
  <si>
    <t>PLANTA DE APROVECHAMIENTO DE RCD</t>
  </si>
  <si>
    <t>GESTOR DE DISPOCISIÓN FINAL DE RCD</t>
  </si>
  <si>
    <t>901284991-0</t>
  </si>
  <si>
    <t>901342229-5</t>
  </si>
  <si>
    <t>901343389-1</t>
  </si>
  <si>
    <t>901340098-8</t>
  </si>
  <si>
    <t>900.371.199-2</t>
  </si>
  <si>
    <t>900763357-2</t>
  </si>
  <si>
    <t>890802505-9</t>
  </si>
  <si>
    <t>860005986-1</t>
  </si>
  <si>
    <t>901184487-0</t>
  </si>
  <si>
    <t>890800148-3</t>
  </si>
  <si>
    <t>800.154.744-4</t>
  </si>
  <si>
    <t>900525419-0</t>
  </si>
  <si>
    <t>901184609-2</t>
  </si>
  <si>
    <t>890805453-8</t>
  </si>
  <si>
    <t>900827487-8</t>
  </si>
  <si>
    <t>800249353-7</t>
  </si>
  <si>
    <t>901617467-3</t>
  </si>
  <si>
    <t>CARRERA 7 #7-09</t>
  </si>
  <si>
    <t>SECTOR LOS VAGONES</t>
  </si>
  <si>
    <t>Carrera 7 numero 5-25 bajos</t>
  </si>
  <si>
    <t>Predio El Edén vereda Minitas</t>
  </si>
  <si>
    <t>Finca La Irlanda, vereda Pedrero</t>
  </si>
  <si>
    <t xml:space="preserve">Km 21 + 955 hasta km 22 + 40 </t>
  </si>
  <si>
    <t>ficha catastral No. 00-02-0006-0041-000</t>
  </si>
  <si>
    <t>PALACIO MUNICIPAL SALAMINA CL 5   5   65</t>
  </si>
  <si>
    <t xml:space="preserve">Calle 12 No: CARRERA 43 B - 14 -  Piso: 2   </t>
  </si>
  <si>
    <t>CRA 7 N 8 32</t>
  </si>
  <si>
    <t xml:space="preserve">Calle 77 No: 21 - 43 -      </t>
  </si>
  <si>
    <t>Abscisas (k12+000 al k13+692) 2.69 km de vía terciaria en jurisdicción del municipio de Neira / vía el Descanso- Magallanes (lote2).</t>
  </si>
  <si>
    <t>Cra. 4 Calle 6 esquina</t>
  </si>
  <si>
    <t>km 2.5 via aguadas</t>
  </si>
  <si>
    <t>Cr 8 # 8-68</t>
  </si>
  <si>
    <t>Parque Industrial Juanchito kilómetro 14 vía al Magdalena</t>
  </si>
  <si>
    <t>Km 2+900 y 3+100 variante la tesalia predio Hacienda Remolino</t>
  </si>
  <si>
    <t>Escombrera la Nubia, Finca La granja, sector la enea</t>
  </si>
  <si>
    <t>Vía Villapilar - Sector la Libonia - Predio Libonia</t>
  </si>
  <si>
    <t>CL 77 #21-43 MANIZALES CALDAS</t>
  </si>
  <si>
    <t>AGUADAS SECTOR LOS GUAYACANES</t>
  </si>
  <si>
    <t>CALLE 68 #28-29 BARRIO PALERMO</t>
  </si>
  <si>
    <t>ZONA INDUSTRIAL MALTERIA LA MIRANDA</t>
  </si>
  <si>
    <t>CRA 70B #125-03</t>
  </si>
  <si>
    <t>KM 9 VÍA AL MAGDALENA, PARQUE INDUSTRIAL DAVID URIBE</t>
  </si>
  <si>
    <t>CALLE 85#25-120 O ANTIGUO VIVERO FRENTE A EXPOFERIAS</t>
  </si>
  <si>
    <t>SECTOR LA MONA</t>
  </si>
  <si>
    <t>PREDIO EL PLAYON - KM 55+300 VÍA LA FELISA-LA PINTADA</t>
  </si>
  <si>
    <t>VEREDA PALMA SOLA -SECTOR LA BODEGA</t>
  </si>
  <si>
    <t>Finca El Naranjal - Vía La Pintada</t>
  </si>
  <si>
    <t>MAURICIO RAFAEL PABA PINZON</t>
  </si>
  <si>
    <t>JOSE AUGUSTO TORO CASTAÑO</t>
  </si>
  <si>
    <t>Julio Cesar Salgado Galeano</t>
  </si>
  <si>
    <t>Jairo Rivera Aguirre</t>
  </si>
  <si>
    <t>Luis Fernando Moreno Rubio</t>
  </si>
  <si>
    <t>Carlos mario Gutierraz Garcia</t>
  </si>
  <si>
    <t>Alejandro Camarasa Yañez</t>
  </si>
  <si>
    <t>JUAN PABLO OSPINA ROSAS</t>
  </si>
  <si>
    <t>JUAN PABLO CHAHÍN HENAO</t>
  </si>
  <si>
    <t>FABIAN GIRALDO MEJIA</t>
  </si>
  <si>
    <t>Santiago Pérez Buitrago</t>
  </si>
  <si>
    <t>José Francisco Sánchez Olaciregui</t>
  </si>
  <si>
    <t>Carlos Enrique Botero Alvarez</t>
  </si>
  <si>
    <t>WILSON RAMIRO LEÓN CUBILLOS</t>
  </si>
  <si>
    <t>Luisa María Salas</t>
  </si>
  <si>
    <t>ALEXANDRA GAVIRIA OSPINA</t>
  </si>
  <si>
    <t>Antonio José Escobar Cuartas</t>
  </si>
  <si>
    <t>JORGE MARIO AMARILES GOMEZ</t>
  </si>
  <si>
    <t>Carlos Albeiro Ramirez</t>
  </si>
  <si>
    <t>DIEGO ALEJANDRO MARTINEZ SUAZA</t>
  </si>
  <si>
    <t>JOHN JAIRO CARDENAS</t>
  </si>
  <si>
    <t>EDGAR ALONSO CASTRO LIZARRALDE</t>
  </si>
  <si>
    <t>JOSÉ OMAR RODRIGUEZ VALENCIA</t>
  </si>
  <si>
    <t>OSCAR RENAN VELASQUEZ</t>
  </si>
  <si>
    <t>GERMAN LOPEZ GOMEZ</t>
  </si>
  <si>
    <t>JAVIER NARANJO MEJIA - FELIPE TORO MEJUA</t>
  </si>
  <si>
    <t>RICARDO CADAVID ESTRADA</t>
  </si>
  <si>
    <t>GLORIA ROCIO ARCILA RAMIREZ</t>
  </si>
  <si>
    <t>JOSE MARIA PARRA</t>
  </si>
  <si>
    <t>Daniel Parra Valencia</t>
  </si>
  <si>
    <t>310 3269483</t>
  </si>
  <si>
    <t>096 8550022</t>
  </si>
  <si>
    <t>8747747 EXT 6430</t>
  </si>
  <si>
    <t>CEVCALDAS@ESFUERZOVERTICAL.COM</t>
  </si>
  <si>
    <t>jaugusto.64@hotmail.com</t>
  </si>
  <si>
    <t>css.sisoma@gmail.com</t>
  </si>
  <si>
    <t>ambientalplantaloscocos@gmail.com</t>
  </si>
  <si>
    <t>diego.mauro.33@live.com</t>
  </si>
  <si>
    <t xml:space="preserve">gestoresRCD@gmail.com </t>
  </si>
  <si>
    <t>pamela.loaiza@ucm.edu.co</t>
  </si>
  <si>
    <t>PLANEACION@SALAMINA-CALDAS.GOV.CO</t>
  </si>
  <si>
    <t>gerencia@equiciviles.com</t>
  </si>
  <si>
    <t>FAGIME2009@HOTMAIL.COM</t>
  </si>
  <si>
    <t>lauraduque@pacificotres.com</t>
  </si>
  <si>
    <t>alexa0621@gmail.com</t>
  </si>
  <si>
    <t>planeacion@manzanares-caldas.gov.co</t>
  </si>
  <si>
    <t>wilsonleoncubillos@icein.com.co</t>
  </si>
  <si>
    <t>Lsalas@cimelec.co</t>
  </si>
  <si>
    <t>Jorge.Orrego@etexgroup.com</t>
  </si>
  <si>
    <t>induvalae@gmail.com</t>
  </si>
  <si>
    <t>GERENCIA.JMA@GMAIL.COM</t>
  </si>
  <si>
    <t>N.A.</t>
  </si>
  <si>
    <t>gestoresRCD@gmail.com</t>
  </si>
  <si>
    <t>contabilidad@geners.com.co</t>
  </si>
  <si>
    <t>castroflorezgerencia@gmail.com</t>
  </si>
  <si>
    <t>gerencia@structural.com.co</t>
  </si>
  <si>
    <t>gproyectoscaldas@gmail.com</t>
  </si>
  <si>
    <t>mrivera@toptec.com.co</t>
  </si>
  <si>
    <t>siso.hungria@gmail.com</t>
  </si>
  <si>
    <t>ricardo.cadavid@hatch.com</t>
  </si>
  <si>
    <t>arcilagloria@hotmail.com</t>
  </si>
  <si>
    <t>aguamineral2014@hotmail.com</t>
  </si>
  <si>
    <t>rcd.agregados@gmail.com</t>
  </si>
  <si>
    <t>CALDAS</t>
  </si>
  <si>
    <t>SAMANÁ</t>
  </si>
  <si>
    <t>VILLAMARIA</t>
  </si>
  <si>
    <t>SALAMINA</t>
  </si>
  <si>
    <t>MARQUETALIA</t>
  </si>
  <si>
    <t>ANSERMA</t>
  </si>
  <si>
    <t>BELALCAZAR</t>
  </si>
  <si>
    <t xml:space="preserve">SALAMINA </t>
  </si>
  <si>
    <t xml:space="preserve">MANIZALES </t>
  </si>
  <si>
    <t xml:space="preserve">RIOSUCIO </t>
  </si>
  <si>
    <t>NEIRA</t>
  </si>
  <si>
    <t>MANZANARES</t>
  </si>
  <si>
    <t xml:space="preserve">AGUADAS </t>
  </si>
  <si>
    <t>MANIZALES</t>
  </si>
  <si>
    <t>VITERBO</t>
  </si>
  <si>
    <t xml:space="preserve">RISARALDA </t>
  </si>
  <si>
    <t xml:space="preserve">PALESTINA </t>
  </si>
  <si>
    <t>SUPIA</t>
  </si>
  <si>
    <t>MARMATO</t>
  </si>
  <si>
    <t>consorcio somondoco el salitre</t>
  </si>
  <si>
    <t>901167101-1</t>
  </si>
  <si>
    <t>CALLE 36 No. 18-23 OF. 201, BOGOTÁ</t>
  </si>
  <si>
    <t>3204820 EXT. 120-131</t>
  </si>
  <si>
    <t>ambiental2@ingenieriadevias.com.co, ambientalsomondoco@gmail.com</t>
  </si>
  <si>
    <t>INGENIERIA DE VIAS S.A.S</t>
  </si>
  <si>
    <t>800186228-2</t>
  </si>
  <si>
    <t>CRA 9 No. 8-63 OF. 101, GARAGOA</t>
  </si>
  <si>
    <t>3204820 EXT. 131</t>
  </si>
  <si>
    <t>ambiental3@ingenieriadevias.com.co</t>
  </si>
  <si>
    <t>almacenamiento y disposicion final</t>
  </si>
  <si>
    <t>ALMCACENAMIENTO Y DISPOCISION FINAL</t>
  </si>
  <si>
    <t>CONCESION TRANSVERSAL DEL SISGA</t>
  </si>
  <si>
    <t>901161505-6</t>
  </si>
  <si>
    <t>CALLE 93 B No. 19-21 PISO 5, BOGOTÁ</t>
  </si>
  <si>
    <t>j_herrera@concesiondelsisga.com.co</t>
  </si>
  <si>
    <t>CONCESION SOMONDOCO- EL SALITRE 2018</t>
  </si>
  <si>
    <t>CONCESION SOMONDOCO- EL SALITRE 2019</t>
  </si>
  <si>
    <t>CONCESION TRASNVERSAL DEL SISGA</t>
  </si>
  <si>
    <t>901167101-2</t>
  </si>
  <si>
    <t>901161505-7</t>
  </si>
  <si>
    <t>901161505-8</t>
  </si>
  <si>
    <t>901161505-9</t>
  </si>
  <si>
    <t>901161505-10</t>
  </si>
  <si>
    <t>901161505-11</t>
  </si>
  <si>
    <t>Carretera CT</t>
  </si>
  <si>
    <t>Transversal TV</t>
  </si>
  <si>
    <t>VDA PIEDRA LARGA</t>
  </si>
  <si>
    <t>VDA BOHORQUEZ</t>
  </si>
  <si>
    <t>VDA CORA GRANDE</t>
  </si>
  <si>
    <t>VDA LA DORADA</t>
  </si>
  <si>
    <t>VDA LA VEGA</t>
  </si>
  <si>
    <t>VDA CENTRO</t>
  </si>
  <si>
    <t>VDA HIPAQUIRA</t>
  </si>
  <si>
    <t>NO</t>
  </si>
  <si>
    <t>PREDIOS LAS MERCEDES OTES 1,2,3,4,5,6 MADRID</t>
  </si>
  <si>
    <t xml:space="preserve">jhongonzalez@convel.co </t>
  </si>
  <si>
    <t>solindaraja@gmail.com</t>
  </si>
  <si>
    <t>tabernaculodebogota@gmail.com</t>
  </si>
  <si>
    <t>triturados@trituradostg.com</t>
  </si>
  <si>
    <t xml:space="preserve">SECINFRAESTRUCTURA@ALCALDIA DE SOACHA.GOV.CO </t>
  </si>
  <si>
    <t>oscarrene.a@metro1.com.co</t>
  </si>
  <si>
    <t>claudiamarcela.d@metro1.com.co</t>
  </si>
  <si>
    <t>NO INFORMA</t>
  </si>
  <si>
    <t>ACOPIO DE RESIDUOS DE EXCAVACION</t>
  </si>
  <si>
    <t>REUTILIZACION DE TIERRA PARA PLANTACION DE ARBOLES FRUTALES</t>
  </si>
  <si>
    <t>REFORESTAR Y EMPRADIZAR SEGÚN DISEÑO PAISAJISTICO DE LOS PREDIOS PRODUCTODE LA EXPLOTACION CON MATERIALES COMO SUELOS ORGANICOS Y RESIDUALES</t>
  </si>
  <si>
    <t>RELLENO PARA PERIMETRAL DE ESTRUCTURA Y NIVEL DE SOTANO</t>
  </si>
  <si>
    <t>RELLENO ZONA DE CAMPAMENTOS</t>
  </si>
  <si>
    <t>RELLENO ZONA DE CARRETEABLES</t>
  </si>
  <si>
    <t xml:space="preserve">NO INFORMA </t>
  </si>
  <si>
    <t>SE INDICA QUE " EL MATERIAL FRESADO QUE INGRESA ES POSTERIORMENTE ENTREGADO A LOS CONTRATOS DE OBRA EJECUTADOS TANTO POR EL IDU COMO TAMBIÉN POR OTRAS ENTIDEADES DEL ORDEN ISTRITAL O NACIONAL PÚBLICAS O PRIVADAS (PREVIA SUSCRIPCIÓN DEL CONTRATO DE OBRA REQUERIDO CON UNA ENTIDAD DEL SECTOR PÚBLICO) EN LOS SITIOS DONDE SE REQUIERA SU UTILIZACIÓN DENTRO DE LOS LÍMITES DEL DISTRITO CAPITAL"</t>
  </si>
  <si>
    <t>CONFORMACIÓN DE TERRAZAS Y PAISAJISMO</t>
  </si>
  <si>
    <t>PROMOTORA ACQUAMARE S.A.S</t>
  </si>
  <si>
    <t>PROJECT CONSTRUCTIONS S.A.S.</t>
  </si>
  <si>
    <t>HERRERA SALAS S.A.S.</t>
  </si>
  <si>
    <t>PROMOTORA SUNSET 47 S.A.S.</t>
  </si>
  <si>
    <t>TRES ESTRELLAS DEL BERDAUNI S.A.S</t>
  </si>
  <si>
    <t>CONSTRUCCIONES MARVAL S.A.</t>
  </si>
  <si>
    <t>SOCIEDAD PORTUARIA REGIONAL DE CARTAGENA S.A.</t>
  </si>
  <si>
    <t>PROMOTORA AR-Q S.A.S</t>
  </si>
  <si>
    <t>PROMOTORA TORRE 6 - 94 S.A.S.</t>
  </si>
  <si>
    <t>PRABYC INGENIEROS S.A.S</t>
  </si>
  <si>
    <t>RCH CONSTRUCTORES ASOCIADOS SAS</t>
  </si>
  <si>
    <t>MEJIA VILLEGAS CONSTRUCTORES S.A.</t>
  </si>
  <si>
    <t>PROMOTORA TORRES DE SEVILLA S.A.S.</t>
  </si>
  <si>
    <t>PROMOTORA ANTILIA 98 S.A.S.</t>
  </si>
  <si>
    <t>CONSORCIO TYPHOON</t>
  </si>
  <si>
    <t>CONSTRUCCIONES OBYCON S.A.S.</t>
  </si>
  <si>
    <t>URBANIZADORA MARIN VALENCIA S.A.</t>
  </si>
  <si>
    <t>INVERSIONES L. RAMIREZ &amp; CIA S.C.A.</t>
  </si>
  <si>
    <t>PROMOTORA INMOBILIARIA LA CORDIALIDAD S.A.S.</t>
  </si>
  <si>
    <t>COMPAÑIA DE URBANISMO CONSTRUCCIONES E INGENIERIA LIMITADA</t>
  </si>
  <si>
    <t>ALGRANEL S.A.</t>
  </si>
  <si>
    <t>CHAMELIERS S.A.S.</t>
  </si>
  <si>
    <t>TU CASA PROYECTOS S.A.S.</t>
  </si>
  <si>
    <t>INTERPOLAR S.A.S</t>
  </si>
  <si>
    <t>AH CUADRADO S.A.S.</t>
  </si>
  <si>
    <t>PRODEGI SAS</t>
  </si>
  <si>
    <t>INSER EQUIPOS SAS</t>
  </si>
  <si>
    <t>CICON INMOBILIARIA SAS</t>
  </si>
  <si>
    <t>GUANABARA DESARROLLOS INMOBILIARIOS SAS</t>
  </si>
  <si>
    <t>FLAMENGO DESARROLLOS INMOBILIARIOS S.A.S</t>
  </si>
  <si>
    <t>TOTAL LTDA</t>
  </si>
  <si>
    <t>VELEZ &amp; SANTANDER S.A.S.</t>
  </si>
  <si>
    <t>LAGUNA DEL CABRERO S.A.S.</t>
  </si>
  <si>
    <t>PROMOTORA TORRE PRIMI SAS</t>
  </si>
  <si>
    <t>UNION TEMPORAL VIS CARTAGENA "U.T. VISCAR"</t>
  </si>
  <si>
    <t>CONSORCIO ESCUELA NAVAL 2020</t>
  </si>
  <si>
    <t>SHH S.A.S</t>
  </si>
  <si>
    <t>CONTECAR S.A.</t>
  </si>
  <si>
    <t>CONSTRUCTORA BOLIVAR S.A</t>
  </si>
  <si>
    <t>MARIO RAMOS JULIAO</t>
  </si>
  <si>
    <t>ANTONIO LOZANO PAREJA</t>
  </si>
  <si>
    <t>EDIR YESID MERCADO GARCIA</t>
  </si>
  <si>
    <t>ALBERTO HERRERA DIAZ</t>
  </si>
  <si>
    <t>VICENTE CELEDONIO GUTIERREZ DE PIÑERES</t>
  </si>
  <si>
    <t>JORGE FRANCISCO GOSSAIN ROGNIN</t>
  </si>
  <si>
    <t>JOSE LUIS PAEZ GARCIA</t>
  </si>
  <si>
    <t>ALFONSO SALAS TRUJILLLO</t>
  </si>
  <si>
    <t>JORGE TADEO MURRA YACAMAN</t>
  </si>
  <si>
    <t>ROGER DE JESUS RESTREPO VILLALBA</t>
  </si>
  <si>
    <t>ISABEL RODRIGUEZ GASCA</t>
  </si>
  <si>
    <t>JAVIER TORRADO ALVAREZ</t>
  </si>
  <si>
    <t>YESID ERNESTO RESTREPO CHEBAIR</t>
  </si>
  <si>
    <t>CARLOS VILLEGAS LINARES</t>
  </si>
  <si>
    <t>MYRIAM ESTHER ALVAREZ</t>
  </si>
  <si>
    <t>CARLOS ALFONSO LOPEZ HOYOS</t>
  </si>
  <si>
    <t>RAFAEL MOGOLLON RODRIGUEZ</t>
  </si>
  <si>
    <t>Henry Barbosa Herrera</t>
  </si>
  <si>
    <t>RAFAEL AUGUSTO MARIN VALENCIA</t>
  </si>
  <si>
    <t>LUIS SAMIR RAMIREZ NAVA</t>
  </si>
  <si>
    <t>ALEJANDRA JARAMILLO FRANCO</t>
  </si>
  <si>
    <t xml:space="preserve">WILLIAM CASTILLA PINILLA </t>
  </si>
  <si>
    <t>CARLOS DELGADILLO SALTARIN</t>
  </si>
  <si>
    <t>NELSON ARTURO GIRALDO ALZATE</t>
  </si>
  <si>
    <t>RAMON RAFAEL RODRIGUEZ BARCENAS</t>
  </si>
  <si>
    <t>CARLOS EDUARDO LOPEZ LARA</t>
  </si>
  <si>
    <t>JUAN MANUEL DOMINGUEZ MARTINEZ</t>
  </si>
  <si>
    <t>SERGIO ARAUJO RUMIE</t>
  </si>
  <si>
    <t>MARCOS GARCIA GONZALEZ</t>
  </si>
  <si>
    <t>MENZEL RAFAEL AMIN BAJAIRE</t>
  </si>
  <si>
    <t>ALBERTO MARIO NIEVES CABALLERO</t>
  </si>
  <si>
    <t>MAURICIO TALERO GUTIERREZ</t>
  </si>
  <si>
    <t>ANGELINA DEL LOURDES VELEZ NAAR</t>
  </si>
  <si>
    <t>CAROLINA QUINTERO MEDINA</t>
  </si>
  <si>
    <t>JORGE GOSSAIN ROGNINI</t>
  </si>
  <si>
    <t>IVAN BRISEÑO CASTAÑO</t>
  </si>
  <si>
    <t>REYNALDO YALI DÃAZ</t>
  </si>
  <si>
    <t>HENRY CHAR</t>
  </si>
  <si>
    <t>JUAN CARLOS ACOSTA RODRIGUEZ</t>
  </si>
  <si>
    <t>CORTES KOTAL MIGUEL</t>
  </si>
  <si>
    <t>Bolívar/Cartagena</t>
  </si>
  <si>
    <t>Bolívar/Turbaco</t>
  </si>
  <si>
    <t>Atlántico/Barranquilla</t>
  </si>
  <si>
    <t>Meta/Uribe</t>
  </si>
  <si>
    <t>Vía VI</t>
  </si>
  <si>
    <t>Diagonal DG</t>
  </si>
  <si>
    <t>Pedro de Heredia</t>
  </si>
  <si>
    <t xml:space="preserve">Mamonal </t>
  </si>
  <si>
    <t>3A</t>
  </si>
  <si>
    <t>El Dorado</t>
  </si>
  <si>
    <t>55D</t>
  </si>
  <si>
    <t>66A</t>
  </si>
  <si>
    <t>93 B</t>
  </si>
  <si>
    <t>sargento mayor</t>
  </si>
  <si>
    <t>52b</t>
  </si>
  <si>
    <t>UNIVERSIDAD</t>
  </si>
  <si>
    <t>6A-100</t>
  </si>
  <si>
    <t>24-156</t>
  </si>
  <si>
    <t>13-16</t>
  </si>
  <si>
    <t>35-12</t>
  </si>
  <si>
    <t>24-39</t>
  </si>
  <si>
    <t>46A-51</t>
  </si>
  <si>
    <t>56-36</t>
  </si>
  <si>
    <t>127-48</t>
  </si>
  <si>
    <t>50-57</t>
  </si>
  <si>
    <t>Km 9</t>
  </si>
  <si>
    <t>46-57</t>
  </si>
  <si>
    <t>45-47</t>
  </si>
  <si>
    <t>80-918</t>
  </si>
  <si>
    <t>69A- 51</t>
  </si>
  <si>
    <t>18-206</t>
  </si>
  <si>
    <t>36A-139</t>
  </si>
  <si>
    <t>63-39</t>
  </si>
  <si>
    <t>43-02</t>
  </si>
  <si>
    <t>14A-36</t>
  </si>
  <si>
    <t>80-45</t>
  </si>
  <si>
    <t>6-107</t>
  </si>
  <si>
    <t>35-69</t>
  </si>
  <si>
    <t>21d-104</t>
  </si>
  <si>
    <t>14A-120</t>
  </si>
  <si>
    <t>Km 1</t>
  </si>
  <si>
    <t xml:space="preserve">EDIFICIO TORRE PROTECCION OF 706 BOCAGRANDE </t>
  </si>
  <si>
    <t>CALLE ESTANCO DE AGUARDIENTE</t>
  </si>
  <si>
    <t>EDIFICIO LUNA DE MAR APTO 19D</t>
  </si>
  <si>
    <t>CENTRO HISTORICO, CALLE 35 SANTO DOMINGO #3-41</t>
  </si>
  <si>
    <t>TORICES</t>
  </si>
  <si>
    <t>CASTILLOGRANDE CL 6 #11-99 ED PLAZA AP 303</t>
  </si>
  <si>
    <t>Centro Sector la Matuna Edifi Concasa Piso 11</t>
  </si>
  <si>
    <t>Terminal Mari­tima Manga</t>
  </si>
  <si>
    <t>EDIFICIO TORRE GRUPO AREA</t>
  </si>
  <si>
    <t>PLAN PAREJO CL 27 NÂº3-37</t>
  </si>
  <si>
    <t>Marbella Edf Laguna 46 Cr 3 # 46A-51 OF 12-03</t>
  </si>
  <si>
    <t>CL 74 No 56 - 36 OF 403</t>
  </si>
  <si>
    <t>Bogotá</t>
  </si>
  <si>
    <t>ZF LA CANDELARIA LT 334 B 2 B 2 A</t>
  </si>
  <si>
    <t>BARRIO MARBELLA</t>
  </si>
  <si>
    <t>LOCAL 102</t>
  </si>
  <si>
    <t>Av El Dorado No. 69 A 51 To B P 4</t>
  </si>
  <si>
    <t>BARRIO CEBALLOS CC MAMONAL PLAZA</t>
  </si>
  <si>
    <t>OFICINA 401</t>
  </si>
  <si>
    <t>P 12</t>
  </si>
  <si>
    <t>EDIFICIO GRUPO AREA</t>
  </si>
  <si>
    <t>BARRIO BOCAGRANDE</t>
  </si>
  <si>
    <t>PASACABALLOS</t>
  </si>
  <si>
    <t>OF 1001</t>
  </si>
  <si>
    <t>PISO 10</t>
  </si>
  <si>
    <t>OFICIONA 201 B</t>
  </si>
  <si>
    <t>of 301</t>
  </si>
  <si>
    <t>OFICINA 408</t>
  </si>
  <si>
    <t>LOCAL 202</t>
  </si>
  <si>
    <t>AP 4A</t>
  </si>
  <si>
    <t>BARRIO TORICES</t>
  </si>
  <si>
    <t>EDIFICIO GANEN CENTRO</t>
  </si>
  <si>
    <t>5222 - Actividades de puertos y servicios complementarios para el transporte acuático</t>
  </si>
  <si>
    <t>6810 - Actividades inmobiliarias realizadas con bienes propios o arrendados</t>
  </si>
  <si>
    <t>5210 - Almacenamiento y depósito</t>
  </si>
  <si>
    <t>6820 - Actividades inmobiliarias realizadas a cambio de una retribución o por contrata</t>
  </si>
  <si>
    <t>1-607-001-3</t>
  </si>
  <si>
    <t>1-596-001-4</t>
  </si>
  <si>
    <t>1-312-002</t>
  </si>
  <si>
    <t>1-608-002-1</t>
  </si>
  <si>
    <t>1-795-001-2</t>
  </si>
  <si>
    <t>1-483-001</t>
  </si>
  <si>
    <t>1-091-002-2</t>
  </si>
  <si>
    <t>1-024-001</t>
  </si>
  <si>
    <t>1-847-003-2</t>
  </si>
  <si>
    <t>1-990-001</t>
  </si>
  <si>
    <t>1-650-001-3</t>
  </si>
  <si>
    <t>1-394-002-2</t>
  </si>
  <si>
    <t>1-091-005-1</t>
  </si>
  <si>
    <t>1-871-001-3</t>
  </si>
  <si>
    <t>1-526-004</t>
  </si>
  <si>
    <t>1-976-001</t>
  </si>
  <si>
    <t>1-091-001-2</t>
  </si>
  <si>
    <t>1-989-001</t>
  </si>
  <si>
    <t>1-781-001</t>
  </si>
  <si>
    <t>1-172-006</t>
  </si>
  <si>
    <t>1-305-004-1</t>
  </si>
  <si>
    <t>1-856-001-4</t>
  </si>
  <si>
    <t>1-305-006</t>
  </si>
  <si>
    <t>1-662-001-1</t>
  </si>
  <si>
    <t>1-172-007-2</t>
  </si>
  <si>
    <t>1-172-005-1</t>
  </si>
  <si>
    <t>1-699-001-1</t>
  </si>
  <si>
    <t>1-493-001-2</t>
  </si>
  <si>
    <t>1-850-001-1</t>
  </si>
  <si>
    <t>1-305-007-2</t>
  </si>
  <si>
    <t>1-305-008</t>
  </si>
  <si>
    <t>1-444-003</t>
  </si>
  <si>
    <t>1-230-003-2</t>
  </si>
  <si>
    <t>1-864-001-1</t>
  </si>
  <si>
    <t>1-503-004-1</t>
  </si>
  <si>
    <t>1-604-001-2</t>
  </si>
  <si>
    <t>1-533-001-4</t>
  </si>
  <si>
    <t>1-916-001</t>
  </si>
  <si>
    <t>1-908-001</t>
  </si>
  <si>
    <t>1-760-001-2</t>
  </si>
  <si>
    <t>1-847-002-2</t>
  </si>
  <si>
    <t>1-426-003-3</t>
  </si>
  <si>
    <t>1-194-001-2</t>
  </si>
  <si>
    <t>1-627-001-1</t>
  </si>
  <si>
    <t>1-671-001</t>
  </si>
  <si>
    <t>1-883-001-1</t>
  </si>
  <si>
    <t>1-539-001</t>
  </si>
  <si>
    <t>1-020-005</t>
  </si>
  <si>
    <t>1-020-004</t>
  </si>
  <si>
    <t>1-534-004-1</t>
  </si>
  <si>
    <t>1-534-001</t>
  </si>
  <si>
    <t>CENTRO COMERCIAL LA GRAN MANZANA</t>
  </si>
  <si>
    <t>EDIFICIO ACQUAMARE</t>
  </si>
  <si>
    <t>LAZULI TOWERS</t>
  </si>
  <si>
    <t>HOTEL CASA CHEJUAN RESTAURACION TIPOLOGICA</t>
  </si>
  <si>
    <t>SUNSET 47</t>
  </si>
  <si>
    <t>EDIFICIO SEAPORT 3</t>
  </si>
  <si>
    <t>PUNTALTA ALTAGRACIA</t>
  </si>
  <si>
    <t>ADECUACIÓN Y MANTENIMIENTO DE LA INSFRAESTRUCTURA DE LA SPRC</t>
  </si>
  <si>
    <t>INSTITUCION EDUCATIVA NUEVO BOSQUE</t>
  </si>
  <si>
    <t>VALENS APARTAMENTOS</t>
  </si>
  <si>
    <t>TORRE 694</t>
  </si>
  <si>
    <t>MIRADOR DEL BALUARTE II</t>
  </si>
  <si>
    <t>PARMA LA FLORESTA</t>
  </si>
  <si>
    <t>EDIFICIOS OFICINAS CHEVRON</t>
  </si>
  <si>
    <t>EDIFICIO ENTRELAGOS</t>
  </si>
  <si>
    <t>TORRES DE SEVILLA II</t>
  </si>
  <si>
    <t>PUNTALTA ALTOFARO</t>
  </si>
  <si>
    <t>ANTILIA 96</t>
  </si>
  <si>
    <t>CONSTRUCCION Y DOTACION DE LAS NUEVAS INSTALACIONES DEL CENTRO DE INVESTIGACIONES OCEANOGRAFICAS E HIDROGRAFICAS DEL CARIBE</t>
  </si>
  <si>
    <t>GAIA</t>
  </si>
  <si>
    <t>JARDIN IMPERIAL</t>
  </si>
  <si>
    <t>BALUARTE DEL CARIBE</t>
  </si>
  <si>
    <t>EL JARDIN ORQUIDEA</t>
  </si>
  <si>
    <t>TERRITORIO MIO</t>
  </si>
  <si>
    <t xml:space="preserve">FRAGATA </t>
  </si>
  <si>
    <t>CELESTE</t>
  </si>
  <si>
    <t>URANTIA TOWER HOUSE</t>
  </si>
  <si>
    <t>AMPLIACIÓN DEL TERMINAL DE ALGRANEL S.A EN CARTAGENA</t>
  </si>
  <si>
    <t>HOTEL OSH</t>
  </si>
  <si>
    <t>EL JARDIN CAMELIA</t>
  </si>
  <si>
    <t>JARDIN LAUREL</t>
  </si>
  <si>
    <t>AZURE</t>
  </si>
  <si>
    <t>EDIFICIO RIBEIRA</t>
  </si>
  <si>
    <t>TORRE CARTAGENA</t>
  </si>
  <si>
    <t>SAN BASILIO</t>
  </si>
  <si>
    <t>DEMOLICIÓN PARCIAL Y AMPLIACIÓN CLINICA MEDIHELP</t>
  </si>
  <si>
    <t>EDIFICIO ALLURE</t>
  </si>
  <si>
    <t>GUANABARA</t>
  </si>
  <si>
    <t>FLAMENGO</t>
  </si>
  <si>
    <t>OBRAS DE ACTUALIZACIÓN ARQUITECTONICA Y TECNICA MUSEO DEL ORO ZENU BANCO DE LA REPUBLICA</t>
  </si>
  <si>
    <t>INSTITUCIÓN EDUCATIVA VILLAS DE ARANJUEZ</t>
  </si>
  <si>
    <t>HOTEL CASA VERDE</t>
  </si>
  <si>
    <t>LAGUNA DEL CABRERO</t>
  </si>
  <si>
    <t>TORRE PRIMI</t>
  </si>
  <si>
    <t>BAHIA SAN CARLOS</t>
  </si>
  <si>
    <t>CONSTRUCCION Y ADECUACION DE LOS EDIFICIOS DE ALOJAMIENTOS MILITARES PARA CADETES MASCULINOS EN LAS INSTALACIONES DE LA ESCUELA NAVAL DE CADETES ALMIRANTE PADILLA</t>
  </si>
  <si>
    <t>Camino Real 31A</t>
  </si>
  <si>
    <t>Construcción de Redes para la Provisión de Servicios Públicos Domiciliarios</t>
  </si>
  <si>
    <t>Zona de Inspecciones</t>
  </si>
  <si>
    <t>MAGENTA</t>
  </si>
  <si>
    <t>PARQUE DE BOLIVAR 1</t>
  </si>
  <si>
    <t>29D</t>
  </si>
  <si>
    <t>Cordialidad</t>
  </si>
  <si>
    <t>39H</t>
  </si>
  <si>
    <t>38A</t>
  </si>
  <si>
    <t>2A</t>
  </si>
  <si>
    <t>10A</t>
  </si>
  <si>
    <t>32B</t>
  </si>
  <si>
    <t>26-76</t>
  </si>
  <si>
    <t>51-90</t>
  </si>
  <si>
    <t>34-38</t>
  </si>
  <si>
    <t>27-23</t>
  </si>
  <si>
    <t>30-247</t>
  </si>
  <si>
    <t>23A-65</t>
  </si>
  <si>
    <t>31C-08</t>
  </si>
  <si>
    <t>69-14</t>
  </si>
  <si>
    <t>21C-48</t>
  </si>
  <si>
    <t>81B-71</t>
  </si>
  <si>
    <t>43-37, 43-33, 43-51</t>
  </si>
  <si>
    <t xml:space="preserve">Diagonal 37 </t>
  </si>
  <si>
    <t>24-96</t>
  </si>
  <si>
    <t>17-150</t>
  </si>
  <si>
    <t>80-966</t>
  </si>
  <si>
    <t>91B-63</t>
  </si>
  <si>
    <t>56-144</t>
  </si>
  <si>
    <t>83B-141</t>
  </si>
  <si>
    <t>28-51</t>
  </si>
  <si>
    <t>30-428</t>
  </si>
  <si>
    <t>83B-511</t>
  </si>
  <si>
    <t>83B-198</t>
  </si>
  <si>
    <t>67-05</t>
  </si>
  <si>
    <t>49-150</t>
  </si>
  <si>
    <t>32A-51</t>
  </si>
  <si>
    <t>80-789</t>
  </si>
  <si>
    <t>80-589</t>
  </si>
  <si>
    <t>33-26</t>
  </si>
  <si>
    <t>35-38</t>
  </si>
  <si>
    <t>46B-42</t>
  </si>
  <si>
    <t>48-13</t>
  </si>
  <si>
    <t>58-117</t>
  </si>
  <si>
    <t>31A-03</t>
  </si>
  <si>
    <t>URB LA CAROLINA VIA LA CORDIALIDAD TRANV 54</t>
  </si>
  <si>
    <t>BRR MANGA CRA 24 N°26-76, 26-88, CL 27 N°24-20</t>
  </si>
  <si>
    <t>URB LOS ALMENDROS ZONA MULTIFAMILIAR 1 Dg 40 No 51-90</t>
  </si>
  <si>
    <t>CENTRO CALLE DE LAS CARRETASS # 34-38</t>
  </si>
  <si>
    <t>MANGA CALLE 28 #27 -23 y #27 - 29</t>
  </si>
  <si>
    <t>CAMPESTRE</t>
  </si>
  <si>
    <t>BRR NUEVO BOSQUE TRANSV 53 N 23A - 65 y 23A - 107</t>
  </si>
  <si>
    <t>BARRIO LOS ALPES</t>
  </si>
  <si>
    <t>BARRIO DANIEL LEMAITRE</t>
  </si>
  <si>
    <t>BARRIO PIE DE LA POPA</t>
  </si>
  <si>
    <t>URBANIZACION LA FLORESTA</t>
  </si>
  <si>
    <t>EMPRESA CHEVRON</t>
  </si>
  <si>
    <t>URB LAS PALMERAS SEC LOS COCOS MZ 26</t>
  </si>
  <si>
    <t>BARRIO EL CAMPESTRE</t>
  </si>
  <si>
    <t>BARRIO MANGA</t>
  </si>
  <si>
    <t>BARRIO MANZANILLO</t>
  </si>
  <si>
    <t>URBANIZACION PARQUE HEREDIA SUPERMANZANA 7</t>
  </si>
  <si>
    <t>REFUGIO DE LA CAROLINA</t>
  </si>
  <si>
    <t>BARRIO CANAPOTE</t>
  </si>
  <si>
    <t>Ciudad Jardín Dg 38 #83B-141 Mz C Lt C1 Et 1</t>
  </si>
  <si>
    <t>CARRETERA LA CORDIALIDAD</t>
  </si>
  <si>
    <t>URBANIZACION PARQUE HEREDIA SUPERMANZANA 3</t>
  </si>
  <si>
    <t>URBANIZACION PARQUE HEREDIA SUPERMANZANA 11</t>
  </si>
  <si>
    <t>Manga Calle 28 # 28-51, # 28-27 y # 28-53 en la Carrera 29</t>
  </si>
  <si>
    <t>BARRIO GETSEMANI</t>
  </si>
  <si>
    <t>BARRIO PROVIDENCIA MZ 3 LOTE 2E</t>
  </si>
  <si>
    <t>BARRIO CRESPO</t>
  </si>
  <si>
    <t>BARRIO CENTRO</t>
  </si>
  <si>
    <t>CIUDAD BICENTENARIO LOTE 2 ETAPA 2 LA CATALINA</t>
  </si>
  <si>
    <t>BARRIO BOSQUE</t>
  </si>
  <si>
    <t>BARRIO EL ESPINAL</t>
  </si>
  <si>
    <t>CIUDAD BICENTENARIO MZ 27</t>
  </si>
  <si>
    <t>CIUDAD BICENTENARIO MZ 22</t>
  </si>
  <si>
    <t>(605) Atlántico - Bolívar – Cesar</t>
  </si>
  <si>
    <t>celular auxiliar 3168743972 - 3126269346</t>
  </si>
  <si>
    <t>granmanzanactg@gmail.com - mortiz@movincom.com</t>
  </si>
  <si>
    <t>acquamare.ad@gmail.com  - orlasanma@hotmail.com</t>
  </si>
  <si>
    <t xml:space="preserve">martin-004@hotmail.com - </t>
  </si>
  <si>
    <t>obras@hs-arquitectos.com - aherreradiaz1@yahoo.es</t>
  </si>
  <si>
    <t>info@edificiosunset47.com - alilopez81@gmail.com</t>
  </si>
  <si>
    <t>residentegeneralseaport@gmail.com</t>
  </si>
  <si>
    <t>spaternina@marval.com.co</t>
  </si>
  <si>
    <t>jcpaternina@sprc.com - archivo@sprc.com</t>
  </si>
  <si>
    <t>contabilidad@desarrolloescolar.com</t>
  </si>
  <si>
    <t>aguerrero@ajpingenieria.com</t>
  </si>
  <si>
    <t>hseproyectotorre694@gmail.com</t>
  </si>
  <si>
    <t>nvega@prabyc.com.co</t>
  </si>
  <si>
    <t>hseq@rchconstructores.com</t>
  </si>
  <si>
    <t>meviconsa@gmail.com</t>
  </si>
  <si>
    <t>residenteamb@centrasacaribe.com - myriam.alvarez@gamconstrucciones.com</t>
  </si>
  <si>
    <t>arquitectura@antilia96cartagena.com</t>
  </si>
  <si>
    <t>archivoarchbold99@gmail.com</t>
  </si>
  <si>
    <t>analistaambientalph@obycon.com</t>
  </si>
  <si>
    <t>gerencia@coingsar.com - ingenieria@coingsar.com</t>
  </si>
  <si>
    <t>yvasquez@convel.co</t>
  </si>
  <si>
    <t>coordinaciontecnica@urbaniscom.com</t>
  </si>
  <si>
    <t>livardov@algranel.com.co</t>
  </si>
  <si>
    <t>paulazuluaga@convel.co</t>
  </si>
  <si>
    <t>vane311198@gmail.com</t>
  </si>
  <si>
    <t>obraedificioribeirasst@gmail.com</t>
  </si>
  <si>
    <t>coordinadorsst@ahcuadrado.com</t>
  </si>
  <si>
    <t>vanessa.jimenez@prodegi.com.co</t>
  </si>
  <si>
    <t>marco.garcia@insersas.com</t>
  </si>
  <si>
    <t>jc_correa@kma.com.co</t>
  </si>
  <si>
    <t>directorsiso@ingenal.com.co</t>
  </si>
  <si>
    <t>totalmuseo.sstq@gmail.com</t>
  </si>
  <si>
    <t>oswaldomoraleszabalza@gmail.com</t>
  </si>
  <si>
    <t>velezysantander@gmail.com</t>
  </si>
  <si>
    <t>anavarro@aia.com.co</t>
  </si>
  <si>
    <t>yperinan@econtablewps.com</t>
  </si>
  <si>
    <t>utviscar@gmail.com</t>
  </si>
  <si>
    <t>rlorduy@rydconstrucciones.co</t>
  </si>
  <si>
    <t>tannysierra@hotmail.com</t>
  </si>
  <si>
    <t>mnchaparro@sprc.com.co</t>
  </si>
  <si>
    <t>cbolivarjuridico@gmail.com</t>
  </si>
  <si>
    <t>Maria Fernanda Ortiz Eljaieck</t>
  </si>
  <si>
    <t>Orlando Sanchez Martinez</t>
  </si>
  <si>
    <t>Martin Collins Valencia</t>
  </si>
  <si>
    <t>Gerardo Bustamante Zamora</t>
  </si>
  <si>
    <t>Vicente Gutierrez de Piñerez</t>
  </si>
  <si>
    <t>Andres Gomez Gallego</t>
  </si>
  <si>
    <t>Samuel Paternina</t>
  </si>
  <si>
    <t>Juan Carlos Paternina</t>
  </si>
  <si>
    <t>Oswaldo Morales</t>
  </si>
  <si>
    <t>John Rojas Guerrero</t>
  </si>
  <si>
    <t>Nicolas Vega</t>
  </si>
  <si>
    <t>Andres Rodriguez Aguilera</t>
  </si>
  <si>
    <t>Carlos Villegas Linares</t>
  </si>
  <si>
    <t>Myriam Esther Alvarez Torres</t>
  </si>
  <si>
    <t>Ronald Archbold</t>
  </si>
  <si>
    <t>Ednia Teresa Jalkh Diaz</t>
  </si>
  <si>
    <t>Jose Miguel Zapata Mora</t>
  </si>
  <si>
    <t>Yarima Vargas Peña</t>
  </si>
  <si>
    <t>Armando Garcia Cepeda</t>
  </si>
  <si>
    <t>Carlos Delgadillo Saltarin</t>
  </si>
  <si>
    <t>Paula Zuluaga</t>
  </si>
  <si>
    <t>Vanessa Vanegas</t>
  </si>
  <si>
    <t>Carolina Sossa</t>
  </si>
  <si>
    <t>BRENDA MORENO VILLA</t>
  </si>
  <si>
    <t>JUAN CARLOS CORREA</t>
  </si>
  <si>
    <t>YESSICA PAOLA NAVARRO</t>
  </si>
  <si>
    <t>JUAN PADILLA PASCUALES</t>
  </si>
  <si>
    <t>REYNALDO YALI DIAZ</t>
  </si>
  <si>
    <t>HENRY MIKAIL CHAR MUVDI</t>
  </si>
  <si>
    <t>MARIA NATALIA CHAPARRO</t>
  </si>
  <si>
    <t>DIANA BELLO</t>
  </si>
  <si>
    <t>PROMOTORA GLOBAL PARK 8 S.A.S.</t>
  </si>
  <si>
    <t>MEJIA VILLEGAS CONSTRUCTORES S.A</t>
  </si>
  <si>
    <t>URBANIZADORA CAROLINA S.A.S.</t>
  </si>
  <si>
    <t>ALEXANDER LEON MADERO</t>
  </si>
  <si>
    <t>OSCAR EVELIO HERNANDEZ GIL</t>
  </si>
  <si>
    <t>Variante VT</t>
  </si>
  <si>
    <t>CORDIALIDAD</t>
  </si>
  <si>
    <t>MAMONAL</t>
  </si>
  <si>
    <t>SEC LOS ARENALES LOTE 2B</t>
  </si>
  <si>
    <t>43-37</t>
  </si>
  <si>
    <t>91-95</t>
  </si>
  <si>
    <t>LA CAROLINA MZ K LOTE 12</t>
  </si>
  <si>
    <t>CARRETERA MAMONAL</t>
  </si>
  <si>
    <t>jcordero@isaacconstructora.cojcordero@isaacconstructora.com</t>
  </si>
  <si>
    <t>JHON DAVID ISAAC CURE</t>
  </si>
  <si>
    <t>CARLOS A. VILLEGAS LINARES</t>
  </si>
  <si>
    <t>movicon@moviconsas.com</t>
  </si>
  <si>
    <t>CARLOS ENRIQUE SEGOVIA DE LA ESPRIELLA</t>
  </si>
  <si>
    <t>alexleonm05@gmail.com</t>
  </si>
  <si>
    <t>hotelluzdelmar@hotmail.com</t>
  </si>
  <si>
    <t>EXCAVACIÓN Y ADECUACIÓN DE TERRENO</t>
  </si>
  <si>
    <t>RELLENO PARA CONSTRUCCION</t>
  </si>
  <si>
    <t xml:space="preserve">RELLENO PARA CONSTRUCCION Y ADECUACION Y NIVELACION DE TERRENO </t>
  </si>
  <si>
    <t>RELLENO, COMPACTACION Y NIVELACION DE TERRENO</t>
  </si>
  <si>
    <t>hay valores con errores: REF</t>
  </si>
  <si>
    <t>comentario</t>
  </si>
  <si>
    <t>web_gestores</t>
  </si>
  <si>
    <t>no</t>
  </si>
  <si>
    <t>web_rcd</t>
  </si>
  <si>
    <t>ID PROYECTO</t>
  </si>
  <si>
    <t>NOMBRE</t>
  </si>
  <si>
    <t>UBICACIÓN</t>
  </si>
  <si>
    <t>TIPO USO PREDIO</t>
  </si>
  <si>
    <t>LOCALIDAD</t>
  </si>
  <si>
    <t>BARRIO</t>
  </si>
  <si>
    <t>MATRICULA INMOBILIARIA</t>
  </si>
  <si>
    <t>REFERENCIA CATASTRAL</t>
  </si>
  <si>
    <t>FECHA INICIO</t>
  </si>
  <si>
    <t>FECHA FIN</t>
  </si>
  <si>
    <t>AREA DE CONSTRUCCION APROBADA</t>
  </si>
  <si>
    <t>VALOR PROYECTO</t>
  </si>
  <si>
    <t>VOLUMEN ESTIMADO GENERACION</t>
  </si>
  <si>
    <t>FECHA EXPEDICION PIN</t>
  </si>
  <si>
    <t>CODIGO RADICADO SIGOB</t>
  </si>
  <si>
    <t>COORDENADA X</t>
  </si>
  <si>
    <t>COORDENADA Y</t>
  </si>
  <si>
    <t>ID GENERADOR</t>
  </si>
  <si>
    <t>PIN</t>
  </si>
  <si>
    <t>Demolición y reconstrucción muro Nave Central Mercado de Bazurto</t>
  </si>
  <si>
    <t>K 29B N°26 A- 124</t>
  </si>
  <si>
    <t>Residencial</t>
  </si>
  <si>
    <t>Martinez Martelo</t>
  </si>
  <si>
    <t>060-0063109-86</t>
  </si>
  <si>
    <t>01-02-0001-0001-000</t>
  </si>
  <si>
    <t>468.4</t>
  </si>
  <si>
    <t>EXT-AMC-22-0127799</t>
  </si>
  <si>
    <t>ANTONIO, FUENTES, ARRIETA,</t>
  </si>
  <si>
    <t>1-1053-001</t>
  </si>
  <si>
    <t>OBRAS DE MANTENIMIENTO CASA ESPIRITU SANTO</t>
  </si>
  <si>
    <t>Calle del Espíritu Santo Cra 10#29-15</t>
  </si>
  <si>
    <t>Getsemaní</t>
  </si>
  <si>
    <t>060-23536</t>
  </si>
  <si>
    <t>01-01-0133-0052-000</t>
  </si>
  <si>
    <t>EXT-AMC-22-0127121</t>
  </si>
  <si>
    <t>, , , GRUPO GVC SAS</t>
  </si>
  <si>
    <t>1-540-007</t>
  </si>
  <si>
    <t>OBRAS DE MANTENIMIENTO CASA HOBO</t>
  </si>
  <si>
    <t>BRR SAN DIEGO CRA 8 NÂ°38- 59</t>
  </si>
  <si>
    <t>RESIDENCIAL</t>
  </si>
  <si>
    <t>SAN DIEGO</t>
  </si>
  <si>
    <t>060-98905</t>
  </si>
  <si>
    <t>EXT-AMC-22-0127098</t>
  </si>
  <si>
    <t>1-540-003-1</t>
  </si>
  <si>
    <t>CRYSTAL BAY</t>
  </si>
  <si>
    <t>Calle 24#22-08, Calle 25#21-169, 21-189</t>
  </si>
  <si>
    <t>Manga</t>
  </si>
  <si>
    <t>060-284670 ; 060-169796; 060-35920</t>
  </si>
  <si>
    <t>0101017770035000; 0101017770034000</t>
  </si>
  <si>
    <t>EXT-AMC-22-0104944</t>
  </si>
  <si>
    <t>, , , PROMOTORA LAGOS SAS</t>
  </si>
  <si>
    <t>1-528-002</t>
  </si>
  <si>
    <t>SAN SEBASTIAN PARQUE RESIDENCIAL</t>
  </si>
  <si>
    <t>Etapa 10 de la Unidad de Ejecución 4, concedida sobre los predios denominados Bicentenario, Lotes A2 y la catalina Etapa 2 Lote 1-Bicentenario</t>
  </si>
  <si>
    <t>Expansión Urbana</t>
  </si>
  <si>
    <t>Bicentenario</t>
  </si>
  <si>
    <t>060-235706 ; 060315034</t>
  </si>
  <si>
    <t>00-01-0001-0453-000 ; 00-01-0001-0435-000</t>
  </si>
  <si>
    <t>EXT-AMC-22-0092675</t>
  </si>
  <si>
    <t>, , , GRUPO NORMANDIA S.A.</t>
  </si>
  <si>
    <t>1-1052-001</t>
  </si>
  <si>
    <t>ADECUACION DE ACCESO A VIVIENDA</t>
  </si>
  <si>
    <t>Calle 31 N°62-120</t>
  </si>
  <si>
    <t>URB. LOS ANGELES</t>
  </si>
  <si>
    <t>060-363497</t>
  </si>
  <si>
    <t>8m3</t>
  </si>
  <si>
    <t>EXT-AMC-22-0126107</t>
  </si>
  <si>
    <t>10°23'42.77"N</t>
  </si>
  <si>
    <t>75°29'27.26"O</t>
  </si>
  <si>
    <t>Richard, Pedroza, Simancas,</t>
  </si>
  <si>
    <t>1-1051-001</t>
  </si>
  <si>
    <t>Refugio de la Carolina, Calle 39H NÂ°91B-63 Mz D Lt D5</t>
  </si>
  <si>
    <t>Refugio de la Carolina</t>
  </si>
  <si>
    <t>060-277209</t>
  </si>
  <si>
    <t>01-05-1637-0001-000</t>
  </si>
  <si>
    <t>3000 m3</t>
  </si>
  <si>
    <t>, , , URBANIZADORA MARIN VALENCIA S.A.</t>
  </si>
  <si>
    <t>INSTALACIÓN DE RED DE TUBERÍAS SUBTERRÁNEAS PARA EL DISTRITO TÉRMICO</t>
  </si>
  <si>
    <t>BRR GETSEMANI CRA 8B N°25-82; CL 27 N°8B-87 Y N°8B-81</t>
  </si>
  <si>
    <t>GETSEMANI</t>
  </si>
  <si>
    <t>060-99042, 060-99936, 060-72452, 060-99036</t>
  </si>
  <si>
    <t>010101350016000, 010101350040000, 010101350041000</t>
  </si>
  <si>
    <t>EXT-AMC-22-0122317</t>
  </si>
  <si>
    <t>, , , SAN FRANCISCO INVESTMENTS SAS</t>
  </si>
  <si>
    <t>1-438-002-1</t>
  </si>
  <si>
    <t>CONSTRUCCIÓN DE MEZANINE</t>
  </si>
  <si>
    <t>BRR 20 DE JULIO CRA 58A N°8B-78</t>
  </si>
  <si>
    <t>INDUSTRIAL 2</t>
  </si>
  <si>
    <t>20 DE JULIO</t>
  </si>
  <si>
    <t>060-8537</t>
  </si>
  <si>
    <t>EXT-AMC-22-0120555</t>
  </si>
  <si>
    <t>, , , AVICOLA EL MADROÃ‘O S.A.</t>
  </si>
  <si>
    <t>1-133-002</t>
  </si>
  <si>
    <t>TIENDA ARA- BOSTON</t>
  </si>
  <si>
    <t>BRR ALCIBIA C 31A N°39- 25, N°39- 37</t>
  </si>
  <si>
    <t>COMERCIAL 2- SUPERMERCADO</t>
  </si>
  <si>
    <t>ALCIBIA</t>
  </si>
  <si>
    <t>060-56195, 060-102190</t>
  </si>
  <si>
    <t>010402020055000, 010402020054000</t>
  </si>
  <si>
    <t>EXT-AMC-22-0120033</t>
  </si>
  <si>
    <t>, , , JMV CONSTRUKTORA S.A.S.</t>
  </si>
  <si>
    <t>1-297-006-1</t>
  </si>
  <si>
    <t>CONSTRUCCIÓN BASES AUTOSOPORTADA PARA POSTES</t>
  </si>
  <si>
    <t>BRR VILLA ESTRELLA</t>
  </si>
  <si>
    <t>VILLA ESTRELLA</t>
  </si>
  <si>
    <t>EXT-AMC-22-0119802</t>
  </si>
  <si>
    <t>, , , CONSTRUCCIONES JOTALOVA DEL CARIBE SAS</t>
  </si>
  <si>
    <t>1-1050-001</t>
  </si>
  <si>
    <t>ADECUACIÓN OFICINA DRY ICE BLASTING</t>
  </si>
  <si>
    <t>CRA 55 N°4-89 OF 213 CENTRO DE NEGOCIOS PARQUE AMERICA</t>
  </si>
  <si>
    <t>MIXTO</t>
  </si>
  <si>
    <t>060-223173</t>
  </si>
  <si>
    <t>EXT-AMC-22-0119751</t>
  </si>
  <si>
    <t>, , , DRY ICE BLASTING S.A.S</t>
  </si>
  <si>
    <t>1-1049-001</t>
  </si>
  <si>
    <t>INSTITUCIÓN EDUCATIVA NUEVO BOSQUE</t>
  </si>
  <si>
    <t>BRR NUEVO BOSQUE TRANSV 53 N°23A - 65 y 23A - 107</t>
  </si>
  <si>
    <t>INSTITUCIONAL 2- EDUCATIVO</t>
  </si>
  <si>
    <t>NUEVO BOSQUE</t>
  </si>
  <si>
    <t>060-99682, 060-89805</t>
  </si>
  <si>
    <t>010302090001000, 010302090002000</t>
  </si>
  <si>
    <t>EXT-AMC-22-0119761</t>
  </si>
  <si>
    <t>, , , CONSORCIO DESARROLLO ESCOLAR</t>
  </si>
  <si>
    <t>1-847-003-1</t>
  </si>
  <si>
    <t>OBRAS DE REPARACIÓN Y MANTENIMIENTO CASA DEL SOL</t>
  </si>
  <si>
    <t>BRR SAN DIEGO CRA 7 N°38- 135</t>
  </si>
  <si>
    <t>060-650</t>
  </si>
  <si>
    <t>EXT-AMC-22-0118871</t>
  </si>
  <si>
    <t>ROBERTO, GUERRERO, TABORDA,</t>
  </si>
  <si>
    <t>1-1048-001</t>
  </si>
  <si>
    <t>REMODELACIÓN PISO Y CIELO RASO- CLÍNICA LA ERMITA</t>
  </si>
  <si>
    <t>BRR LA CONCEPCIÓN CRA 71B N°31- 103</t>
  </si>
  <si>
    <t>LA CONCEPCIÓN</t>
  </si>
  <si>
    <t>060-76785</t>
  </si>
  <si>
    <t>EXT-AMC-22-0104063</t>
  </si>
  <si>
    <t>, , , CLINICA LA ERMITA DE CARTAGENA S.A.S.</t>
  </si>
  <si>
    <t>1-1046-002</t>
  </si>
  <si>
    <t>CONTRATO MARCO CIVIL INTEGRAL Y ARQUITECTONICO PARA LAS ADECUACIONES DE INFRAESTRUCTURA NO INDUSTRIAL EN LA REGIONAL CARIBE DE ECOPETROL S.A. Y SU GRUPO EMPRESARIAL</t>
  </si>
  <si>
    <t>MAMONAL KM 10</t>
  </si>
  <si>
    <t>MIXTO 5</t>
  </si>
  <si>
    <t>CUNTIA INDETERMINADA</t>
  </si>
  <si>
    <t>EXT-AMC-22-0117163</t>
  </si>
  <si>
    <t>, , , D&amp;JR INGENIERIA S.A.S</t>
  </si>
  <si>
    <t>1-1047-001</t>
  </si>
  <si>
    <t>BRR PIE DE LA POPA CRA 20A N°29B- 112</t>
  </si>
  <si>
    <t>PIE DE LA POPA</t>
  </si>
  <si>
    <t>060-257204</t>
  </si>
  <si>
    <t>1-1046-001</t>
  </si>
  <si>
    <t>EXTENSIÓN RED DE ALCANTARILLADO SECTOR 14 DE FEBRERO, VILLA MANOLO, BARRIO EL POZÓN</t>
  </si>
  <si>
    <t>BRR EL POZÓN CL VILLA MANOLO SEC 14 DE FEBRERO</t>
  </si>
  <si>
    <t>EL POZÓN</t>
  </si>
  <si>
    <t>EXT-AMC-22-0117442</t>
  </si>
  <si>
    <t>, , , CONSTRUCCIONES J.S. S.A.S.</t>
  </si>
  <si>
    <t>1-017-009</t>
  </si>
  <si>
    <t>RED LOCAL DE ALCANTARILLADO PARA EL PROYECTO "CARTAGENA BEACH" EN EL BARRIO CRESPO</t>
  </si>
  <si>
    <t>BRR CRESPO CRA 7 ENTRE CALLE 70 Y LAS PLAYAS</t>
  </si>
  <si>
    <t>CRESPO</t>
  </si>
  <si>
    <t>EXT-AMC-22-0116373</t>
  </si>
  <si>
    <t>1-017-008</t>
  </si>
  <si>
    <t>OBRAS CIVILES NECESARIAS PARA LA CONSTRUCCIÓN DE LA RED LOCAL DE ACUEDUCTO PARA DISPONIBILIDAD INMEDIATA DEL SERVICIO DEL PROYECTO "PARQUE INDUSTRIAL LA COLINA" UBICADO EN LA VARIANTE MAMONAL GAMBOTE</t>
  </si>
  <si>
    <t>VARIANTE MAMONAL - GAMBOTE</t>
  </si>
  <si>
    <t>EXT-AMC-22-0116367</t>
  </si>
  <si>
    <t>, , , CONSORCIO RED COLINA</t>
  </si>
  <si>
    <t>1-1045-001</t>
  </si>
  <si>
    <t>OBRAS NECESARIAS PARA LA CONSTRUCCIÓN RED LOCAL DE ALCANTARILLADO PROYECTO SIENNA</t>
  </si>
  <si>
    <t>AV EL LAGO ENTRE LAS CARRERAS 20A Y 21</t>
  </si>
  <si>
    <t>EXT-AMC-22-0116365</t>
  </si>
  <si>
    <t>, , , CONSORCIO ALCANTARILLADO SIENNA</t>
  </si>
  <si>
    <t>1-1044-001</t>
  </si>
  <si>
    <t>REPARACIONES LOCATIVAS EDS DOÑA MANUELA</t>
  </si>
  <si>
    <t>CARRETERA LA CORDIALIDAD TR 54 N°41D- 50</t>
  </si>
  <si>
    <t>SECTOR DOÑA MANUELA</t>
  </si>
  <si>
    <t>060-116050</t>
  </si>
  <si>
    <t>EXT-EPA-0008-2022</t>
  </si>
  <si>
    <t>, , , RUDEM INGENIERIA LTDA</t>
  </si>
  <si>
    <t>1-896-005</t>
  </si>
  <si>
    <t>FRAGATA</t>
  </si>
  <si>
    <t>URB PARQUE HEREDIA DIAG 32 N°80-966, SUPERMANZANA 3</t>
  </si>
  <si>
    <t>RESIDENCIAL MULTIFAMILIAR- VIS</t>
  </si>
  <si>
    <t>PROVIDENCIA</t>
  </si>
  <si>
    <t>060-302638</t>
  </si>
  <si>
    <t>EXT-AMC-22-0114502</t>
  </si>
  <si>
    <t>, , , CONSTRUCCIONES OBYCON S.A.S.</t>
  </si>
  <si>
    <t>1-172-007-1</t>
  </si>
  <si>
    <t>LAZULI TOWERS 2</t>
  </si>
  <si>
    <t>BRR ZARAGOCILLA- URB LOS ALMENDROS</t>
  </si>
  <si>
    <t>ZARAGOCILLA</t>
  </si>
  <si>
    <t>060-356299</t>
  </si>
  <si>
    <t>EXT-AMC-22-0101913</t>
  </si>
  <si>
    <t>, , , Project Constructions S.A.S.</t>
  </si>
  <si>
    <t>1-312-003</t>
  </si>
  <si>
    <t>REPARCHEO SUELO CEMENTO- BODEGAS MAERSK</t>
  </si>
  <si>
    <t>BRR MAMONAL CRA 56 5 1213</t>
  </si>
  <si>
    <t>060-78029</t>
  </si>
  <si>
    <t>EXT-AMC-22-0114748</t>
  </si>
  <si>
    <t>, , , GESTIÃ“N Y RENTA S.A.S.</t>
  </si>
  <si>
    <t>1-825-003</t>
  </si>
  <si>
    <t>OBRAS CIVILES NECESARIAS PARA EL MANTENIMIENTO CORRECTIVO Y PREVENTIVO A LOS SISTEMAS DE ACUEDUCTO DE LA CIUDAD DE CARTAGENA DE INDIAS EN LA ZONA N°4 COMPUESTA POR LOS BARRIOS CARMELO MÁS PARTE COLINAS</t>
  </si>
  <si>
    <t>BRR CARMELO, COLINAS</t>
  </si>
  <si>
    <t>CARMELO</t>
  </si>
  <si>
    <t>EXT-AMC-22-0114252</t>
  </si>
  <si>
    <t>, , , ECA S.A.S. COSTRUCCIONES Y SERVICIOS INTEGRALES</t>
  </si>
  <si>
    <t>1-268-013-1</t>
  </si>
  <si>
    <t>ADECUACIÓN EDIFICIO AMBRAD</t>
  </si>
  <si>
    <t>BRR GETSEMANI CRA 9 N°30- 78</t>
  </si>
  <si>
    <t>060-61704</t>
  </si>
  <si>
    <t>EXT-AMC-22-0114189</t>
  </si>
  <si>
    <t>, , , CONSTRUCTORA FELCA LTDA</t>
  </si>
  <si>
    <t>1-373-003-1</t>
  </si>
  <si>
    <t>IGUAZÚ</t>
  </si>
  <si>
    <t>BRR VILLA ESTRELLA TV 54 N°80- 863</t>
  </si>
  <si>
    <t>060-184962</t>
  </si>
  <si>
    <t>EXT-AMC-22-0100086</t>
  </si>
  <si>
    <t>, , , IGUAZU DESARROLLOS INMOBILIARIOS SAS</t>
  </si>
  <si>
    <t>1-1043-001</t>
  </si>
  <si>
    <t>PARQUES DE BOLÍVAR CARTAGENA- ETAPA 3</t>
  </si>
  <si>
    <t>CIUDAD DEL BICENTENARIO</t>
  </si>
  <si>
    <t>060-235706, 060-315034</t>
  </si>
  <si>
    <t>000100011551000, 000100010435000</t>
  </si>
  <si>
    <t>EXT-AMC-22-0091618</t>
  </si>
  <si>
    <t>, , , CONSTRUCTORA BOLIVAR S.A.</t>
  </si>
  <si>
    <t>1-534-003-1</t>
  </si>
  <si>
    <t>EDIFICIO BELLA LUNA</t>
  </si>
  <si>
    <t>BRR CASTILLOGRANDE CRA 13 N°5A-85, 5A-71, 5A-55, 5A-43</t>
  </si>
  <si>
    <t>RESIDENCIAL MULTIFAMILIAR</t>
  </si>
  <si>
    <t>CASTILLOGRANDE</t>
  </si>
  <si>
    <t>060-26693, 060-100541, 060-24656, 060-18111</t>
  </si>
  <si>
    <t>010100060010000, 010100060012000, 010100060021000</t>
  </si>
  <si>
    <t>EXT-AMC-22-0106495</t>
  </si>
  <si>
    <t>, , , PROMOTORA BELLA LUNA SAS</t>
  </si>
  <si>
    <t>1-1042-001</t>
  </si>
  <si>
    <t>DEMOLICIÓN MUROS EN MAL ESTADO</t>
  </si>
  <si>
    <t>BRR RUBI TRANSV 54 N°39B- 79</t>
  </si>
  <si>
    <t>MIXTO 2</t>
  </si>
  <si>
    <t>RUBI</t>
  </si>
  <si>
    <t>060-102774</t>
  </si>
  <si>
    <t>EXT-AMC-22-0107651</t>
  </si>
  <si>
    <t>, , , ESTACIONES MARTIGO SAS</t>
  </si>
  <si>
    <t>1-792-002</t>
  </si>
  <si>
    <t>OBRAS CIVILES NECESARIAS PARA LA CONSTRUCCIÓN DEL SISTEMA DE GESTIÓN DE PRESIONES Y NUEVA SECTORIZACIÓN SECUNDARIA LA CENTRAL</t>
  </si>
  <si>
    <t>BRR LA CENTRAL</t>
  </si>
  <si>
    <t>LA CENTRAL</t>
  </si>
  <si>
    <t>EXT-AMC-22-0108349</t>
  </si>
  <si>
    <t>, , , JEHS INGENIERIA S.A.S.</t>
  </si>
  <si>
    <t>1-236-052</t>
  </si>
  <si>
    <t>INTERVENCIÓN Y MANTENIMIENTO DEL PARQUE BOLÍVAR EN EL CENTRO HISTÓRICO DE LA CIUDAD DE CARTAGENA, DEPARTAMENTO DE BOLÍVAR</t>
  </si>
  <si>
    <t>BRR CENTRO CL 33 N°3A- 17</t>
  </si>
  <si>
    <t>ZONA VERDE</t>
  </si>
  <si>
    <t>CENTRO</t>
  </si>
  <si>
    <t>EXT-AMC-22-0108280</t>
  </si>
  <si>
    <t>, , , DEPARTAMENTO DE BOLÍVAR</t>
  </si>
  <si>
    <t>1-1041-001</t>
  </si>
  <si>
    <t>OBRAS CIVILES NECESARIAS PARA LA EXTENSIÓN DE LA RED DE ALCANTARILLADO EN LA CALLE 103A Y 103B DEL BARRIO SAN JOSÉ DE LOS CAMPANOS, EN LA TUBERÍA PVC DE PARED ESTRUCTURADA EN DIÁMETROS DE 160MM Y 200MM</t>
  </si>
  <si>
    <t>BRR SAN JOSÉ DE LOS CAMPANOS</t>
  </si>
  <si>
    <t>SAN JOSÉ DE LOS CAMPANOS</t>
  </si>
  <si>
    <t>EXT-AMC-22-0107402</t>
  </si>
  <si>
    <t>1-236-051</t>
  </si>
  <si>
    <t>EDIFICIO MAGNO LOFT</t>
  </si>
  <si>
    <t>BRR BOCAGRANDE CRA 3 N°7-74</t>
  </si>
  <si>
    <t>COMERCIO 2</t>
  </si>
  <si>
    <t>BOCAGRANDE</t>
  </si>
  <si>
    <t>060-10903</t>
  </si>
  <si>
    <t>7.994.10 M2</t>
  </si>
  <si>
    <t>30.000 M3</t>
  </si>
  <si>
    <t>EXT-AMC-22-0094574</t>
  </si>
  <si>
    <t>, , , PROMOTORA MAGNO LOFT S.A.S.</t>
  </si>
  <si>
    <t>1-636-001-3</t>
  </si>
  <si>
    <t>REMODELACIÓN APTO 301 Y 803 EDIFICIO FARO TEQUENDAMA</t>
  </si>
  <si>
    <t>BRR EL LAGUITO CRA 1A N°3-39</t>
  </si>
  <si>
    <t>EL LAGUITO</t>
  </si>
  <si>
    <t>060-36255, 060-67384</t>
  </si>
  <si>
    <t>010100270009901, 010100270028901</t>
  </si>
  <si>
    <t>EXT-AMC-22-0105154</t>
  </si>
  <si>
    <t>, , , QUIÑONES GOMEZ Y CIA S EN C S</t>
  </si>
  <si>
    <t>1-1040-001</t>
  </si>
  <si>
    <t>ESTRUCTURA DE CUBIERTA Y LÁMINA DE TECHO PLANTA NPK- YARA CARTAGENA</t>
  </si>
  <si>
    <t>MAMONAL KM 11 YARA CARTAGENA</t>
  </si>
  <si>
    <t>EXT-AMC-22-0104933</t>
  </si>
  <si>
    <t>, , , HBJ IngenierÃ­a S.A.S</t>
  </si>
  <si>
    <t>1-127-021</t>
  </si>
  <si>
    <t>OBRA CIVIL PARA LA CONSTRUCCIÓN DEL AUDITORIO DE ESENTTIA</t>
  </si>
  <si>
    <t>CARRETERA A MAMONAL KM 8 LOTE 2</t>
  </si>
  <si>
    <t>060-233621</t>
  </si>
  <si>
    <t>EXT-AMC-22-0103436</t>
  </si>
  <si>
    <t>, , , EMPRESA DE SERVICIOS INTEGRALES DE INGENIERIA Y CONSTRUCCION EMSIC S.A.S</t>
  </si>
  <si>
    <t>1-925-002</t>
  </si>
  <si>
    <t>OBRA CIVIL PARA AMPLIACIÓN MUELLE DE CARGUE DE CAMIONES</t>
  </si>
  <si>
    <t>1-925-001-1</t>
  </si>
  <si>
    <t>OBRAS CIVILES NECESARIAS PARA LA CONSTRUCCIÓN DEL SISTEMA DE GESTIÓN DE PRESIONES DEL SISTEMA DE ACUEDUCTO EN EL BARRIO ESCALLÓN VILLA SOBRE LA CALLE 29</t>
  </si>
  <si>
    <t>BRR ESCALLÓN VILLA CRA 55 CL 29</t>
  </si>
  <si>
    <t>ESCALLÓN VILLA</t>
  </si>
  <si>
    <t>EXT-AMC-22-0102800</t>
  </si>
  <si>
    <t>, , , NLZ CONSTRUCTORA S.A.S.</t>
  </si>
  <si>
    <t>1-571-018</t>
  </si>
  <si>
    <t>REMODELACIÓN DE APARTAMENTO EN EDIFICIO BAHIA PALMA</t>
  </si>
  <si>
    <t>BRR CASTILLOGARNDE CRA 12 N°5A- 86 AP 4</t>
  </si>
  <si>
    <t>RESIDENCIAL TIPO D</t>
  </si>
  <si>
    <t>060-239301</t>
  </si>
  <si>
    <t>EXT-AMC-22-0102793</t>
  </si>
  <si>
    <t>, , , TRINGE INGENIERIA Y PROYECTOS S.A.S</t>
  </si>
  <si>
    <t>1-950-002</t>
  </si>
  <si>
    <t>OBRAS CIVILES NECESARIAS PARA EL MANTENIMIENTO PREVENTIVO Y CORRECTIVO DEL ALCANTARILLADO SANITARIO DE CARTAGENA DE INDIAS</t>
  </si>
  <si>
    <t>CARTAGENA DE INDIAS</t>
  </si>
  <si>
    <t>EXT-AMC-22-0100088</t>
  </si>
  <si>
    <t>, , , DEMEQUIPOS S.A.S.</t>
  </si>
  <si>
    <t>1-832-002</t>
  </si>
  <si>
    <t>AMPLIACIÓN Y MODIFICACIÓN - COMERCIO 2 Y RESIDENCIAL MULTIFAMILIAR</t>
  </si>
  <si>
    <t>BRR ALTO BOSQUE TV 51B N°21C-59</t>
  </si>
  <si>
    <t>COMERCIO 2 Y RESIDENCIAL MULTIFAMILIAR</t>
  </si>
  <si>
    <t>ALTO BOSQUE</t>
  </si>
  <si>
    <t>060-267796</t>
  </si>
  <si>
    <t>EXT-AMC-22-0097372</t>
  </si>
  <si>
    <t>VICKY, MENDOZA, FIGUEROA,</t>
  </si>
  <si>
    <t>1-1039-001</t>
  </si>
  <si>
    <t>EXT-AMC-22-0098041</t>
  </si>
  <si>
    <t>1-297-006</t>
  </si>
  <si>
    <t>OBRA MATERIAL DE BIEN INMUEBLE HOTEL CHARLESTON SANTA TERESA</t>
  </si>
  <si>
    <t>BRR CENTRO CL 31 N°2- 37</t>
  </si>
  <si>
    <t>060-159734</t>
  </si>
  <si>
    <t>EXT-AMC-22-0097438</t>
  </si>
  <si>
    <t>, , , ALBERTO SAMUDIO TRALLERO E.U.</t>
  </si>
  <si>
    <t>1-327-006</t>
  </si>
  <si>
    <t>EDIFICIO LOTUS</t>
  </si>
  <si>
    <t>BRR TORICES CRA 14 N°48- 53, N°48-65, N°48-31, N°48-43</t>
  </si>
  <si>
    <t>060-1000, 060-112806, 060-24233, 060-84071</t>
  </si>
  <si>
    <t>010202620028000, 010202620027000, 010202620030000</t>
  </si>
  <si>
    <t>EXT-AMC-22-0084886</t>
  </si>
  <si>
    <t>, , , PROMOTORA TORICES DEL MAR S.A.S</t>
  </si>
  <si>
    <t>1-1038-001</t>
  </si>
  <si>
    <t>SEDE COMFAMILIAR CARTAGENA</t>
  </si>
  <si>
    <t>BRR SAN JOSÉ DE LOS CAMPANOS CL 35 N°103-31</t>
  </si>
  <si>
    <t>060-24671, 060-24673</t>
  </si>
  <si>
    <t>010510290009000, 010510290006000</t>
  </si>
  <si>
    <t>EXT-AMC-22-0054074</t>
  </si>
  <si>
    <t>, , , CONSORCIO Q-TAUS</t>
  </si>
  <si>
    <t>1-1037-001</t>
  </si>
  <si>
    <t>CIUDAD BICENTENARIO LOTE 2 ETAPA 2 LA CATALINA</t>
  </si>
  <si>
    <t>CIUDAD BICENTENARIO</t>
  </si>
  <si>
    <t>060-315035</t>
  </si>
  <si>
    <t>EXT-AMC-22-0097343</t>
  </si>
  <si>
    <t>1-847-002-1</t>
  </si>
  <si>
    <t>CAMBIO DE PLACAS EN ASFALTO A PAVIMENTO RÍGIDO- EDS PIE DEL CERRO</t>
  </si>
  <si>
    <t>BRR PIE DEL CERRO CRA 14 N°30 – 14</t>
  </si>
  <si>
    <t>PIE DEL CERRO</t>
  </si>
  <si>
    <t>060-20799, 060-233741</t>
  </si>
  <si>
    <t>010201330004000, 010201330029000</t>
  </si>
  <si>
    <t>EXT-AMC-22-0094552</t>
  </si>
  <si>
    <t>, , , HBQ ARQ S.A.S.</t>
  </si>
  <si>
    <t>1-1036-001</t>
  </si>
  <si>
    <t>TIENDA ARA- CANAPOTE</t>
  </si>
  <si>
    <t>BRR CANAPOTE CL 63 N°17- 36</t>
  </si>
  <si>
    <t>CANAPOTE</t>
  </si>
  <si>
    <t>060-148982</t>
  </si>
  <si>
    <t>EXT-AMC-22-0095155</t>
  </si>
  <si>
    <t>1-297-005</t>
  </si>
  <si>
    <t>ALIANZA CANADIENSE</t>
  </si>
  <si>
    <t>BRR MANGA CL 26 N°19- 81</t>
  </si>
  <si>
    <t>MANGA</t>
  </si>
  <si>
    <t>060-29359</t>
  </si>
  <si>
    <t>EXT-AMC-22-0094654</t>
  </si>
  <si>
    <t>, , , S2 SOLUCIONES EN CONSTRUCCIÓN SAS</t>
  </si>
  <si>
    <t>1-1035-001</t>
  </si>
  <si>
    <t>OBRAS DE MANTENIMIENTO CASA DON SANCHO</t>
  </si>
  <si>
    <t>BRR CENTRO CRA 4 N°36- 94</t>
  </si>
  <si>
    <t>060-73105</t>
  </si>
  <si>
    <t>EXT-AMC-22-0094073</t>
  </si>
  <si>
    <t>1-540-006</t>
  </si>
  <si>
    <t>OBRAS DE MANTENIMIENTO CASA CURATO</t>
  </si>
  <si>
    <t>BRR SAN DIEGO CRA 7 No 38- 80</t>
  </si>
  <si>
    <t>060-22814</t>
  </si>
  <si>
    <t>EXT-AMC-22-0094067</t>
  </si>
  <si>
    <t>1-540-002-1</t>
  </si>
  <si>
    <t>OBRAS CIVILES NECESARIAS PARA LA CONSTRUCIÓN DEL SISTEMA DE GESTIÓN DE PRESIONES EN EL SECTOR BARLOVENTO</t>
  </si>
  <si>
    <t>BRR NUEVO BOSQUE DIAG 29 TRANSV 49</t>
  </si>
  <si>
    <t>EXT-AMC-22-0093032</t>
  </si>
  <si>
    <t>1-571-017</t>
  </si>
  <si>
    <t>DEMOLICIÓN A TODO COSTO DE INFRAESTRUCTURA EN LAS INSTALACIONES DE LA BASE NAVAL No.1 ARC “BOLIVAR”</t>
  </si>
  <si>
    <t>BRR BOCAGRANDE CRA 2 N°10- 02</t>
  </si>
  <si>
    <t>INSTITUCIONAL 3</t>
  </si>
  <si>
    <t>060-50149</t>
  </si>
  <si>
    <t>EXT-AMC-22-0075002</t>
  </si>
  <si>
    <t>, , , UNION TEMPORAL DEMOLICIÓN CKI 2022</t>
  </si>
  <si>
    <t>1-1032-001</t>
  </si>
  <si>
    <t>URBANIZACIÓN REFUGIO DE LA CAROLINA DIAG 38A N°83B-511</t>
  </si>
  <si>
    <t>LA CAROLINA</t>
  </si>
  <si>
    <t>060-338750</t>
  </si>
  <si>
    <t>EXT-AMC-22-0092580</t>
  </si>
  <si>
    <t>1-305-007-1</t>
  </si>
  <si>
    <t>CONSTRUCCIÓN DE UN SISTEMA PARA EL RECIBO Y MEZCLA DE ETANOL EN LA TERMINAL EL ARENAL UBICADA EN SAN ANDRÉS, ISLAS, EL CUAL INCLUYE EL SISTEMA DE DESPACHO A MUELLE DE ESE PRODUCTO EN LA TERMINAL CARTAGENA</t>
  </si>
  <si>
    <t>PLANTA CARTAGENA TERMINAL MAMONAL KM 9 ZONA INDUSTRIAL</t>
  </si>
  <si>
    <t>060-275505</t>
  </si>
  <si>
    <t>EXT-AMC-22-0092588</t>
  </si>
  <si>
    <t>, , , CONSORCIO CFP - INM</t>
  </si>
  <si>
    <t>1-970-001-2</t>
  </si>
  <si>
    <t>CAMBIO DE PLACAS EN CONCRETO DESGASTADAS EN ZONA DE LLENADO- EDS EL TIGRE</t>
  </si>
  <si>
    <t>BRR OLAYA CL 31D N°56-08</t>
  </si>
  <si>
    <t>COMERCIAL</t>
  </si>
  <si>
    <t>OLAYA</t>
  </si>
  <si>
    <t>060-30800</t>
  </si>
  <si>
    <t>EXT-AMC-22-0091955</t>
  </si>
  <si>
    <t>, , , MEGA INGENIERIA S.A.S.</t>
  </si>
  <si>
    <t>1-1034-001</t>
  </si>
  <si>
    <t>INDIGO</t>
  </si>
  <si>
    <t>CIUDAD DEL BICENTENARIO MZ 28</t>
  </si>
  <si>
    <t>060-339213</t>
  </si>
  <si>
    <t>EXT-AMC-22-0079840</t>
  </si>
  <si>
    <t>1-534-005</t>
  </si>
  <si>
    <t>UNION 5 ONCE</t>
  </si>
  <si>
    <t>BRR CASTILLOGRANDE CL 5 N°11- 69</t>
  </si>
  <si>
    <t>060-38392, 060-44926</t>
  </si>
  <si>
    <t>010100080001000, 010100080230000</t>
  </si>
  <si>
    <t>EXT-AMC-22-0081476</t>
  </si>
  <si>
    <t>, , , ARQUITECTURA Y CONCRETO S.A.S</t>
  </si>
  <si>
    <t>1-382-002</t>
  </si>
  <si>
    <t>OBRAS CIVILES NECESARIAS PARA EL REFUERZO DE TUBERÍA DE ACUEDUCTO BARRIO LOS CARACOLES Y NUEVA SECTORIZACIÓN SECUNDARIA FASE 1</t>
  </si>
  <si>
    <t>BRR LOS CARACOLES CL 21A, CRA 56 Y CRA 57</t>
  </si>
  <si>
    <t>LOS CARACOLES</t>
  </si>
  <si>
    <t>EXT-AMC-22-0091637</t>
  </si>
  <si>
    <t>, , , CONSORCIO PERPAL CARACOLES</t>
  </si>
  <si>
    <t>1-1033-001</t>
  </si>
  <si>
    <t>EXT-AMC-22-0091182</t>
  </si>
  <si>
    <t>1-268-013</t>
  </si>
  <si>
    <t>OBRAS CIVILES NECESARIAS PARA LA EXTENSIÓN DE REDES DE ACUEDUCTO, REFUERZO Y NUEVA SECTORIZACIÓN SECUNDARIA EN EL BARRIO COLINAS DE BETANIA, SECTOR BELLAVISTA</t>
  </si>
  <si>
    <t>BRR COLINAS DE BETANIA, SECTOR BELLAVISTA CL 7A</t>
  </si>
  <si>
    <t>BELLAVISTA</t>
  </si>
  <si>
    <t>EXT-AMC-22-0090749</t>
  </si>
  <si>
    <t>1-017-007</t>
  </si>
  <si>
    <t>EDIFICIO MOURKAZEL</t>
  </si>
  <si>
    <t>BRR CENTRO CRA 6 No 35 - 59</t>
  </si>
  <si>
    <t>060-23191</t>
  </si>
  <si>
    <t>EXT-AMC-22-0089630</t>
  </si>
  <si>
    <t>, , , FERNANDO DE LA VEGA ARQUITECTOS S.A.S.</t>
  </si>
  <si>
    <t>1-645-001-2</t>
  </si>
  <si>
    <t>BRR CRESPO 6 N°67-05 y N°67-29</t>
  </si>
  <si>
    <t>060-53494, 060-235884, 060-235885</t>
  </si>
  <si>
    <t>010205920001000, 010205920019905, 010205920070905</t>
  </si>
  <si>
    <t>EXT-AMC-22-0090497</t>
  </si>
  <si>
    <t>, , , INTERPOLAR S.A.S.</t>
  </si>
  <si>
    <t>OBRAS CIVILES PARA LA CONSTRUCCIÓN DEL SISTEMA DE GESTIÓN DE PRESIONES EN EL SECTOR ALTO BOSQUE</t>
  </si>
  <si>
    <t>BRR ALTO BOSQUE</t>
  </si>
  <si>
    <t>EXT-AMC-22-0089469</t>
  </si>
  <si>
    <t>1-236-050</t>
  </si>
  <si>
    <t>OBRAS CIVILES NECESARIAS PARA LA EXTENSIÓN DE RED DE ALCANTARILLADO EN MANIJA BARRIO LA PROVIDENCIA DG 34 TV 79A – 66, EN TUBERÍA PVC DE PARED ESTRUCTURADA EN DIAMETROS DE 160MM Y 200MM</t>
  </si>
  <si>
    <t>BRR LA PROVIDENCIA</t>
  </si>
  <si>
    <t>EXT-AMC-22-0089434</t>
  </si>
  <si>
    <t>1-236-049</t>
  </si>
  <si>
    <t>CASA LA QUEMADA</t>
  </si>
  <si>
    <t>BRR CENTRO CRA 4 No 32- 26</t>
  </si>
  <si>
    <t>060-135382</t>
  </si>
  <si>
    <t>EXT-AMC-22-0085372</t>
  </si>
  <si>
    <t>, , , JA CONSTRUCCIONES S.A.S</t>
  </si>
  <si>
    <t>1-018-003-2</t>
  </si>
  <si>
    <t>OBRAS CIVILES NECESARIAS PARA LA CONSTRUCCIÓN DE LA CAJA DE REGULACIÓN DE PRESIÓN EN EL SECTOR PRIMARIO EL BOSQUE, LA INSTALACIÓN DEL MACROMEDIDOR ELECTROMAGNÉTICO DE 300MM Y UNA VÁLVULA REGULADORA DE 300MM</t>
  </si>
  <si>
    <t>BRR BOSQUE</t>
  </si>
  <si>
    <t>BOSQUE</t>
  </si>
  <si>
    <t>EXT-AMC-22-0088771</t>
  </si>
  <si>
    <t>1-236-048</t>
  </si>
  <si>
    <t>BRR GETSEMANI CLL 32 N°10-44 y 10-38, CLL 31 N°10-55, 10-75, 10-59 y 10-33</t>
  </si>
  <si>
    <t>060-23149, 060-5552, 060-162218, 060-162219, 060-162220, 060-162221</t>
  </si>
  <si>
    <t>010101290011000, 010101290012000, 010101290029000, 010101290030000, 010101290031000, 010101290032000</t>
  </si>
  <si>
    <t>EXT-AMC-22-0088201</t>
  </si>
  <si>
    <t>, , , CHAMELIERS S.A.S.</t>
  </si>
  <si>
    <t>OBRAS MENORES Y MANTENIMIENTO DE VIVIENDA</t>
  </si>
  <si>
    <t>BRR GETSEMANI CRA 10 N°25- 75</t>
  </si>
  <si>
    <t>060-66985</t>
  </si>
  <si>
    <t>EXT-AMC-22-0088071</t>
  </si>
  <si>
    <t>1-540-005</t>
  </si>
  <si>
    <t>OBRAS CIVILES NECESARIAS PARA LA CONSTRUCCIÓN DEL SISTEMA DE GESTIÓN DE PRESIONES EL SISTEMA DE ACUEDUCTO EN EL SECTOR BICENTENARIO</t>
  </si>
  <si>
    <t>BBR BICENTENARIO</t>
  </si>
  <si>
    <t>BICENTENARIO</t>
  </si>
  <si>
    <t>EXT-AMC-22-0087488</t>
  </si>
  <si>
    <t>1-236-047</t>
  </si>
  <si>
    <t>APARTAMENTOS LUXOR</t>
  </si>
  <si>
    <t>BRR CENTRO CRA 7 No 34- 73</t>
  </si>
  <si>
    <t>060-79978</t>
  </si>
  <si>
    <t>EXT-AMC-22-0087483</t>
  </si>
  <si>
    <t>, , , ALVAREZ TORRES E HIJOS S EN C</t>
  </si>
  <si>
    <t>1-887-001-1</t>
  </si>
  <si>
    <t>OBRAS CIVILES NECESARIAS PARA LA CONSTRUCCIÓN DEL SISTEMA PARA EL CONTROL DE LA DISTRIBUCIÓN DE AGUA HACIA LA SECTORIZACIÓN SECUNDARIA BELLAVISTA</t>
  </si>
  <si>
    <t>BBR BELLAVISTA</t>
  </si>
  <si>
    <t>EXT-AMC-22-0086900</t>
  </si>
  <si>
    <t>1-236-046</t>
  </si>
  <si>
    <t>AMPLIACIÓN Y MODIFICACIÓN DE VIVIENDA RESIDENCIAL</t>
  </si>
  <si>
    <t>BRR CANPOTE CL 70 N°13-88</t>
  </si>
  <si>
    <t>RESIDENCIAL BIFAMILIAR</t>
  </si>
  <si>
    <t>060-99040</t>
  </si>
  <si>
    <t>EXT-AMC-22-0085446</t>
  </si>
  <si>
    <t>ALEXANDER, ZAMBRANO, CANTOR,</t>
  </si>
  <si>
    <t>1-1029-001</t>
  </si>
  <si>
    <t>CONSTRUCCIÓN DE LA PROTECCIÓN DEL BORDE COSTERO ENTRE EL EMPALME DEL TÚNEL DE CRESPO Y EL ESPOLÓN IRIBARREN DE BOCAGRANDE DEL DISTRITO DE CARTAGENA DE INDIAS (FASE II - ESPOLONES 7 Y 8)</t>
  </si>
  <si>
    <t>BRR EL CABRERO</t>
  </si>
  <si>
    <t>CABRERO</t>
  </si>
  <si>
    <t>EXT-AMC-22-0085432</t>
  </si>
  <si>
    <t>, , , CONSORCIO PROTECCIÓN FASE II</t>
  </si>
  <si>
    <t>1-1028-001</t>
  </si>
  <si>
    <t>OBRAS DE REHABILITACION DE LA MALLA VIAL URBANA DEL DISTRITO DE CARTAGENA DE INDIAS D.T. Y C. â€“ FASE II</t>
  </si>
  <si>
    <t>AVENIDA PERIMETRAL Y AVENIDA PEDRO ROMERO</t>
  </si>
  <si>
    <t>$5.742.658.31</t>
  </si>
  <si>
    <t>EXT-AMC-22-0085392</t>
  </si>
  <si>
    <t>MARIO, SINISTERRA, JALLER,</t>
  </si>
  <si>
    <t>1-983-001-1</t>
  </si>
  <si>
    <t>RESTAURACIÓN TIPOLÓGICA Y OBRA DE MANTENIMIENTO DE FACHADAS CASA ESTANCO DEL TABACO</t>
  </si>
  <si>
    <t>BRR CENTRO CALLE DEL COLISEO N°35-16</t>
  </si>
  <si>
    <t>INSTITUCIONAL</t>
  </si>
  <si>
    <t>060-0032723-8</t>
  </si>
  <si>
    <t>EXT-AMC-22-0084411</t>
  </si>
  <si>
    <t>, , , MODAS Y DISEÑOS S.A.</t>
  </si>
  <si>
    <t>1-1027-001</t>
  </si>
  <si>
    <t>OBRAS PARA LA PUESTA EN FUNCIONAMIENTO DEL PARQUEADERO DE LA URI CANAPOTE â€“CARTAGENA DE LA FISCALÃA GENERAL DE LA NACIÃ“N</t>
  </si>
  <si>
    <t>BRR CANAPOTE CL 60 NÂ°13- 64</t>
  </si>
  <si>
    <t>060-265869</t>
  </si>
  <si>
    <t>EXT-AMC-22-0081139</t>
  </si>
  <si>
    <t>, , , UNION TEMPORAL OBRAS CIVILES CARTAGENA 2022</t>
  </si>
  <si>
    <t>1-1025-001</t>
  </si>
  <si>
    <t>NIVELACIÃ“N Y ADECUACIÃ“N DE LOTE</t>
  </si>
  <si>
    <t>BRR ALBORNOZ CRA 56 NÂ°1- 219</t>
  </si>
  <si>
    <t>ALBORNOZ</t>
  </si>
  <si>
    <t>060-151426</t>
  </si>
  <si>
    <t>EXT-AMC-22-0082003</t>
  </si>
  <si>
    <t>LUIS, APONTE, LAGOS,</t>
  </si>
  <si>
    <t>1-907-002</t>
  </si>
  <si>
    <t>OBRA NUEVA CASA REALES</t>
  </si>
  <si>
    <t>BRR LOS ALPES TV 71C NÂ°31G- 34</t>
  </si>
  <si>
    <t>RESIDENCIAL UNIFAMILIAR- VIS</t>
  </si>
  <si>
    <t>LOS ALPES</t>
  </si>
  <si>
    <t>060-177357</t>
  </si>
  <si>
    <t>EXT-AMC-22-0081461</t>
  </si>
  <si>
    <t>JOSE, GUZMAN, VELASQUEZ,</t>
  </si>
  <si>
    <t>1-1024-001</t>
  </si>
  <si>
    <t>URB PARQUE HEREDIA DIAG 32 NÂ°80-966, SUPERMANZANA 3</t>
  </si>
  <si>
    <t>EXT-AMC-21-0122023</t>
  </si>
  <si>
    <t>1-172-007</t>
  </si>
  <si>
    <t>BRR MANGA CRA 24 NÂ°26-76, 26-88, CL 27 NÂ°24-20</t>
  </si>
  <si>
    <t>060-22615, 060-52766, 060-162319</t>
  </si>
  <si>
    <t>010101980006000, 010101980007000</t>
  </si>
  <si>
    <t>EXT-AMC-22-0080817</t>
  </si>
  <si>
    <t>, , , PROMOTORA ACQUAMARE S.A.S</t>
  </si>
  <si>
    <t>1-596-001-3</t>
  </si>
  <si>
    <t>ADECUACIÃ“N Y AMPLIACIÃ“N DE CASA- LOTE</t>
  </si>
  <si>
    <t>BRR TORICES CRA 14 NÂ°42- 92</t>
  </si>
  <si>
    <t>060-19823</t>
  </si>
  <si>
    <t>EXT-AMC-22-0080405</t>
  </si>
  <si>
    <t>ALFREDO, TATIS, LUQUE,</t>
  </si>
  <si>
    <t>1-1023-001</t>
  </si>
  <si>
    <t>OBRAS CIVILES NECESARIAS PARA LA EXTENSIÃ“N DE RED ACUEDUCTO Y ELIMINACIÃ“N DE PILETAS COMUNITARIAS EN NELSON MANDELA SECTOR CAMPO BELLO FASE II</t>
  </si>
  <si>
    <t>BRR NELSON MANDELA SECTOR CAMPO BELLO</t>
  </si>
  <si>
    <t>NELSON MANDELA</t>
  </si>
  <si>
    <t>EXT-AMC-22-0080520</t>
  </si>
  <si>
    <t>, , , CONSORCIO PERPAL MANDELA</t>
  </si>
  <si>
    <t>1-1022-001</t>
  </si>
  <si>
    <t>OBRAS CIVILES NECESARIAS PARA LA EXTENSIÃ“N DE RED DE ALCANTARILLADO EN MANIJA BARRIO ZARAGOCILLA SECTOR EL PROGRESO</t>
  </si>
  <si>
    <t>BARRIO ZARAGOCILLA</t>
  </si>
  <si>
    <t>EXT-AMC-22-0079472</t>
  </si>
  <si>
    <t>1-236-045</t>
  </si>
  <si>
    <t>MANAOS</t>
  </si>
  <si>
    <t>BRR VILLA ESTRELLA TV 54 NÂ°80- 863</t>
  </si>
  <si>
    <t>060-186592</t>
  </si>
  <si>
    <t>EXT-AMC-22-0065808</t>
  </si>
  <si>
    <t>, , , MANAOS DESARROLLOS INMOBILIARIOS SAS</t>
  </si>
  <si>
    <t>1-1021-001</t>
  </si>
  <si>
    <t>CASA SAN ANTINO</t>
  </si>
  <si>
    <t>BRR GETSEMANI CRA 9 NÂ°25- 66</t>
  </si>
  <si>
    <t>060-242628</t>
  </si>
  <si>
    <t>EXT-AMC-22-0079341</t>
  </si>
  <si>
    <t>, , , PROFINARQ HM SAS</t>
  </si>
  <si>
    <t>1-619-003</t>
  </si>
  <si>
    <t>PROYECTO DE TRES PISOS- BIFAMILIAR Y DE COMERCIO 1</t>
  </si>
  <si>
    <t>BRR CANAPOTE CRA 16 NÂ°66- 36</t>
  </si>
  <si>
    <t>RESIDENCIAL BIFAMILIAR Y COMERCIO 1</t>
  </si>
  <si>
    <t>060-19531</t>
  </si>
  <si>
    <t>EXT-AMC-22-0075418</t>
  </si>
  <si>
    <t>ELIECER, PARRA, HERNANDEZ,</t>
  </si>
  <si>
    <t>1-1020-001</t>
  </si>
  <si>
    <t>OBRAS CIVILES NECESARIAS PARA EL MANTENIMIENTO CORRECTIVO Y PREVENTIVO A LOS SISTEMAS DE ACUEDUCTO DE LA CIUDAD DE CARTAGENA DE INDIAS</t>
  </si>
  <si>
    <t>BARRIOS COLINA, CARMELO Y CONSULADO</t>
  </si>
  <si>
    <t>EXT-AMC-22-0076014</t>
  </si>
  <si>
    <t>1-268-012</t>
  </si>
  <si>
    <t>AMPLIACIÃ“N HOTEL ITACO</t>
  </si>
  <si>
    <t>BRR BOCAGRANDE CRA 3 NÂ°7- 46</t>
  </si>
  <si>
    <t>COMERCIAL 2</t>
  </si>
  <si>
    <t>060-30194</t>
  </si>
  <si>
    <t>EXT-AMC-22-0077232</t>
  </si>
  <si>
    <t>, , , ICAFER &amp; CIA S.C.A</t>
  </si>
  <si>
    <t>1-1019-001</t>
  </si>
  <si>
    <t>HOTEL ATLANTIC LUX</t>
  </si>
  <si>
    <t>BRR BOCAGRANDE CRA 3 NÂ° 7-47</t>
  </si>
  <si>
    <t>060-70763</t>
  </si>
  <si>
    <t>2.300 M2 APROX</t>
  </si>
  <si>
    <t>400 M3 APROX</t>
  </si>
  <si>
    <t>EXT-AMC-22-0077193</t>
  </si>
  <si>
    <t>, , , FUTURISTICO GROUP S.A.S.</t>
  </si>
  <si>
    <t>1-417-001-2</t>
  </si>
  <si>
    <t>CONSTRUCCIÃ“N Y MANTENIMIENTO DE REDES DE POLIETILENO</t>
  </si>
  <si>
    <t>EXT-AMC-22-0075496</t>
  </si>
  <si>
    <t>, , , Construcciones Zarza &amp; Gomez S.A.S</t>
  </si>
  <si>
    <t>1-191-004</t>
  </si>
  <si>
    <t>REPOSICIÃ“N DEL ESTADIO DE SOFTBALL EN EL SECTOR DE BOCAGRANDE DEL DISTRITO DE CARTAGENA DE INDIAS</t>
  </si>
  <si>
    <t>BRR BOCAGRANDE CL 5 NÂ°6- 40</t>
  </si>
  <si>
    <t>060-177165</t>
  </si>
  <si>
    <t>EXT-AMC-22-0063077</t>
  </si>
  <si>
    <t>, , , CONSORCIO ESTADIO DE SOFTBALL BOCAGRANDE</t>
  </si>
  <si>
    <t>1-1018-001</t>
  </si>
  <si>
    <t>INSTALACIÃ“N DE FALSOS FONDOS EN PLANTA 1 Y EN PTAP PARAGUAY DE AGUAS DE CARTAGENA SA ESP</t>
  </si>
  <si>
    <t>BRR PARAGUAY TV 45 NÂ°26A- 160</t>
  </si>
  <si>
    <t>PARAGUAY</t>
  </si>
  <si>
    <t>EXT-AMC-22-0075020</t>
  </si>
  <si>
    <t>, , , AMBIENTE Y CONSTRUCCIONES DE COLOMBIA S.A.S</t>
  </si>
  <si>
    <t>1-1017-001</t>
  </si>
  <si>
    <t>CIUDAD BICENTENARIO MZ 27</t>
  </si>
  <si>
    <t>EXT-AMC-22-0043565</t>
  </si>
  <si>
    <t>1-534-004</t>
  </si>
  <si>
    <t>CASA PESTAGUA</t>
  </si>
  <si>
    <t>BRR CENTRO CRA 3 NÂ°33- 63</t>
  </si>
  <si>
    <t>060-38570</t>
  </si>
  <si>
    <t>EXT-AMC-22-0071754</t>
  </si>
  <si>
    <t>, , , CASA PESTAGUA</t>
  </si>
  <si>
    <t>1-1016-001</t>
  </si>
  <si>
    <t>OBRAS DE MANTENIMIENTO CASA PUNTALES</t>
  </si>
  <si>
    <t>BRR SAN DIEGO CRA 9 NÂ°37- 54</t>
  </si>
  <si>
    <t>060-44550</t>
  </si>
  <si>
    <t>EXT-AMC-22-0071687</t>
  </si>
  <si>
    <t>1-540-004</t>
  </si>
  <si>
    <t>AMPLIACIÃ“N, MODIFICACIÃ“N Y REFORZAMIENTO ESTRUCTURAL DE VIVIENDA</t>
  </si>
  <si>
    <t>BRR MANGA URB CAMINO REAL CRA 18B NÂ°25- 63 CASA 8</t>
  </si>
  <si>
    <t>RESIDENCIAL UNIFAMILIAR</t>
  </si>
  <si>
    <t>060-11604</t>
  </si>
  <si>
    <t>$245.841.818.23</t>
  </si>
  <si>
    <t>EXT-AMC-22-0071581</t>
  </si>
  <si>
    <t>SANDRA, HERRERA, LOMONACO,</t>
  </si>
  <si>
    <t>1-1015-001</t>
  </si>
  <si>
    <t>BRR DANIEL LEMAITRE CRA 15 No 69-14</t>
  </si>
  <si>
    <t>RESIDENCIAL MULTIFAMILIAR-VIS</t>
  </si>
  <si>
    <t>DANIEL LEMAITRE</t>
  </si>
  <si>
    <t>060-30056, 060-31408, 060-50294</t>
  </si>
  <si>
    <t>010204640002000, 010204640003000, 01020464000400</t>
  </si>
  <si>
    <t>EXT-AMC-22-0070613</t>
  </si>
  <si>
    <t>, , , PROMOTORA TORRE 6 - 94 S.A.S.</t>
  </si>
  <si>
    <t>OBRAS CIVILES MENORES PLANTA CARBOQUIMICA SAS</t>
  </si>
  <si>
    <t>BRR MAMONAL KM 12 VIA PASACABALLOS</t>
  </si>
  <si>
    <t>060-74637</t>
  </si>
  <si>
    <t>EXT-AMC-22-0065949</t>
  </si>
  <si>
    <t>, , , CARBOQUIMICA SAS</t>
  </si>
  <si>
    <t>1-1014-001</t>
  </si>
  <si>
    <t>CONSTRUCCIÃ“N DE UN SISTEMA PARA EL RECIBO Y MEZCLA DE ETANOL EN LA TERMINAL EL ARENAL UBICADA EN SAN ANDRÃ‰S, ISLAS, EL CUAL INCLUYE EL SISTEMA DE DESPACHO A MUELLE DE ESE PRODUCTO EN LA TERMINAL CARTAGENA</t>
  </si>
  <si>
    <t>EXT-AMC-22-0069094</t>
  </si>
  <si>
    <t>1-970-001-1</t>
  </si>
  <si>
    <t>OBRAS CIVILES NECESARIAS PARA LA EXTENSIÃ“N DE RED DE ACUEDUCTO Y ELIMINACIÃ“N DE PILETAS COMUNITARIAS EN NELSON MANDELA SECTOR CAMPO BELLO FASE III</t>
  </si>
  <si>
    <t>NELSON MANDELA SECTOR CAMPO BELLO</t>
  </si>
  <si>
    <t>EXT-AMC-22-0068503</t>
  </si>
  <si>
    <t>1-017-006</t>
  </si>
  <si>
    <t>OBRAS CIVILES NECESARIAS PARA LA CONSTRUCCIÃ“N DEL SIFÃ“N INVERTIDO PARA LA CONEXIÃ“N DEL ALCANTARILLADO PARA EL PROYECTO PARQUE DE LA CASTELLANA</t>
  </si>
  <si>
    <t>PARQUE DE LA CASTELLANA CL 31 NÂ° 68-127</t>
  </si>
  <si>
    <t>060-91568</t>
  </si>
  <si>
    <t>EXT-AMC-22-0067149</t>
  </si>
  <si>
    <t>1-236-038-1</t>
  </si>
  <si>
    <t>OPERACION Y MANTENIMIENTO CEMENTERIO JARDINES DE CARTAGENA</t>
  </si>
  <si>
    <t>BRR ALAMEDA LA VICTORIA CL 31 NÂº80B- 144</t>
  </si>
  <si>
    <t>CEMENTERIO</t>
  </si>
  <si>
    <t>ALAMEDA LA VICTORIA</t>
  </si>
  <si>
    <t>060-210091</t>
  </si>
  <si>
    <t>EXT-AMC-22-0066580</t>
  </si>
  <si>
    <t>, , , PARQUES Y FUNERARIAS SAS</t>
  </si>
  <si>
    <t>1-1013-001</t>
  </si>
  <si>
    <t>AMPLIACIÃ“N DE VIVIENDA Y CAMBIO DE PISOS</t>
  </si>
  <si>
    <t>BRR CRESPO CRA 2A NÂ°64- 68</t>
  </si>
  <si>
    <t>060-16001</t>
  </si>
  <si>
    <t>EXT-AMC-22-0065885</t>
  </si>
  <si>
    <t>ESTEFANIA, GONZALEZ, GALOFRE,</t>
  </si>
  <si>
    <t>1-1012-001</t>
  </si>
  <si>
    <t>REFORZAMIENTO ESTRUCTURAL SOBRE EDIFICACIÃ“N</t>
  </si>
  <si>
    <t>BRR MANGA CL 29 NÂ°25-38</t>
  </si>
  <si>
    <t>060-42402</t>
  </si>
  <si>
    <t>EXT-AMC-22-0065853</t>
  </si>
  <si>
    <t>ADRIANA, VARGAS, SERJE,</t>
  </si>
  <si>
    <t>1-1011-001</t>
  </si>
  <si>
    <t>CENTRO RADIONCOLÃ“GICO DEL CARIBE</t>
  </si>
  <si>
    <t>BRR ARMENIA CRA 48 No 30-60</t>
  </si>
  <si>
    <t>ARMENIA</t>
  </si>
  <si>
    <t>060-57117, 060-213559</t>
  </si>
  <si>
    <t>010303310002000, 010303310029000</t>
  </si>
  <si>
    <t>EXT-AMC-22-0065412</t>
  </si>
  <si>
    <t>, , , CENTRO RADIO ONCOLOGICO DEL CARIBE SAS</t>
  </si>
  <si>
    <t>1-905-001-2</t>
  </si>
  <si>
    <t>INSTALACIÃ“N DE RED DE TUBERÃAS SUBTERRÃNEAS PARA EL DISTRITO TÃ‰RMICO</t>
  </si>
  <si>
    <t>BRR GETSEMANI CRA 8B NÂ°25-82; CL 27 NÂ°8B-87 Y NÂ°8B-81</t>
  </si>
  <si>
    <t>EXT-AMC-22-0064123</t>
  </si>
  <si>
    <t>1-438-002</t>
  </si>
  <si>
    <t>INSTALACIÃ“N DE ASCENSOR EN FACHADA</t>
  </si>
  <si>
    <t>BRR RUBI CL 31 NÂ° 54 - 183</t>
  </si>
  <si>
    <t>INSTITUCIONAL 1- ASISTENCIAL</t>
  </si>
  <si>
    <t>060-57293</t>
  </si>
  <si>
    <t>EXT-AMC-22-0062128</t>
  </si>
  <si>
    <t>, , , SALUD TOTAL EPS S.A.</t>
  </si>
  <si>
    <t>1-962-001-1</t>
  </si>
  <si>
    <t>DEMOLICIÃ“N TOTAL Y CONSTRUCCIÃ“N DE VIVIENDA UNIFAMILIAR</t>
  </si>
  <si>
    <t>BRR BLAS DE LEZO CL 22A NÂ°69- 74 Mz 6A</t>
  </si>
  <si>
    <t>RESIDENCIAL UNIFAMILIAR VIS</t>
  </si>
  <si>
    <t>BLAS DE LEZO</t>
  </si>
  <si>
    <t>060-42504</t>
  </si>
  <si>
    <t>EXT-AMC-22-0062382</t>
  </si>
  <si>
    <t>ADOERLIN, CASSIANI, BELTRÃN,</t>
  </si>
  <si>
    <t>1-1010-001</t>
  </si>
  <si>
    <t>TERMINAL ASFALTICA CARTAGENA DE INDIAS</t>
  </si>
  <si>
    <t>BRR ALBORNOZ CRA 56 No 103 KM 2 VIA MAMOMAL- CARTAGENA</t>
  </si>
  <si>
    <t>MIXTO 4</t>
  </si>
  <si>
    <t>060-111061</t>
  </si>
  <si>
    <t>EXT-AMC-22-0062258</t>
  </si>
  <si>
    <t>, , , HUMBERTO QUINTERO O. Y CIA S.C.A</t>
  </si>
  <si>
    <t>1-617-001-3</t>
  </si>
  <si>
    <t>REMODELACIÃ“N INTERNA APARTAMENTO</t>
  </si>
  <si>
    <t>BRR MANGA CRA 17 NÂ°25- 28 APTO 11J</t>
  </si>
  <si>
    <t>060-186655</t>
  </si>
  <si>
    <t>EXT-AMC-22-0060626</t>
  </si>
  <si>
    <t>MARTA, LONDOÃ‘O, DE MUÃ‘OZ,</t>
  </si>
  <si>
    <t>1-1009-001</t>
  </si>
  <si>
    <t>EDIFICIO PORCICARNES</t>
  </si>
  <si>
    <t>BRR SAN ANTONIO CL 30C NÂ°63- 14, 59- 14</t>
  </si>
  <si>
    <t>SAN ANTONIO</t>
  </si>
  <si>
    <t>060-26304</t>
  </si>
  <si>
    <t>EXT-AMC-22-0059431</t>
  </si>
  <si>
    <t>, , , ANTIOQUEÃ‘A DE PORCINOS S.A.S</t>
  </si>
  <si>
    <t>1-1008-001</t>
  </si>
  <si>
    <t>BRR EL CAMPESTRE 14 NÂ°30-247</t>
  </si>
  <si>
    <t>EL CAMPESTRE</t>
  </si>
  <si>
    <t>060-324560</t>
  </si>
  <si>
    <t>EXT-AMC-22-0059332</t>
  </si>
  <si>
    <t>, , , CONSTRUCCIONES MARVAL S.A.</t>
  </si>
  <si>
    <t>AMPLIACIÃ“N Y MODIFICACIÃ“N DE CASA</t>
  </si>
  <si>
    <t>BRR SAN FERNANDO CL 25 NÂ°82 - 175</t>
  </si>
  <si>
    <t>RESIDENCIAL BIFAMILIAR- VIS</t>
  </si>
  <si>
    <t>SAN FERNANDO</t>
  </si>
  <si>
    <t>060-26546</t>
  </si>
  <si>
    <t>EXT-AMC-22-0057689</t>
  </si>
  <si>
    <t>ALVARO, BARRIOS, BARRIOS,</t>
  </si>
  <si>
    <t>1-1007-001</t>
  </si>
  <si>
    <t>CARTAGENA BEACH</t>
  </si>
  <si>
    <t>BRR CRESPO CRA 7 NÂ°67- 77</t>
  </si>
  <si>
    <t>060-36827</t>
  </si>
  <si>
    <t>EXT-AMC-22-0056786</t>
  </si>
  <si>
    <t>, , , GRUPO NL COLOMBIA S.A.S</t>
  </si>
  <si>
    <t>1-1006-001</t>
  </si>
  <si>
    <t>BRR CENTRO SECTOR LA MATUNA CRA 10A NÂ°32A- 51</t>
  </si>
  <si>
    <t>060-9333</t>
  </si>
  <si>
    <t>EXT-AMC-22-0055696</t>
  </si>
  <si>
    <t>, , , PRODEGI SAS</t>
  </si>
  <si>
    <t>EXT-AMC-22-0055018</t>
  </si>
  <si>
    <t>, , , RCH CONSTRUCTORES ASOCIADOS SAS</t>
  </si>
  <si>
    <t>BRR MANGA CRA 24 No 26-76</t>
  </si>
  <si>
    <t>EXT-AMC-21-0012153</t>
  </si>
  <si>
    <t>1-596-001-2</t>
  </si>
  <si>
    <t>RESTAURACIÃ“N TIPOLÃ“GICA - CASA SOCIEDAD DE MEJORAS PÃšBLICAS</t>
  </si>
  <si>
    <t>BRR GETSEMANI CRA 10 NÂ°29 - 22</t>
  </si>
  <si>
    <t>ECONÃ“MICO</t>
  </si>
  <si>
    <t>060-101072</t>
  </si>
  <si>
    <t>EXT-AMC-22-0054884</t>
  </si>
  <si>
    <t>, , , SOCIEDAD DE MEJORAS PUBLICAS DE CARTAGENA</t>
  </si>
  <si>
    <t>1-1005-001</t>
  </si>
  <si>
    <t>TIENDA ARA- MANGA CALLE REAL</t>
  </si>
  <si>
    <t>BRR MANGA CL 29 NÂ°21A - 44</t>
  </si>
  <si>
    <t>060-24890</t>
  </si>
  <si>
    <t>EXT-AMC-22-0054519</t>
  </si>
  <si>
    <t>1-297-004</t>
  </si>
  <si>
    <t>OBRAS DE MANTENIMIENTO HIDRÃULICO DE LA CIENAGA DE LAS QUINTAS MEDIANTE LA RELIMPIA CON MÃQUINA</t>
  </si>
  <si>
    <t>SECTOR COMPRENDIDO ENTRE PUENTE CARRERA 17 - PUENTE BAZURTO</t>
  </si>
  <si>
    <t>, , , CONSORCIO CO323 LAS QUINTAS</t>
  </si>
  <si>
    <t>1-1004-001</t>
  </si>
  <si>
    <t>OBRAS CIVILES NECESARIAS PARA LA SUSTITUCIÃ“N DE TUBERÃA DE PEAD DE 4â€ Y EL TRASLADO DE ACOMETIDAS EN EL BARRIO EL SOCORRO</t>
  </si>
  <si>
    <t>EL SOCORRO</t>
  </si>
  <si>
    <t>EXT-AMC-22-0053880</t>
  </si>
  <si>
    <t>1-571-016</t>
  </si>
  <si>
    <t>MARINA PORTOBELO</t>
  </si>
  <si>
    <t>BRR EL BOSQUE TRANSVERSAL 55 NÂ°21C - 28</t>
  </si>
  <si>
    <t>PORTUARIO 1</t>
  </si>
  <si>
    <t>EL BOSQUE</t>
  </si>
  <si>
    <t>060-28809</t>
  </si>
  <si>
    <t>EXT-AMC-22-0042674</t>
  </si>
  <si>
    <t>, , , JUAN AYAZO S.A.S</t>
  </si>
  <si>
    <t>1-788-002</t>
  </si>
  <si>
    <t>OBRA CIVIL NECESARIAS PARA LA SUSTITUIR DE TUBERÃA AC DE 4â€ POR TUBERÃA DE PEAD 110 MM, Y TRASLADO DE ACOMETIDAS EN EL BARRIO EL CARMELO</t>
  </si>
  <si>
    <t>BRR EL CARMELO CRA 69 CALLE 17</t>
  </si>
  <si>
    <t>$75.548.523.60</t>
  </si>
  <si>
    <t>EXT-AMC-22-0052230</t>
  </si>
  <si>
    <t>, , , DISEÃ‘OS Y CONSTRUCCIONES DE COLOMBIA S.A.S.</t>
  </si>
  <si>
    <t>1-190-015</t>
  </si>
  <si>
    <t>CASA CONDEZA</t>
  </si>
  <si>
    <t>BRR CENTRO CL 36 NÂ°3- 49</t>
  </si>
  <si>
    <t>060-15428</t>
  </si>
  <si>
    <t>EXT-AMC-22-0052384</t>
  </si>
  <si>
    <t>, , , INN SIDE SAS</t>
  </si>
  <si>
    <t>1-1003-001</t>
  </si>
  <si>
    <t>REMODELACIÃ“N APTO 12-10</t>
  </si>
  <si>
    <t>BRR EL LAGUITO CL 1A NÂ°3- 189 Ap 12- 10</t>
  </si>
  <si>
    <t>060-1614</t>
  </si>
  <si>
    <t>EXT-AMC-22-0051175</t>
  </si>
  <si>
    <t>JOSE, BETANCUR, GARCIA,</t>
  </si>
  <si>
    <t>1-1002-001</t>
  </si>
  <si>
    <t>MODIFICACIÃ“N, AMPLIACIÃ“N Y DEMOLICIÃ“N PARCIAL</t>
  </si>
  <si>
    <t>BRR ARMENIA CRA 46 NÂ°30- 26 Y CL 30 NÂ°46- 29</t>
  </si>
  <si>
    <t>060-189373, 060-15273</t>
  </si>
  <si>
    <t>010903290002000, 010903290021000</t>
  </si>
  <si>
    <t>EXT-AMC-22-0050623</t>
  </si>
  <si>
    <t>, , , DOTARMEDICA S.A.S</t>
  </si>
  <si>
    <t>1-1001-001</t>
  </si>
  <si>
    <t>REPARACIONES LOCATIVAS EN INMUEBLE</t>
  </si>
  <si>
    <t>BRR MANGA CRA 21 NÂ°25 - 154</t>
  </si>
  <si>
    <t>060-173073</t>
  </si>
  <si>
    <t>EXT-AMC-22-0050634</t>
  </si>
  <si>
    <t>1-825-002</t>
  </si>
  <si>
    <t>EDIFICIO KAUA</t>
  </si>
  <si>
    <t>BRR CANAPOTE CRA 13 NÂ°61-07, CRA 14 NÂ°61-17, NÂ°61-27</t>
  </si>
  <si>
    <t>060-300676, 060-43380, 060-226830</t>
  </si>
  <si>
    <t>010204940006000, 010204940005000, 0102049400040</t>
  </si>
  <si>
    <t>EXT-AMC-22-0042098</t>
  </si>
  <si>
    <t>, , , PROMOTORA KAUA S.A.S.</t>
  </si>
  <si>
    <t>1-994-001</t>
  </si>
  <si>
    <t>CENTRO COMERCIAL GRAN MANZANA</t>
  </si>
  <si>
    <t>BRR PROVIDENCIA TV 54 CARRETERA LA CORDIALIDAD</t>
  </si>
  <si>
    <t>060-276192</t>
  </si>
  <si>
    <t>EXT-AMC-22-0049883</t>
  </si>
  <si>
    <t>, , , PROMOTORA LA GRAN MANZANA S.A.S.</t>
  </si>
  <si>
    <t>1-607-001-2</t>
  </si>
  <si>
    <t>VIVIENDA UNIFAMILIAR VIS</t>
  </si>
  <si>
    <t>BRR TORICES CRA 17 NÂ°48- 64</t>
  </si>
  <si>
    <t>060-157423</t>
  </si>
  <si>
    <t>EXT-AMC-22-0049509</t>
  </si>
  <si>
    <t>MARTHA, HERNÃNDEZ, MACHADO,</t>
  </si>
  <si>
    <t>1-1000-001</t>
  </si>
  <si>
    <t>OBRAS COMPLEMENTARIAS PLANTA 2- ESENTTIA</t>
  </si>
  <si>
    <t>MAMONAL KM 9, CARTAGENA</t>
  </si>
  <si>
    <t>EXT-AMC-22-0048189</t>
  </si>
  <si>
    <t>, , , iMi INGENIERIA MONTAJES Y MANTENIMIENTO INDUSTRIAL S.A.S.</t>
  </si>
  <si>
    <t>1-580-003-1</t>
  </si>
  <si>
    <t>OBRAS CIVILES COMPLEMENTARIAS PARA TANQUE CONTRAINCENDIOS P-1940</t>
  </si>
  <si>
    <t>MAMOMAL KM 8 ZONA INDUSTRIAL ESENTTIA</t>
  </si>
  <si>
    <t>EXT-AMC-22-0047209</t>
  </si>
  <si>
    <t>, , , JULIO C. PATERNINA S.A.S.</t>
  </si>
  <si>
    <t>1-794-002-1</t>
  </si>
  <si>
    <t>OBRA CIVIL ETAPA II - BODEGAS Z01 PROYECTO P 1831</t>
  </si>
  <si>
    <t>MAMONAL KM 8, ZONA INDUSTRIAL ESENTTIA</t>
  </si>
  <si>
    <t>EXT-AMC-22-0047197</t>
  </si>
  <si>
    <t>1-794-003-1</t>
  </si>
  <si>
    <t>MODIFICACIÃ“N DE EDIFICACIÃ“N DE DOS PISOS</t>
  </si>
  <si>
    <t>BRR REPUBLICA DE CHILE TV 50B NÂ°26C- 33</t>
  </si>
  <si>
    <t>RESIDENCIAL UNIFAMILIAR Y COMERCIO 1</t>
  </si>
  <si>
    <t>REPUBLICA DE CHILE</t>
  </si>
  <si>
    <t>060-7145</t>
  </si>
  <si>
    <t>EXT-AMC-22-0047057</t>
  </si>
  <si>
    <t>JUAN, MUÃ‘OZ, VASQUEZ,</t>
  </si>
  <si>
    <t>1-999-001</t>
  </si>
  <si>
    <t>OBRAS CIVILES Y MECÃNICAS PARA LA CONSTRUCCIÃ“N DEL NUEVO BLOQUE DE AULAS EN LA INSTITUCIÃ“N TECNOLÃ“GICA COLEGIO MAYOR DE BOLÃVAR</t>
  </si>
  <si>
    <t>BRR CENTRO CRA 3 NÂ°36 - 95</t>
  </si>
  <si>
    <t>060-97611</t>
  </si>
  <si>
    <t>EXT-AMC-22-0046974</t>
  </si>
  <si>
    <t>, , , CONSTRUCTORA G. T &amp; P S.A.S.</t>
  </si>
  <si>
    <t>1-890-002</t>
  </si>
  <si>
    <t>ADECUACIONES LOCATIVAS A BODEGAS</t>
  </si>
  <si>
    <t>MAMONAL KM 13</t>
  </si>
  <si>
    <t>060-176309</t>
  </si>
  <si>
    <t>EXT-AMC-22-0045888</t>
  </si>
  <si>
    <t>, , , SOCIEDAD PORTUARIA DEL DIQUE S.A.</t>
  </si>
  <si>
    <t>1-998-001</t>
  </si>
  <si>
    <t>TALLER AUTO BERLIN</t>
  </si>
  <si>
    <t>BRR EL BOSQUE DIAG 22 NÂ°56 - 136</t>
  </si>
  <si>
    <t>COMERCIO 3</t>
  </si>
  <si>
    <t>060-75713</t>
  </si>
  <si>
    <t>EXT-AMC-22-0045685</t>
  </si>
  <si>
    <t>, , , AUTO BERLIN S.A.</t>
  </si>
  <si>
    <t>1-997-001</t>
  </si>
  <si>
    <t>ESTACIÃ“N DE SERVICIO COOTRANSURB</t>
  </si>
  <si>
    <t>BRR JUAN XXII AV CRISANTO LUQUE DIAG 22 NÂ°44C -105</t>
  </si>
  <si>
    <t>JUAN XXII</t>
  </si>
  <si>
    <t>060-28344</t>
  </si>
  <si>
    <t>EXT-AMC-22-0043809</t>
  </si>
  <si>
    <t>, , , COOPERATIVA DE TRANSPORTADORES URBANOS DE CARTAGENA LIMITADA</t>
  </si>
  <si>
    <t>1-996-001</t>
  </si>
  <si>
    <t>DEMOLICIÃ“N TOTAL Y CONSTRUCCIÃ“N DE DOS LOCALES COMERCIALES</t>
  </si>
  <si>
    <t>URB BELLA VISTA TV 50A NÂ°51-07 Mz C Lo 62</t>
  </si>
  <si>
    <t>SAN ISIDRO</t>
  </si>
  <si>
    <t>060-264222</t>
  </si>
  <si>
    <t>EXT-AMC-22-0042662</t>
  </si>
  <si>
    <t>JESUS, CARRILLO, OLIER,</t>
  </si>
  <si>
    <t>1-995-001</t>
  </si>
  <si>
    <t>CONSTRUCCIÃ“N VÃA INTERNA IA- CARTAGENA</t>
  </si>
  <si>
    <t>BRR MAMONAL KM 10 CRA 56 NÂ°5 - 33</t>
  </si>
  <si>
    <t>060-181615</t>
  </si>
  <si>
    <t>EXT-AMC-22-0041509</t>
  </si>
  <si>
    <t>, , , INDUSTRIA AMBIENTAL S.A.S</t>
  </si>
  <si>
    <t>1-442-002-1</t>
  </si>
  <si>
    <t>LOCALES COMERCIALES Y VIVIENDA UNIFAMILIAR</t>
  </si>
  <si>
    <t>BRR TORICES CRA 17 NÂ°47 - 56 Y CL 48 NÂ°17 - 22</t>
  </si>
  <si>
    <t>COMERCIO 2 Y RESIDENCIAL UNIFAMILIAR</t>
  </si>
  <si>
    <t>060-62398, 060-62442</t>
  </si>
  <si>
    <t>010202580006000, 010202580007000</t>
  </si>
  <si>
    <t>EXT-AMC-22-0040685</t>
  </si>
  <si>
    <t>CESAR, DUQUE, ZULUAGA,</t>
  </si>
  <si>
    <t>1-993-001</t>
  </si>
  <si>
    <t>LOCAL COMERCIAL</t>
  </si>
  <si>
    <t>BRR VILLA ESTRELLA TV 54 No 80- 969</t>
  </si>
  <si>
    <t>060-303982</t>
  </si>
  <si>
    <t>EXT-AMC-22-0039225</t>
  </si>
  <si>
    <t>, , , INMOBILIARIA GIRALDO S.A.S</t>
  </si>
  <si>
    <t>1-906-001-1</t>
  </si>
  <si>
    <t>REFORZAMIENTO ESTRUCTURAL EDIFICIO DE OFICINAS</t>
  </si>
  <si>
    <t>BRR MAMONAL SECTOR PARQUIAMERICA KM 6 MZ E BODEGA 1</t>
  </si>
  <si>
    <t>060-237957</t>
  </si>
  <si>
    <t>EXT-AMC-22-0038479</t>
  </si>
  <si>
    <t>, , , PROYECTOS ESTRUCTURALES Y CIVILES S.A.S.</t>
  </si>
  <si>
    <t>1-992-001</t>
  </si>
  <si>
    <t>DEMOLICIÃ“N PARCIAL Y CONSTRUCCIÃ“N DE VETERINARIA SAN ISIDRO</t>
  </si>
  <si>
    <t>BRR SAN ISIDRO TRANSV 53C NÂ°27- 62</t>
  </si>
  <si>
    <t>RESIDENCIAL UNIFAMILIAR Y COMERCIO</t>
  </si>
  <si>
    <t>060-70357</t>
  </si>
  <si>
    <t>EXT-AMC-22-0038651</t>
  </si>
  <si>
    <t>JHONNATAN, ARNACHE, BARRERA,</t>
  </si>
  <si>
    <t>1-991-001</t>
  </si>
  <si>
    <t>BRR LOS ALPES TRANSV 71 NÂº31C- 08</t>
  </si>
  <si>
    <t>060-109811</t>
  </si>
  <si>
    <t>EXT-AMC-22-0023346</t>
  </si>
  <si>
    <t>, , , PROMOTORA AR-Q S.A.S</t>
  </si>
  <si>
    <t>BRR MANGA CRA 18 NÂ°24- 96</t>
  </si>
  <si>
    <t>060-324616</t>
  </si>
  <si>
    <t>EXT-AMC-22-0022241</t>
  </si>
  <si>
    <t>, , , PROMOTORA ANTILIA 98 S.A.S.</t>
  </si>
  <si>
    <t>CONSTRUCCIÃ“N DE VIVIENDA FAMILIAR</t>
  </si>
  <si>
    <t>BRR SANTA LUCIA DIAG 31B NÂ°69B-54 MZ G LT 13</t>
  </si>
  <si>
    <t>SANTA LUCIA</t>
  </si>
  <si>
    <t>060-2194</t>
  </si>
  <si>
    <t>EXT-AMC-22-0037380</t>
  </si>
  <si>
    <t>CARLOS, SALAZAR, ENRIQUEZ,</t>
  </si>
  <si>
    <t>1-988-001</t>
  </si>
  <si>
    <t>RESTAURACIÃ“N DE FACHADA Y ADECUACIÃ“N CASA LARA</t>
  </si>
  <si>
    <t>BRR CENTRO CL 32 NÂ°3- 55</t>
  </si>
  <si>
    <t>060-33131</t>
  </si>
  <si>
    <t>EXT-AMC-22-0036529</t>
  </si>
  <si>
    <t>, , , BARRERA Y BARRERA ARQUITECTURA Y RESTAURACION S.A.S.</t>
  </si>
  <si>
    <t>1-031-002</t>
  </si>
  <si>
    <t>DESMANTELAMIENTO EDS PRIMAX EL LIMBO</t>
  </si>
  <si>
    <t>BRR BOCAGRANDE CRA 2 NÂ°15-306</t>
  </si>
  <si>
    <t>EXT-AMC-22-0036237</t>
  </si>
  <si>
    <t>, , , PRIMAX COLOMBIA S.A.</t>
  </si>
  <si>
    <t>1-966-002</t>
  </si>
  <si>
    <t>ADECUACIONES LOCATIVAS EDS ASTILLEROS</t>
  </si>
  <si>
    <t>BRR ALBORNOZ CRA 56 NÂ°15-46</t>
  </si>
  <si>
    <t>060-324658</t>
  </si>
  <si>
    <t>EXT-AMC-22-0035652</t>
  </si>
  <si>
    <t>1-896-004</t>
  </si>
  <si>
    <t>OBRAS CIVILES NECESARIAS PARA EL DESDOBLAMIENTO DE LA EBAR EL ORO, INCLUYE ADECUACIÃ“N DE POZO SECO, CUARTO DE TABLEROS ELÃ‰CTRICOS, ZONA DE MANIOBRA SOBRE POZO SECO, CONSTRUCCIÃ“N DE NUEVO CUARTO ELÃ‰CTRICO E INSTALACIÃ“N DE CALDERERÃA</t>
  </si>
  <si>
    <t>EXT-AMC-22-0034946</t>
  </si>
  <si>
    <t>1-236-039-2</t>
  </si>
  <si>
    <t>TEMPLO TERCERA ORDEN</t>
  </si>
  <si>
    <t>BRR GETSEMANÃ CLL 25 No 8B- 19</t>
  </si>
  <si>
    <t>GETSEMANÃ</t>
  </si>
  <si>
    <t>EXT-AMC-22-0035198</t>
  </si>
  <si>
    <t>, , , VELEZ &amp; SANTANDER S.A.S.</t>
  </si>
  <si>
    <t>1-426-005-1</t>
  </si>
  <si>
    <t>OBRAS CIVILES NECESARIAS PARA LA EXTENSIÃ“N DE RED DE ALCANTARILLADO DEL BARRIO 2 DE NOVIEMBRE FASE I</t>
  </si>
  <si>
    <t>BRR 2 DE NOVIEMBRE</t>
  </si>
  <si>
    <t>2 DE NOVIEMBRE</t>
  </si>
  <si>
    <t>EXT-AMC-22-0035195</t>
  </si>
  <si>
    <t>1-236-044</t>
  </si>
  <si>
    <t>HOSPEDAJE Y PARQUEADERO INTO S.A.S</t>
  </si>
  <si>
    <t>LOTE 1 VIA LA CAMPAÃ‘A REAL- SECTOR DOÃ‘A MANUELA</t>
  </si>
  <si>
    <t>SECTOR DOÃ‘A MANUELA</t>
  </si>
  <si>
    <t>060-264360</t>
  </si>
  <si>
    <t>EXT-AMC-22-0033771</t>
  </si>
  <si>
    <t>, , , INVERSIONES NEGOCIOS Y TRANSPORTES S.A.S</t>
  </si>
  <si>
    <t>1-986-001</t>
  </si>
  <si>
    <t>SUBESTACIÃ“N LA MARINA 100 kV Y LÃNEA DE TRANSMISIÃ“N ASOCIADA</t>
  </si>
  <si>
    <t>CARTAGENA</t>
  </si>
  <si>
    <t>060-273192, 060-256435</t>
  </si>
  <si>
    <t>010100490011000, 010100490014000</t>
  </si>
  <si>
    <t>EXT-AMC-22-0035102</t>
  </si>
  <si>
    <t>, , , CEMAR CARIBE S.A.S. E.S.P.</t>
  </si>
  <si>
    <t>1-987-001</t>
  </si>
  <si>
    <t>OBRAS CIVILES DE REMODELACIÃ“N EDS TERNERA</t>
  </si>
  <si>
    <t>BRR SAN FERNANDO CRA 86 No 22B- 310</t>
  </si>
  <si>
    <t>060-76801</t>
  </si>
  <si>
    <t>EXT-AMC-22-0034039</t>
  </si>
  <si>
    <t>1-896-003-1</t>
  </si>
  <si>
    <t>CONSTRUCCIÃ“N DE VIVIENDA BIFAMILIAR</t>
  </si>
  <si>
    <t>BRR BRUSELAS TV 40 NÂ°26- 53</t>
  </si>
  <si>
    <t>BRUSELAS</t>
  </si>
  <si>
    <t>060-9562</t>
  </si>
  <si>
    <t>EXT-AMC-22-0033653</t>
  </si>
  <si>
    <t>CARLOS, HERRERA, BONILLA,</t>
  </si>
  <si>
    <t>1-985-001</t>
  </si>
  <si>
    <t>OBRAS DE REHABILITACIÃ“N DE LA MALLA VIAL URBANA DEL DISTRITO TURISTICO Y CULTURAL DE CARTAGENA DE INDIAS- ZONA 1 AREA URBANA DE LA LOCALIDAD HISTORICA Y DEL CARIBE NORTE</t>
  </si>
  <si>
    <t>ZONA 1 AREA URBANA DE LA LOCALIDAD HISTORICA Y DEL CARIBE NORTE</t>
  </si>
  <si>
    <t>EXT-AMC-22-0033514</t>
  </si>
  <si>
    <t>, , , A.G.E. INGENIERIA S.A.S.</t>
  </si>
  <si>
    <t>1-914-001-2</t>
  </si>
  <si>
    <t>TORRE 811</t>
  </si>
  <si>
    <t>BRR TORICES CL 48 NÂ°11- 101</t>
  </si>
  <si>
    <t>060-215322</t>
  </si>
  <si>
    <t>EXT-AMC-22-0026337</t>
  </si>
  <si>
    <t>, , , ARNOLDO BERROCAL INGENIERIA S.A.S</t>
  </si>
  <si>
    <t>1-984-001</t>
  </si>
  <si>
    <t>EXT-AMC-22-0032528</t>
  </si>
  <si>
    <t>1-983-001</t>
  </si>
  <si>
    <t>BRR LAS GAVIOTAS CL 30D NÂ°65- 110</t>
  </si>
  <si>
    <t>LAS GAVIOTAS</t>
  </si>
  <si>
    <t>060-34994</t>
  </si>
  <si>
    <t>MARLENE, TORRES, CARDENAS,</t>
  </si>
  <si>
    <t>1-982-001</t>
  </si>
  <si>
    <t>BRR BOCAGRANDE CLL 8 No 4 - 44</t>
  </si>
  <si>
    <t>060-97642, 060-10672, 060-32531</t>
  </si>
  <si>
    <t>010100540006901; 0101005400020; 01010054000400</t>
  </si>
  <si>
    <t>EXT-AMC-22-0032546</t>
  </si>
  <si>
    <t>, , , CICON INMOBILIARIA S.A.S.</t>
  </si>
  <si>
    <t>1-533-001-3</t>
  </si>
  <si>
    <t>ADECUACIÃ“N, NIVELACIÃ“N Y RELLENO DE LOTE</t>
  </si>
  <si>
    <t>BRR POLICARPA VARIANTE</t>
  </si>
  <si>
    <t>POLICARPA</t>
  </si>
  <si>
    <t>EXT-AMC-22-0026719</t>
  </si>
  <si>
    <t>JUAN, ALZATE, ANGARITA,</t>
  </si>
  <si>
    <t>1-981-001</t>
  </si>
  <si>
    <t>PRESTACIÃ“N DE SERVICIOS COMPLEMENTARIOS RELACIONADOS CON EL MONITOREO DE CALIDAD DEL AGUA, A CLIENTES NO RESIDENCIALES Y RESIDENCIALES DEL DISTRITO DE CARTAGENA EN EL PERÃMETRO URBANO</t>
  </si>
  <si>
    <t>EXT-AMC-22-0031984</t>
  </si>
  <si>
    <t>, , , Labores de Colombia Ltda</t>
  </si>
  <si>
    <t>1-222-001-4</t>
  </si>
  <si>
    <t>CONSTRUCCIÃ“N Y ADECUACIÃ“N DE SERVICIO DE CONSULTA EXTERNA DE CARDIOLOGIA</t>
  </si>
  <si>
    <t>BRR BOCAGRANDE CL 5 NÂ°3- 59, CRA 4 NÂ°5- 11,</t>
  </si>
  <si>
    <t>060-27273, 060-27274, 060-27275</t>
  </si>
  <si>
    <t>010100360023000, 010100360022000, 01010036001900</t>
  </si>
  <si>
    <t>EXT-AMC-22-0031843</t>
  </si>
  <si>
    <t>, , , A-INGENIERIA CIVIL Y ARQUITECTURA S.A.S.</t>
  </si>
  <si>
    <t>1-980-001</t>
  </si>
  <si>
    <t>ACTIVIDADES DE LIMPIEZA, ORGANIZACIÃ“N Y EVACUACIÃ“N DE MATERIAL- AP LOGISTIC SERVICE</t>
  </si>
  <si>
    <t>VIA MAMONAL CR 56 KM 4, 1</t>
  </si>
  <si>
    <t>060-186856</t>
  </si>
  <si>
    <t>EXT-AMC-22-0030790</t>
  </si>
  <si>
    <t>, , , AP LOGISTIC SERVICE S.A.S</t>
  </si>
  <si>
    <t>1-941-001-1</t>
  </si>
  <si>
    <t>OBRAS CIVILES NECESARIAS PARA LA RECONSTRUCCIÃ“N DEL MURO DE CERRAMIENTO EN LA ESTACIÃ“N DE BOMBEO DE AGUA CRUDA ALBORNOZ DE ACUACAR DESDE LA ABSCISAS K0+000 HASTA LA ABSCISAS K0+090</t>
  </si>
  <si>
    <t>ALBORNOZ, CARTAGENA DE INDIAS</t>
  </si>
  <si>
    <t>EXT-AMC-22-0030575</t>
  </si>
  <si>
    <t>1-236-043-1</t>
  </si>
  <si>
    <t>BRR TORICES CRA 14 NÂº48-13</t>
  </si>
  <si>
    <t>060-83464, 060-83471, 060-24314</t>
  </si>
  <si>
    <t>010202620032000, 010202620035000, 01020262003100</t>
  </si>
  <si>
    <t>EXT-AMC-22-0030015</t>
  </si>
  <si>
    <t>, , , PROMOTORA TORRE PRIMI SAS</t>
  </si>
  <si>
    <t>RESTAURACIÃ“N DE FACHADA Y ADECUACIÃ“N INTERNA DE LOCALES COMERCIALES - EDIFICIO ANDIAN</t>
  </si>
  <si>
    <t>BRR CENTRO CL 32 No 5-09</t>
  </si>
  <si>
    <t>060-29262; 060-29263; 060-29264; 060-29265</t>
  </si>
  <si>
    <t>010100740002901; 010100740003901; 01010074000491</t>
  </si>
  <si>
    <t>EXT-AMC-22-0029005</t>
  </si>
  <si>
    <t>JAIRO, ESPITIA, PARRA,</t>
  </si>
  <si>
    <t>1-768-001-2</t>
  </si>
  <si>
    <t>CONSTRUCCION CLINICA ESPECIALIZADA NEUROCIENCIAS</t>
  </si>
  <si>
    <t>BRR EL BOSQUE TRANSVERSAL 54 NÂª 21A - 75</t>
  </si>
  <si>
    <t>INSTITUCIONAL 2- ASISTENCIAL</t>
  </si>
  <si>
    <t>060-70996</t>
  </si>
  <si>
    <t>EXT-AMC-22-0012136</t>
  </si>
  <si>
    <t>1-788-001-1</t>
  </si>
  <si>
    <t>OBRA NUEVA EDIFICACIÃ“N DE TRES PISOS</t>
  </si>
  <si>
    <t>BRR EL SOCORRO CRA 71A NÂ°21B-05</t>
  </si>
  <si>
    <t>VIVIENDA UNIFAMILIAR</t>
  </si>
  <si>
    <t>060-208413</t>
  </si>
  <si>
    <t>EXT-AMC-22-0027927</t>
  </si>
  <si>
    <t>JUAN, MEJIA, LÃ“PEZ,</t>
  </si>
  <si>
    <t>1-979-001</t>
  </si>
  <si>
    <t>MEJORAS LOCATIVAS DEL TEMPLO</t>
  </si>
  <si>
    <t>BRR DANIEL LEMAITRE CRA 17 NÂº65-08</t>
  </si>
  <si>
    <t>060-180198</t>
  </si>
  <si>
    <t>EXT-AMC-22-0027470</t>
  </si>
  <si>
    <t>, , , IGLESIA CRISTIANA CUADRANGULAR</t>
  </si>
  <si>
    <t>1-978-001</t>
  </si>
  <si>
    <t>EDIFICIO HELPMEDICA</t>
  </si>
  <si>
    <t>BRR AMBERES CLL 29 NÂ°38-35</t>
  </si>
  <si>
    <t>INSTITUCIONAL 1</t>
  </si>
  <si>
    <t>AMBERES</t>
  </si>
  <si>
    <t>060-71169</t>
  </si>
  <si>
    <t>EXT-AMC-22-0026934</t>
  </si>
  <si>
    <t>GUSTAVO, CASTAÃ‘EZ, ORTA,</t>
  </si>
  <si>
    <t>1-977-001</t>
  </si>
  <si>
    <t>EXT-AMC-22-0025843</t>
  </si>
  <si>
    <t>1-650-001-2</t>
  </si>
  <si>
    <t>TORRES DE SEVILLA II</t>
  </si>
  <si>
    <t>URB LAS PALMERAS SEC LOS COCOS MZ 26</t>
  </si>
  <si>
    <t>LAS PALMERAS</t>
  </si>
  <si>
    <t>060-60279, 060-60280, 060-60281, 060-60282, 060-60283, 060-60284, 060-60293, 060-60294, 060-60295, 060-60296, 060-60297, 060-60298</t>
  </si>
  <si>
    <t>010800260008000;010800260007000; 010800260009000</t>
  </si>
  <si>
    <t>EXT-AMC-22-0025040</t>
  </si>
  <si>
    <t>, , , PROMOTORA TORRES DE SEVILLA S.A.S.</t>
  </si>
  <si>
    <t>HOTEL CASA COLISEO</t>
  </si>
  <si>
    <t>BRR CENTRO CL 35 NÂ°5 - 59</t>
  </si>
  <si>
    <t>060-15532</t>
  </si>
  <si>
    <t>EXT-AMC-22-0024540</t>
  </si>
  <si>
    <t>1-031-001-2</t>
  </si>
  <si>
    <t>DEMOLICIÃ“N TOTAL Y CERRAMIENTO</t>
  </si>
  <si>
    <t>BRR MANGA CLL 29 NÂ°21-82</t>
  </si>
  <si>
    <t>060-65523</t>
  </si>
  <si>
    <t>EXT-AMC-22-0022930</t>
  </si>
  <si>
    <t>LUZ, BARRIOS, MENDOZA,</t>
  </si>
  <si>
    <t>1-975-001</t>
  </si>
  <si>
    <t>AMPLIACIÃ“N DE RESIDENCIA UNIFAMILIAR</t>
  </si>
  <si>
    <t>BRR 20 DE JULIO CRA 58A NÂ°7C - 42 LT 7 MZ 5</t>
  </si>
  <si>
    <t>060-66797</t>
  </si>
  <si>
    <t>EXT-AMC-22-0023083</t>
  </si>
  <si>
    <t>FABIO, LOPEZ, JIMENEZ,</t>
  </si>
  <si>
    <t>1-974-001</t>
  </si>
  <si>
    <t>EXT-AMC-22-0021886</t>
  </si>
  <si>
    <t>1-905-001-1</t>
  </si>
  <si>
    <t>CERRAMIENTO DE LOTE</t>
  </si>
  <si>
    <t>TRANSVERSAL 54 CARRETERA LA CORDIALIDAD Lo 1 Y Lo 2</t>
  </si>
  <si>
    <t>060-266201, 060-266202</t>
  </si>
  <si>
    <t>010505710451000, 010505710452000</t>
  </si>
  <si>
    <t>216 ML</t>
  </si>
  <si>
    <t>EXT-AMC-22-0021891</t>
  </si>
  <si>
    <t>RAMON, RODRIGUEZ, BARCENAS,</t>
  </si>
  <si>
    <t>1-973-001</t>
  </si>
  <si>
    <t>EBAR EL ORO</t>
  </si>
  <si>
    <t>EXT-AMC-22-0021833</t>
  </si>
  <si>
    <t>1-236-039-1</t>
  </si>
  <si>
    <t>VIVIENDA RESIDENCIAL UNIFAMILIAR</t>
  </si>
  <si>
    <t>BRR DANIEL LEMAITRE CL 66 NÂ°17 - 35</t>
  </si>
  <si>
    <t>060-9007</t>
  </si>
  <si>
    <t>EXT-AMC-22-0021598</t>
  </si>
  <si>
    <t>DOLLY, GUTIERREZ, SOTO,</t>
  </si>
  <si>
    <t>1-972-001</t>
  </si>
  <si>
    <t>MARINE NRG S.A.S.</t>
  </si>
  <si>
    <t>BRR ALBORNOZ CRA 50 NÂ°1- 21 Lo A</t>
  </si>
  <si>
    <t>INDUSTRIAL 3</t>
  </si>
  <si>
    <t>060-247961</t>
  </si>
  <si>
    <t>EXT-AMC-22-0021090</t>
  </si>
  <si>
    <t>, , , MARINE NRG S.A.S.</t>
  </si>
  <si>
    <t>1-784-001-2</t>
  </si>
  <si>
    <t>RESTAURACIÃ“N CASA FALES</t>
  </si>
  <si>
    <t>BRR GETSEMANI CRA 11 NÂ°29 - 153</t>
  </si>
  <si>
    <t>060-79135</t>
  </si>
  <si>
    <t>EXT-AMC-22-0021044</t>
  </si>
  <si>
    <t>GERMAN, ROLDAN, LEAL,</t>
  </si>
  <si>
    <t>1-971-001</t>
  </si>
  <si>
    <t>EXT-AMC-22-0021008</t>
  </si>
  <si>
    <t>1-970-001</t>
  </si>
  <si>
    <t>MIZAR</t>
  </si>
  <si>
    <t>BRR MANGA CL 28 NÂ°24 - 25, NÂ°24 - 15, CL 29 NÂ°24 - 26</t>
  </si>
  <si>
    <t>060-8087, 060-15679, 060-86533</t>
  </si>
  <si>
    <t>010102000017000, 010102000020000, 010102000007000</t>
  </si>
  <si>
    <t>EXT-AMC-22-0006688</t>
  </si>
  <si>
    <t>, , , MIZAR 242 S.A.S.</t>
  </si>
  <si>
    <t>1-969-001</t>
  </si>
  <si>
    <t>CONSTRUCCIÃ“N SEDE KMA CARTAGENA OFICINAS PRIVADAS</t>
  </si>
  <si>
    <t>BRR EL CABRERO CRA 3 No 44-123</t>
  </si>
  <si>
    <t>EL CABRERO</t>
  </si>
  <si>
    <t>060-78838, 060-262441</t>
  </si>
  <si>
    <t>010206180030000, 010206180430000</t>
  </si>
  <si>
    <t>EXT-AMC-22-0020560</t>
  </si>
  <si>
    <t>, , , KMA CONSTRUCCIONES SA</t>
  </si>
  <si>
    <t>1-390-002-2</t>
  </si>
  <si>
    <t>URB PARQUE HEREDIA DIAG 32 NÂ°80 - 966, SUPERMANZANA 7</t>
  </si>
  <si>
    <t>060-334579</t>
  </si>
  <si>
    <t>$31.089 407.102</t>
  </si>
  <si>
    <t>EXT-AMC-22-0003370</t>
  </si>
  <si>
    <t>REPARACIONES LOCATIVAS EN VIVIENDA</t>
  </si>
  <si>
    <t>BRR PIEDRA DE BOLÃVAR CRA 46 NÂ°29 -50</t>
  </si>
  <si>
    <t>RESIDENCIAL TIPO B</t>
  </si>
  <si>
    <t>PIEDRA DE BOLÃVAR</t>
  </si>
  <si>
    <t>060-62038</t>
  </si>
  <si>
    <t>EXT-AMC-22-0019535</t>
  </si>
  <si>
    <t>DIANA, RINCON, RAMOS,</t>
  </si>
  <si>
    <t>1-968-001</t>
  </si>
  <si>
    <t>BARAK APARTAMENTOS</t>
  </si>
  <si>
    <t>BRR SANTA MÃ“NICA CL 30B NÂ°79 - 10</t>
  </si>
  <si>
    <t>SANTA MÃ“NICA</t>
  </si>
  <si>
    <t>060-56860</t>
  </si>
  <si>
    <t>EXT-AMC-21-0104219</t>
  </si>
  <si>
    <t>, , , CONSTRUCIVIL WW S.A.S</t>
  </si>
  <si>
    <t>1-543-002</t>
  </si>
  <si>
    <t>REMODELACIÃ“N DE VIVIENDA</t>
  </si>
  <si>
    <t>BRR ESPAÃ‘A CRA 46 NÂ°26 - 103</t>
  </si>
  <si>
    <t>ESPAÃ‘A</t>
  </si>
  <si>
    <t>060-33714</t>
  </si>
  <si>
    <t>EXT-AMC-22-0019208</t>
  </si>
  <si>
    <t>EDINSON, FLOREZ, PEREZ,</t>
  </si>
  <si>
    <t>1-967-001</t>
  </si>
  <si>
    <t>BRR TORICES CL 47 NÂ°13-16 Y 13A-78</t>
  </si>
  <si>
    <t>060-28875, 060-330094, 060-335484</t>
  </si>
  <si>
    <t>EXT-AMC-22-0019120</t>
  </si>
  <si>
    <t>, , , PROMOTORA SUNSET 47 SAS</t>
  </si>
  <si>
    <t>1-795-001-1</t>
  </si>
  <si>
    <t>MANTENIMIENTO LOSAS DE CONCRETO EDS PRIMAX EL AMPARO</t>
  </si>
  <si>
    <t>BRR SANTA LUCÃA DIAG 31 NÂ°54 - 60</t>
  </si>
  <si>
    <t>SANTA LUCÃA</t>
  </si>
  <si>
    <t>060-84039</t>
  </si>
  <si>
    <t>EXT-AMC-22-0019076</t>
  </si>
  <si>
    <t>1-966-001</t>
  </si>
  <si>
    <t>EXT-AMC-22-0019004</t>
  </si>
  <si>
    <t>1-871-001-2</t>
  </si>
  <si>
    <t>EXT-AMC-22-0016759</t>
  </si>
  <si>
    <t>1-442-002</t>
  </si>
  <si>
    <t>REMODELACIÃ“N LOCAL PEDRO DE HEREDIA</t>
  </si>
  <si>
    <t>BRR AMBERES CL 31 NÂ°39 - 150</t>
  </si>
  <si>
    <t>060-159408</t>
  </si>
  <si>
    <t>EXT-AMC-22-0016082</t>
  </si>
  <si>
    <t>, , , CONSTRUCTORA EMMA LTDA</t>
  </si>
  <si>
    <t>1-965-001</t>
  </si>
  <si>
    <t>CONSTRUCCIÃ“N PROYECTO BIFAMILIAR VIS Y DE COMERCIO 1</t>
  </si>
  <si>
    <t>BRR REPUBLICA DE CHILE TRANSV 49D NÂ°25B - 29</t>
  </si>
  <si>
    <t>RESIDENCIAL BIFAMILIAR- VIS Y COMERCIAL 1</t>
  </si>
  <si>
    <t>060-343432</t>
  </si>
  <si>
    <t>EXT-AMC-22-0015480</t>
  </si>
  <si>
    <t>BEATRIZ, SALAZAR, ZULUAGA,</t>
  </si>
  <si>
    <t>1-964-001</t>
  </si>
  <si>
    <t>CONSTRUCCIÃ“N VIVIENDA BIFAMILIAR DE CUATRO PISOS</t>
  </si>
  <si>
    <t>BRR SAN FERNANDO CRA 81 NÂ°21C - 03 MZ F LT 3</t>
  </si>
  <si>
    <t>060-10246</t>
  </si>
  <si>
    <t>EXT-AMC-22-0015478</t>
  </si>
  <si>
    <t>ROCIO, RABAH, OROZCO,</t>
  </si>
  <si>
    <t>1-963-001</t>
  </si>
  <si>
    <t>OBRAS DE MANTENIMIENTO APTO 422C EDIFICIO ZAHER</t>
  </si>
  <si>
    <t>BRR CENTRO CL 32 NÂ°3 - 96 AP 422C</t>
  </si>
  <si>
    <t>060-98217</t>
  </si>
  <si>
    <t>EXT-AMC-22-0015106</t>
  </si>
  <si>
    <t>, , , ARKI-T S.A. S</t>
  </si>
  <si>
    <t>1-937-002</t>
  </si>
  <si>
    <t>EXT-AMC-22-0015053</t>
  </si>
  <si>
    <t>1-962-001</t>
  </si>
  <si>
    <t>EDIFICIO DIEGO MOGOLLON</t>
  </si>
  <si>
    <t>BRR SAN DIEGO CL 38 NÂ°9 -106</t>
  </si>
  <si>
    <t>060-34817</t>
  </si>
  <si>
    <t>EXT-AMC-22-0014508</t>
  </si>
  <si>
    <t>, , , INVERSIONES Y PROYECTOS TMJ SAS</t>
  </si>
  <si>
    <t>1-961-001</t>
  </si>
  <si>
    <t>CONTRATO DE MANTENIMIENTO CIVIL ILK INGENIERIA-MEXICHEM</t>
  </si>
  <si>
    <t>MAMONAL KM 8</t>
  </si>
  <si>
    <t>060-100737</t>
  </si>
  <si>
    <t>EXT-AMC-22-0014301</t>
  </si>
  <si>
    <t>, , , ILK INGENIERIA S.A.S</t>
  </si>
  <si>
    <t>1-279-001-2</t>
  </si>
  <si>
    <t>URB PARQUE HEREDIA DIAG 32 NÂ°80 - 966, SUPERMANZANA 11</t>
  </si>
  <si>
    <t>060-334582</t>
  </si>
  <si>
    <t>EXT-AMC-21-0095233</t>
  </si>
  <si>
    <t>1-172-005</t>
  </si>
  <si>
    <t>REPARACIONES LOCATIVAS Y RESTAURACIÃ“N CASA DOÃ‘A ESTHER</t>
  </si>
  <si>
    <t>BRR SAN DIEGO CRA 9 NÂ°38 - 60</t>
  </si>
  <si>
    <t>060-55348</t>
  </si>
  <si>
    <t>EXT-AMC-22-0013134</t>
  </si>
  <si>
    <t>, , , MARTHA VILLARREAL ARQUITECTURA DISEÃ‘O Y CONSTRUCCION S.A.S.</t>
  </si>
  <si>
    <t>1-960-001</t>
  </si>
  <si>
    <t>BRR EL CABRERO CRA 4 NÂ°46B - 42</t>
  </si>
  <si>
    <t>060-298372</t>
  </si>
  <si>
    <t>EXT-AMC-22-0012774</t>
  </si>
  <si>
    <t>, , , LAGUNA DEL CABRERO S.A.S.</t>
  </si>
  <si>
    <t>REFORZAMIENTO ESTRUCTURAL DE VIVIENDA</t>
  </si>
  <si>
    <t>BRR MARTINEZ MARTELO TV 23 NÂ°19 - 08</t>
  </si>
  <si>
    <t>MARTÃNEZ MARTELO</t>
  </si>
  <si>
    <t>060-7079</t>
  </si>
  <si>
    <t>EXT-AMC-22-0012365</t>
  </si>
  <si>
    <t>JORGE, GIRALDO, LOPEZ,</t>
  </si>
  <si>
    <t>1-959-001</t>
  </si>
  <si>
    <t>DEMOLICIÃ“N PARCIAL Y AMPLIACIÃ“N CLINICA MEDIHELP</t>
  </si>
  <si>
    <t>BRR BOCAGRANDE CRA 5 No 5-66, CRA 5 No 5-112, CRA 6 No 501</t>
  </si>
  <si>
    <t>INSTITUCIONAL 2</t>
  </si>
  <si>
    <t>060-89664, 060-26310, 060-54041</t>
  </si>
  <si>
    <t>010100340008000, 010100340009000, 010100340027000</t>
  </si>
  <si>
    <t>EXT-AMC-22-0011627</t>
  </si>
  <si>
    <t>, , , INSER EQUIPOS SAS</t>
  </si>
  <si>
    <t>OBRAS DE MANTENIMIENTO, OBRAS MENORES Y REPARACIONES LOCATIVAS</t>
  </si>
  <si>
    <t>BRR GETSEMANI CL 25 NÂ°10B - 48</t>
  </si>
  <si>
    <t>060-81610</t>
  </si>
  <si>
    <t>EXT-AMC-22-0011599</t>
  </si>
  <si>
    <t>MARK, WATSON, ,</t>
  </si>
  <si>
    <t>1-927-002</t>
  </si>
  <si>
    <t>BRR CRESPO 6 NÂ°67-05 y NÂ°67-29</t>
  </si>
  <si>
    <t>EXT-AMC-22-0008426</t>
  </si>
  <si>
    <t>1-230-003-1</t>
  </si>
  <si>
    <t>SERVICIO DE MANTENIMIENTO DE OBRAS CIVILES MENORES ILK-ESENTTIA</t>
  </si>
  <si>
    <t>CARRETERA A MAMONAL LT 2</t>
  </si>
  <si>
    <t>EXT-AMC-22-0008395</t>
  </si>
  <si>
    <t>1-279-002-3</t>
  </si>
  <si>
    <t>TELECOM ROOM BUILT EFICIENT</t>
  </si>
  <si>
    <t>AV SANTANDER CON CALLE 47</t>
  </si>
  <si>
    <t>EXT-AMC-22-0008060</t>
  </si>
  <si>
    <t>1-794-004</t>
  </si>
  <si>
    <t>CASA DE LA SOLEDAD</t>
  </si>
  <si>
    <t>BRR CENTRO CRA 36 NÂ°5 - 18</t>
  </si>
  <si>
    <t>060-58669</t>
  </si>
  <si>
    <t>EXT-AMC-22-0006450</t>
  </si>
  <si>
    <t>, , , INVERSIONES D Y B &amp; CIA S.C.A</t>
  </si>
  <si>
    <t>1-958-001</t>
  </si>
  <si>
    <t>REPARACIONES INTERNAS DE VIVIENDA</t>
  </si>
  <si>
    <t>BRR LAS DELICIAS CL 30 NÂ°64 - 70</t>
  </si>
  <si>
    <t>LAS DELICIAS</t>
  </si>
  <si>
    <t>060-75385</t>
  </si>
  <si>
    <t>EXT-AMC-22-0005643</t>
  </si>
  <si>
    <t>HECTOR, GUTIERREZ, ROCHA,</t>
  </si>
  <si>
    <t>1-957-001</t>
  </si>
  <si>
    <t>CONSTRUCCIÃ“N MÃ“DULO PRE-ESCOLAR, CERRAMIENTO PERIMETRAL INSTITUCIÃ“N EDUCATIVA COMFAMILIAR</t>
  </si>
  <si>
    <t>BRR SAN JOSÃ‰ DE LOS CAMPANOS CL 32A NÂ°96 - 29</t>
  </si>
  <si>
    <t>SAN JOSÃ‰ DE LOS CAMPANOS</t>
  </si>
  <si>
    <t>060-24670, 060-24672</t>
  </si>
  <si>
    <t>010510290008000, 010510290007000</t>
  </si>
  <si>
    <t>1394, 60</t>
  </si>
  <si>
    <t>EXT-AMC-22-0004002</t>
  </si>
  <si>
    <t>, , , CONSORCIO QF</t>
  </si>
  <si>
    <t>1-956-001</t>
  </si>
  <si>
    <t>OBRAS DE REHABILITACIÃ“N DE LA MALLA VIAL URBANA DEL DISTRITO TURISTICO Y CULTURAL DE CARTAGENA DE INDIAS- FASE I- ZONA 1 AREA URBANA DE LA LOCALIDAD HISTORICA Y DEL CARIBE NORTE</t>
  </si>
  <si>
    <t>EXT-AMC-21-0075025</t>
  </si>
  <si>
    <t>1-914-001-1</t>
  </si>
  <si>
    <t>OBRAS DE REHABILITACIÃ“N DE LA MALLA VIAL URBANA DEL DISTRITO TURISTICO Y CULTURAL DE CARTAGENA DE INDIAS- FASE 1- ZONA 3 ÃREA URBANA DE LA LOCALIDAD INDUSTRIAL Y DE LA BAHÃA</t>
  </si>
  <si>
    <t>ZONA 3 ÃREA URBANA DE LA LOCALIDAD INDUSTRIAL Y DE LA BAHÃA</t>
  </si>
  <si>
    <t>EXT-AMC-22-0002505</t>
  </si>
  <si>
    <t>, , , CONSORCIO OA 2021</t>
  </si>
  <si>
    <t>1-913-001-1</t>
  </si>
  <si>
    <t>VENTO CABRERO</t>
  </si>
  <si>
    <t>BRR EL CABRERO CRA 3 NÂ°43 - 38</t>
  </si>
  <si>
    <t>060-107554, 060-333111</t>
  </si>
  <si>
    <t>010208460001000, 010208460002000</t>
  </si>
  <si>
    <t>EXT-AMC-22-0001839</t>
  </si>
  <si>
    <t>, , , ELECTRICA S.A.S.</t>
  </si>
  <si>
    <t>1-955-001</t>
  </si>
  <si>
    <t>OBRAS CIVILES DE MANTENIMIENTO A INSTALACIONES DE LA CLINICA GENERAL DEL CARIBE</t>
  </si>
  <si>
    <t>BRR LA CASTELLANA TV 71 NÂ°31-67</t>
  </si>
  <si>
    <t>LA CASTELLANA</t>
  </si>
  <si>
    <t>060-44818</t>
  </si>
  <si>
    <t>EXT-AMC-22-0001247</t>
  </si>
  <si>
    <t>, , , CLINICA GENERAL DEL CARIBE S.A</t>
  </si>
  <si>
    <t>1-953-001</t>
  </si>
  <si>
    <t>DATACENTER</t>
  </si>
  <si>
    <t>BRR MANGA CL 28 NÂ°27 - 54</t>
  </si>
  <si>
    <t>060-16731</t>
  </si>
  <si>
    <t>EXT-AMC-22-0001222</t>
  </si>
  <si>
    <t>, , , CARTAGENA II S.A.</t>
  </si>
  <si>
    <t>1-954-001</t>
  </si>
  <si>
    <t>MODIFICACIÃ“N DE FACHADA CASALO</t>
  </si>
  <si>
    <t>BRR MANGA CRA 17B NÂ°24A-36</t>
  </si>
  <si>
    <t>060-184131</t>
  </si>
  <si>
    <t>EXT-AMC-22-0001015</t>
  </si>
  <si>
    <t>MARCOS, VALENZUELA, PEREZ,</t>
  </si>
  <si>
    <t>1-952-001</t>
  </si>
  <si>
    <t>Leandro Osorio Cuarán</t>
  </si>
  <si>
    <t>DTP-3250-17-07-2019</t>
  </si>
  <si>
    <t>DTP-3389-25-07-2019</t>
  </si>
  <si>
    <t>DTP-4511-24-09-2019</t>
  </si>
  <si>
    <t>DTP-5502-12-12-2019</t>
  </si>
  <si>
    <t>DTP-0619-02-03-2020</t>
  </si>
  <si>
    <t>DTP-1421-16-03-2023</t>
  </si>
  <si>
    <t>DTP-0215-21-01-2022</t>
  </si>
  <si>
    <t>DTP-5429-22-11-2021</t>
  </si>
  <si>
    <t>Villagarzon</t>
  </si>
  <si>
    <t>NA</t>
  </si>
  <si>
    <t>3-07</t>
  </si>
  <si>
    <t>10-60</t>
  </si>
  <si>
    <t>Barrio Las Palmas</t>
  </si>
  <si>
    <t>Barrio Rosadela</t>
  </si>
  <si>
    <t>Vereda San Antonio</t>
  </si>
  <si>
    <t>Vereda Los Guaduales</t>
  </si>
  <si>
    <t>Vereda Nueva Colonia</t>
  </si>
  <si>
    <t>roburgo26@hotmail.com</t>
  </si>
  <si>
    <t>escombrerasanmiguel@gmail.com</t>
  </si>
  <si>
    <t>mafe20033@hotmail.com</t>
  </si>
  <si>
    <t>mihogarsas@hotmail.com.co</t>
  </si>
  <si>
    <t>ambiental.secontsasas@gmail.com</t>
  </si>
  <si>
    <t>melocastrocarlos@gmail.com</t>
  </si>
  <si>
    <t>Marleny cecilia Medicis Cardenas</t>
  </si>
  <si>
    <t>Aldo Iván Espinoza</t>
  </si>
  <si>
    <t>María Fernanda Vargas Velasco - Pablo Emilio Padilla  Arciniegas</t>
  </si>
  <si>
    <t>Omar Rodríguez Suarez</t>
  </si>
  <si>
    <t>inversiones Terra SA</t>
  </si>
  <si>
    <t>CALLE 21 12 43 SALON PRIVADO 1 ED T, ARMENIA</t>
  </si>
  <si>
    <t>residenteobratresnevados@grupoterra.com.co</t>
  </si>
  <si>
    <t>gerencia@grupoterra.com.co</t>
  </si>
  <si>
    <t>Proactive SAS</t>
  </si>
  <si>
    <t>Calle 11 N° 18-15 local 3 Armenia</t>
  </si>
  <si>
    <t>323 459 1577 – 606 739 5841</t>
  </si>
  <si>
    <t>servicioalcliente@proarquitectura.co</t>
  </si>
  <si>
    <t>Edificadora Foresta</t>
  </si>
  <si>
    <t>900.978.566-9</t>
  </si>
  <si>
    <t>CR 19 33 NORTE 11 Armenia</t>
  </si>
  <si>
    <t>wilfer@orbimundo.com.co</t>
  </si>
  <si>
    <t>Construcciones Palacios SAS</t>
  </si>
  <si>
    <t>8.900.005.562</t>
  </si>
  <si>
    <t>CARRERA 13 15 36 Armenia</t>
  </si>
  <si>
    <t xml:space="preserve">secretariatecnica@construccionespalacios.com  </t>
  </si>
  <si>
    <t>Constructum SAS</t>
  </si>
  <si>
    <t>6.017.024.092</t>
  </si>
  <si>
    <t>Calle 3 Norte No 13 – 85 Proyecto Torre Fundadores</t>
  </si>
  <si>
    <t xml:space="preserve">supervisorsafety12@gmail.com </t>
  </si>
  <si>
    <t>Constructora Puerta del Edén</t>
  </si>
  <si>
    <t>9.009.242.039</t>
  </si>
  <si>
    <t>AVENIDA CENTENARIO CALLE 26N LOTE 23 A Armenia</t>
  </si>
  <si>
    <t>directoramuray@marquezyfajardo.com</t>
  </si>
  <si>
    <t>Inversiones AXM SAS</t>
  </si>
  <si>
    <t>9.013.556.950</t>
  </si>
  <si>
    <t>Cra 13 calle 3 Norte Esquina Medicentro Alcázar Armenia</t>
  </si>
  <si>
    <t>3006993088 - 3133283447</t>
  </si>
  <si>
    <t>inversionesaxmsas@gmail.com</t>
  </si>
  <si>
    <t>Constructora DELTORO SAS</t>
  </si>
  <si>
    <t>9.004.270.854</t>
  </si>
  <si>
    <t>Carrera 19 Nº 36 norte – 70 local 1 Armenia</t>
  </si>
  <si>
    <t>312 881 9509</t>
  </si>
  <si>
    <t>administrativo@constructoradeltoro.com</t>
  </si>
  <si>
    <t>Constructora JISPAL Armenia</t>
  </si>
  <si>
    <t>9.011.457.087</t>
  </si>
  <si>
    <t xml:space="preserve">CALLE 50 NTE 15 13, ARMENIA, </t>
  </si>
  <si>
    <t>731 1282 – 315 427 1846</t>
  </si>
  <si>
    <t>marguisalazar@yahoo.com.co</t>
  </si>
  <si>
    <t>Constructora NIÑO SANCHEZ HERMANOS SAS</t>
  </si>
  <si>
    <t>8.900.011.532</t>
  </si>
  <si>
    <t>Carrera 13 N° 8 norte-36 oficina 202 edificio Caña Dulce Armenia</t>
  </si>
  <si>
    <t>3202169808 -7313751</t>
  </si>
  <si>
    <t xml:space="preserve">sst.labretaña.sv@gmail.com </t>
  </si>
  <si>
    <t>Consorcio Parque Residencial del Café</t>
  </si>
  <si>
    <t>9.008.102.901</t>
  </si>
  <si>
    <t>Carrera 20 No 3 N – 00 Armenia</t>
  </si>
  <si>
    <t>consorcioprc.tecnica@gmail.com</t>
  </si>
  <si>
    <t>R+B Diseño Experimental SAS</t>
  </si>
  <si>
    <t>900,027,547-9</t>
  </si>
  <si>
    <t>Carrera 12 No 14N – 41 Armenia</t>
  </si>
  <si>
    <t xml:space="preserve">residentearmenia@rmasb.com </t>
  </si>
  <si>
    <t>Constructora 1A SAS</t>
  </si>
  <si>
    <t>900,944,208-0</t>
  </si>
  <si>
    <t>Calle 1 N° 12-30 local 1ª-2 Edificio 1A Club House Armenia</t>
  </si>
  <si>
    <t>318 589 6748</t>
  </si>
  <si>
    <t>psantander@constructora1a.com</t>
  </si>
  <si>
    <t>Jordán Campestre SAS</t>
  </si>
  <si>
    <t>901132186-6</t>
  </si>
  <si>
    <t>Carrera 6 No 13 N – 30 Jordán Casas Campestres Armenia</t>
  </si>
  <si>
    <t xml:space="preserve">servicioalcliente@grupohermon.co </t>
  </si>
  <si>
    <t>Consorcio Infraestructura O.M.</t>
  </si>
  <si>
    <t>901441935 - 1</t>
  </si>
  <si>
    <t>Calle 25G #81ª-19 Bogotá</t>
  </si>
  <si>
    <t>606 675 7264</t>
  </si>
  <si>
    <t>administrativo@construccionesmaster.com</t>
  </si>
  <si>
    <t>Arktec Constructora SAS</t>
  </si>
  <si>
    <t>9.004.367.559</t>
  </si>
  <si>
    <t>Carrera 14 N° 50 norte - 50 armenia</t>
  </si>
  <si>
    <t>317 367 5720</t>
  </si>
  <si>
    <t>info@arktec.co</t>
  </si>
  <si>
    <t>Inversiones Barcelo SAS</t>
  </si>
  <si>
    <t>9.012.050.862</t>
  </si>
  <si>
    <t>Carrera 5 No 10 N 25 MALAGA apto 602 Armenia</t>
  </si>
  <si>
    <t>luisferrerbotero@gmail.com. lugar2559@hotmail.com</t>
  </si>
  <si>
    <t>Filadelfia Apartamentos SAS</t>
  </si>
  <si>
    <t>9.010.253.642</t>
  </si>
  <si>
    <t>Calle 19 norte N° 19-54 local 5 edificio Cana Armenia</t>
  </si>
  <si>
    <t>304 248 9389 – 310 381 6166</t>
  </si>
  <si>
    <t>arqgermanlopez@hotmail.com</t>
  </si>
  <si>
    <t>Arquitectura civil sas</t>
  </si>
  <si>
    <t>8.010.042.326</t>
  </si>
  <si>
    <t>Lote 3 Los Kioskos avenida calle 30 El Mesón Amenia</t>
  </si>
  <si>
    <t>311 771 1176</t>
  </si>
  <si>
    <t>Gerencia2@arquitecturacivil.com, Diunioc18@gmail.com</t>
  </si>
  <si>
    <t>Gema Constructora SAS</t>
  </si>
  <si>
    <t>9.010.834.884</t>
  </si>
  <si>
    <t>Carrera 6 N° 3-180 local 2-36</t>
  </si>
  <si>
    <t>316 370 4825 – 318 281 9002</t>
  </si>
  <si>
    <t>gerenciagemaconstructora@gmail.com, alvaroapotesruiz@outlook.com</t>
  </si>
  <si>
    <t>Mirador del Quindío SAS</t>
  </si>
  <si>
    <t>6.067.359.071</t>
  </si>
  <si>
    <t>Calle 41 N° 24-58 Edifico Camino Real Oficina 202 Calarcá</t>
  </si>
  <si>
    <t>317 646 7942</t>
  </si>
  <si>
    <t>ventas.miradordelquindio@gmail.com</t>
  </si>
  <si>
    <t>Bello Horizonte SAS</t>
  </si>
  <si>
    <t>8.002.039.411</t>
  </si>
  <si>
    <t>310 830 3773 - 311 615 1393 – 321 615 2553</t>
  </si>
  <si>
    <t>jahcarqui@hotmail.com</t>
  </si>
  <si>
    <t>Constructora Buendía y López</t>
  </si>
  <si>
    <t>800,011,205-2</t>
  </si>
  <si>
    <t>Calle 13 N° 14-41, Bahía Plaza piso 12 Armenia</t>
  </si>
  <si>
    <t>731 9790</t>
  </si>
  <si>
    <t>constructorabuendia@gmail.com</t>
  </si>
  <si>
    <t>Consorcio Terminal Puerto Espejo SAS</t>
  </si>
  <si>
    <t>9.005.267.129</t>
  </si>
  <si>
    <t xml:space="preserve">Carrera 22 N° 4-01 Cartago </t>
  </si>
  <si>
    <t>345 718 1313 – 317 405 1261</t>
  </si>
  <si>
    <t>tr.amablepuertoespejo@gmail.com</t>
  </si>
  <si>
    <t>Constructora Bio</t>
  </si>
  <si>
    <t>Calle 19 norte N° 19-54 local 5 Armenia</t>
  </si>
  <si>
    <t>57 3158714768 / +57 3005433546 / +57 3206970808</t>
  </si>
  <si>
    <t>ecobrasdianaroman@gmail.com</t>
  </si>
  <si>
    <t>ELCY VALDES MEJIA</t>
  </si>
  <si>
    <t>41.895.296</t>
  </si>
  <si>
    <t>Calle 41 #20-60 Local 4 Calarcá</t>
  </si>
  <si>
    <t>elcyvalme@hotmail.com</t>
  </si>
  <si>
    <t>Municipio de Armenia</t>
  </si>
  <si>
    <t>890000464-3</t>
  </si>
  <si>
    <t>Barrio la Patria carrera 40 N° 24-01 Municipio de Armenia</t>
  </si>
  <si>
    <t>036-7417100</t>
  </si>
  <si>
    <t>servicioalcliente@armenia.gov.co</t>
  </si>
  <si>
    <t>Consorcio Vías y Equipos del Café</t>
  </si>
  <si>
    <t>901442158-1</t>
  </si>
  <si>
    <t>Barrio Tomas Cipriano, Mz C casa 1, Montenegro-Quindío</t>
  </si>
  <si>
    <t>(1) 3204820</t>
  </si>
  <si>
    <t>ambiental2@ingenieriadevias.com.coambientalcto1904@gmail.com</t>
  </si>
  <si>
    <t>Bacatá Promotora 26 SAS</t>
  </si>
  <si>
    <t>9.010.704.720</t>
  </si>
  <si>
    <t>Calle 15 N° 23-50 Urbanización Los Álamos armenia</t>
  </si>
  <si>
    <t>301 349 5207</t>
  </si>
  <si>
    <t>comercial@grupoplatinium.co</t>
  </si>
  <si>
    <t>Zonata Construcciones SAS</t>
  </si>
  <si>
    <t>900.933.603</t>
  </si>
  <si>
    <t>Avenida Centenario Carrera 6 intersección calle 26 norte frente batallón de servicios Armenia</t>
  </si>
  <si>
    <t>7498011-3218166047</t>
  </si>
  <si>
    <t>Cooodinadorclinica@marquezyfajardo.com</t>
  </si>
  <si>
    <t>Salvia Consultores</t>
  </si>
  <si>
    <t>9003693423</t>
  </si>
  <si>
    <t>Carrera 6 N° 16 norte 61 Armenia</t>
  </si>
  <si>
    <t>304 539 4555</t>
  </si>
  <si>
    <t>salviaconsultores@gmail.com</t>
  </si>
  <si>
    <t>INGNOVARQ SAS</t>
  </si>
  <si>
    <t>Carrera 13 N° 21 norte – 52 oficina 202 Torre Torreyana Armenia</t>
  </si>
  <si>
    <t>736 9848</t>
  </si>
  <si>
    <t xml:space="preserve">Residentebosqueresidencial@ingnovarq.com.co </t>
  </si>
  <si>
    <t>Constructora Centenario SAS</t>
  </si>
  <si>
    <t>890,003,343-4</t>
  </si>
  <si>
    <t>Carrera 13 N° 8 norte – 67, oficina 401 edificio Caña Brava</t>
  </si>
  <si>
    <t>746 7542, 746 7377</t>
  </si>
  <si>
    <t>gerencia@constructoracentenario.com, comercial@constructoracentenario.com</t>
  </si>
  <si>
    <t>Constructora y comercializadora Poporo</t>
  </si>
  <si>
    <t>900802961-1</t>
  </si>
  <si>
    <t>Calle 18 N° 4-44 local 3 Edificio Torre Quimbaya</t>
  </si>
  <si>
    <t>320 692 8020 – 314 634 2283</t>
  </si>
  <si>
    <t>gerencia@constructoraconcretar.com, inge.sandrazarta@gmail.com</t>
  </si>
  <si>
    <t>Alicante Constructores - CAMU - Clarena Mejía Giraldo</t>
  </si>
  <si>
    <t>900,887,367-9</t>
  </si>
  <si>
    <t>Edificio Colseguros piso 10 sede central, cll 21 N° 16-46 Armenia, Q.</t>
  </si>
  <si>
    <t>606 741 1538</t>
  </si>
  <si>
    <t>Consorcio ARUNA</t>
  </si>
  <si>
    <t>901550077-4</t>
  </si>
  <si>
    <t>calle 2A N° 14-68 oficina 1203 Armenia, Quindío</t>
  </si>
  <si>
    <t>consorcioaruna@gmail.com</t>
  </si>
  <si>
    <t>Alcantara Constructores SAS</t>
  </si>
  <si>
    <t>900887367-9</t>
  </si>
  <si>
    <t>Edificio Colseguros calle 21 N° 16-46, constructora CAMU</t>
  </si>
  <si>
    <t>camu@constructoracamu.com, profesionalproyectos@constructoracamu.com</t>
  </si>
  <si>
    <t>Consorcio Santo Tomás AM&amp;CIA</t>
  </si>
  <si>
    <t>7417100 - 310 481 0442</t>
  </si>
  <si>
    <t>hsequindio2020@gmail.com</t>
  </si>
  <si>
    <t>Alcaldía de Salento</t>
  </si>
  <si>
    <t>890001127-0</t>
  </si>
  <si>
    <t>CALLE 6 Nº 6-30 PLAZA PRINCIPAL;SALENTO- QUINDIO</t>
  </si>
  <si>
    <t>6759 3252</t>
  </si>
  <si>
    <t>contactenos@salento-quindio.gov.co</t>
  </si>
  <si>
    <t>Marbella 2019 SAS</t>
  </si>
  <si>
    <t>901260732-6</t>
  </si>
  <si>
    <t>Barrio Marbella manzana 1 casa 14 Armenia Q</t>
  </si>
  <si>
    <t>maggra70@hotmail.com</t>
  </si>
  <si>
    <t>M&amp;M Construcciones SAS - Clarena Mejía Giraldo</t>
  </si>
  <si>
    <t>800,094,748-5</t>
  </si>
  <si>
    <t>CONSTRUCTORA BOLIVAR CALI S.A.</t>
  </si>
  <si>
    <t>860037900-4</t>
  </si>
  <si>
    <t>Calle 29N #6BN-22 Bogotá</t>
  </si>
  <si>
    <t>mvillegas@cbolivar.com - y.garay@greenassistance.co</t>
  </si>
  <si>
    <t>ALCALDIA FILANDIA QUINDIO</t>
  </si>
  <si>
    <t>89001339-5</t>
  </si>
  <si>
    <t>Carrera 6 # 6-09 Filandia Quindio</t>
  </si>
  <si>
    <t>036-7582195</t>
  </si>
  <si>
    <t>contactenos@Quindio.gov.co</t>
  </si>
  <si>
    <t>VIVA DISEÑO Y CONSTRUCCIONES</t>
  </si>
  <si>
    <t>901 200256-5</t>
  </si>
  <si>
    <t>CALLE 19 NORTE n18 - 120 Armenia</t>
  </si>
  <si>
    <t>daniel@vivadisenoconstruccion.com</t>
  </si>
  <si>
    <t>Innovación Arquitectura SAS</t>
  </si>
  <si>
    <t>900452267-3</t>
  </si>
  <si>
    <t>Carrera 23 # 18N-03, Armenia, Quindío</t>
  </si>
  <si>
    <t>300 7847070</t>
  </si>
  <si>
    <t>info@innovacionarquitectura.com</t>
  </si>
  <si>
    <t>IC CONSTRUCTORA SAS</t>
  </si>
  <si>
    <t>800.141.695-5</t>
  </si>
  <si>
    <t>CR 9 73-2 BOGOTÁ D.C.</t>
  </si>
  <si>
    <t>601 (7560657)</t>
  </si>
  <si>
    <t>coordinadorclinica@marquezyfajardo.com</t>
  </si>
  <si>
    <t>SORIANO</t>
  </si>
  <si>
    <t>9006232741</t>
  </si>
  <si>
    <t>Carrera 6 N° 3ª- 79 Avenida Centenario</t>
  </si>
  <si>
    <t>733 0107 - 310 414 2708</t>
  </si>
  <si>
    <t>administracion@constructorasoriano.com</t>
  </si>
  <si>
    <t>Unión Temporal Armenia 893 - UTA 893</t>
  </si>
  <si>
    <t>901.550.374-7</t>
  </si>
  <si>
    <t>Carrera 51 # 51-70 Barrio Los Cedros - Bucaramanga</t>
  </si>
  <si>
    <t>utarmenia893.2022@gmail.com</t>
  </si>
  <si>
    <t>VILLAS DE CAMPO MADERO SAS</t>
  </si>
  <si>
    <t>Conjunto VILLAS DE CAMPO MADERO Armenia q</t>
  </si>
  <si>
    <t xml:space="preserve">claudiaarteta@villasdecampomadero.com  </t>
  </si>
  <si>
    <t>PROA SUITES SAS</t>
  </si>
  <si>
    <t>901105990-7</t>
  </si>
  <si>
    <t>Calle 11 N° 18-25 Armenia</t>
  </si>
  <si>
    <t>313 210 4474</t>
  </si>
  <si>
    <t>comercial@proarquitectura.co servicioalcliente@proarquitectura.co</t>
  </si>
  <si>
    <t>EMCA</t>
  </si>
  <si>
    <t>890000377-0</t>
  </si>
  <si>
    <t>Cra 24 No. 39-54 Torre B Calarcá</t>
  </si>
  <si>
    <t>contactenos@emca-calarca-quindio.gov.co</t>
  </si>
  <si>
    <t>Disposición final y aprovechamiento residuos de excavación y demolición</t>
  </si>
  <si>
    <t>IPR Ingeniería y Movimiento de Tierra SAS</t>
  </si>
  <si>
    <t>900,488,489-7</t>
  </si>
  <si>
    <t>Carrera 19 N° 26N-49 Edificio Metroloft Armenia</t>
  </si>
  <si>
    <t>ipringeniería@gmail.com</t>
  </si>
  <si>
    <t xml:space="preserve">URBASER COLOMBIA S.A. E.S.P. </t>
  </si>
  <si>
    <t>830024104-2</t>
  </si>
  <si>
    <t>Dirección Calle 100 #19A-10, Ed. Torre Azul - P. 2 y 9</t>
  </si>
  <si>
    <t>314 338 7136</t>
  </si>
  <si>
    <t>secretariageneral@urbaser.co</t>
  </si>
  <si>
    <t>recolección y transporte de RCD clasificados, los cuales serán aprovechados dentro de las instalaciones del relleno Sanitario para conformación y mantenimiento de vías internas, se encuentra autorizada únicamente para realizar recepción, almacenamiento y aprovechamiento de RCD clasificados como concretos, ladrillos, cerámicas, baldosas, tierra amarilla y tierra negra</t>
  </si>
  <si>
    <t xml:space="preserve">PJH LTDA TRITURADOS TESORITO </t>
  </si>
  <si>
    <t>Calle 2 norte N° 18-144 bloque 5 Apto 304 Bulevar del Coliseo</t>
  </si>
  <si>
    <t>trituradostesorito@hotmail.com</t>
  </si>
  <si>
    <t>recepción, almacenamiento y transformación de RCD clasificados como concretos, ladrillos, cerámicas, baldosas, tierra amarilla y tierra negra</t>
  </si>
  <si>
    <t>GRUPO DE OCCIDENTE S.A.S.</t>
  </si>
  <si>
    <t>SERVI TRANSPORTES LÓPEZ Y RECUPERACIÓN AMBIENTAL S.A.S.</t>
  </si>
  <si>
    <t>RECUPERADORA DE MATERIALES FM.</t>
  </si>
  <si>
    <t>SUMINISTARAMOS Y CONTRATAMOS</t>
  </si>
  <si>
    <t>GUSTAVO GARRIDO</t>
  </si>
  <si>
    <t>FABIOLA ASPRILLA CACERES</t>
  </si>
  <si>
    <t>RECUPERADORA DE MATERIALES F.M.</t>
  </si>
  <si>
    <t>PROMOTORA PACIFIC VALEY S.A.S.</t>
  </si>
  <si>
    <t>SERVIAPROVECHABLES VALLE S.A. E.S.P.</t>
  </si>
  <si>
    <t>FABIOLA ASPRILLA CÁCERES</t>
  </si>
  <si>
    <t>SUMINISTRAMOS Y CONTRATAMOS AGG S.A.S.</t>
  </si>
  <si>
    <t>ECO-SYNERGY GREEN CONSULTORES S.A.S.</t>
  </si>
  <si>
    <t>GESTORES Y SOLUCIONES EL PACÍFICO S.A.S.</t>
  </si>
  <si>
    <t>CONTRATO DE CONCESIÓN HDK-091</t>
  </si>
  <si>
    <t>900.480.504-3</t>
  </si>
  <si>
    <t>901.491.432-2</t>
  </si>
  <si>
    <t>6228016-1</t>
  </si>
  <si>
    <t>79308043-8</t>
  </si>
  <si>
    <t>31.180.347-1</t>
  </si>
  <si>
    <t>901349563-7</t>
  </si>
  <si>
    <t>901407836-7</t>
  </si>
  <si>
    <t>90119011-8</t>
  </si>
  <si>
    <t>901516045-5</t>
  </si>
  <si>
    <t>901271879-1</t>
  </si>
  <si>
    <t>8071592-2</t>
  </si>
  <si>
    <t>Almacenamiento en Punto Limpio y Disposicion Final de RCD</t>
  </si>
  <si>
    <t>Disposición final de RCD.</t>
  </si>
  <si>
    <t>Almacenamiento en Punto Limpio y aprovechamiento RCD</t>
  </si>
  <si>
    <t>Almacenamiento en punto limpio, aprovechamiento y disposición final de RCD</t>
  </si>
  <si>
    <t>Almacenamiento en punto limpio y disposición final de RCD</t>
  </si>
  <si>
    <t>Almacenamiento en punto limpio y aprovechamiento de RCD.</t>
  </si>
  <si>
    <t>Disposición final de RCD</t>
  </si>
  <si>
    <t>Almacenamiento de punto limpio, aprovechamiento de RCD no petreo y disposición final de RCD.</t>
  </si>
  <si>
    <t>Almacenamiento en punto limpio y planta de aprovechamiento de RCD</t>
  </si>
  <si>
    <t>Callejón El Samán corregimiento El Carmelo, predios Villa del Carmen y Filadelfia</t>
  </si>
  <si>
    <t>Predio el Socavón, Calle 64 # 41-221 Barrio Coronado.</t>
  </si>
  <si>
    <t>Predio ubicado en la Carrera 43 # 64-131 Barrio Coronado.</t>
  </si>
  <si>
    <t>Predio Sin Nombre, Corregimiento de Caucaseco, Municipio de Palmira</t>
  </si>
  <si>
    <t>Corregimiento de San Joaquin Villagorgona - predio Mira Flor</t>
  </si>
  <si>
    <t>Corregimiento de San Joaquin - predio El Apretadero</t>
  </si>
  <si>
    <t>Predio Casanova, Sector Finlandia, Corregimiento de San Joaquìn, Municipio de Candelaria.</t>
  </si>
  <si>
    <t>Predio Sin Nombre, barrio Coronado.</t>
  </si>
  <si>
    <t>Predio Los Becerra, corregimiento de San Joaquín</t>
  </si>
  <si>
    <t>Predio sin nombre, Corregimiento Caucaseco, Municipio de Palmira</t>
  </si>
  <si>
    <t>Predio Pacific Valey - Corregimiento Caucaseco, Municipio de Palmira</t>
  </si>
  <si>
    <t>Predio La Cilia, corregimiento San Joaquín, municipio de Candelaria</t>
  </si>
  <si>
    <t>Predio El Samán, Vereda Buchitolo</t>
  </si>
  <si>
    <t>Predio La Carmelita, Vereda Caucaseco</t>
  </si>
  <si>
    <t>Predio El Pescador Sentado, corregimiento El Carmelo</t>
  </si>
  <si>
    <t>Predio La Carmelita de San Marcos, corregimiento El Carmelo</t>
  </si>
  <si>
    <t>Km. 2 vía Cartago La Julia</t>
  </si>
  <si>
    <t>Predio El Bosque, sector Los Almendros</t>
  </si>
  <si>
    <t>Candelaria</t>
  </si>
  <si>
    <t>Palmira</t>
  </si>
  <si>
    <t>Candelaria.</t>
  </si>
  <si>
    <t>Palmira.</t>
  </si>
  <si>
    <t>Cartago</t>
  </si>
  <si>
    <t>Sur Occidente</t>
  </si>
  <si>
    <t>JAMUNDÍ</t>
  </si>
  <si>
    <t>MARVAL S.A.</t>
  </si>
  <si>
    <t>Almacenamiento en punto limpio y planta de aprovechamiento de RCD: Rocales y Concretos S.A.S. Corregimiento La Castilla Avenida 9 Oeste No. 23 bis -28 Alto Aguacatal</t>
  </si>
  <si>
    <t>Disposición final de RCD: Compañía de Ingeniería Sanitaria CODINSA S.A.S. Carrera 35 B Nro. 16-395 Predio Parque Ambiental El Cortijo</t>
  </si>
  <si>
    <t>Almacenamiento en punto limpio y disposición final de RCD: Arquitectura Moserna Ambiental E.S.P. S.A. Predio Veracruz, Kilómetro 3 vía Potrerito, callejón Casucá, Municipio de Jamundí.</t>
  </si>
  <si>
    <t>CONSTRUCTORA BOLÍVAR CALI S.A.</t>
  </si>
  <si>
    <t>CONSTRUCTORA JARAMILLO MORA S.A.</t>
  </si>
  <si>
    <t>860037900</t>
  </si>
  <si>
    <t>800094968</t>
  </si>
  <si>
    <t>890205645</t>
  </si>
  <si>
    <t>Valle del Cauca/Jamundí</t>
  </si>
  <si>
    <t>29N</t>
  </si>
  <si>
    <t>44A Norte</t>
  </si>
  <si>
    <t>6B-22</t>
  </si>
  <si>
    <t>4-133</t>
  </si>
  <si>
    <t>45-45</t>
  </si>
  <si>
    <t>Ed. Metropolitan Business Park</t>
  </si>
  <si>
    <t>4390 - Otras actividades especializadas para la construcción de edificios y obras de ingeniería civil</t>
  </si>
  <si>
    <t>(602) Cauca - Nariño – Valle</t>
  </si>
  <si>
    <t>mvillegas@cbolivar.com</t>
  </si>
  <si>
    <t>gacastro@jaramillomora.com</t>
  </si>
  <si>
    <t>cvaldes@marval.com.co</t>
  </si>
  <si>
    <t>DOS CONSTRUCTORES SAS</t>
  </si>
  <si>
    <t>ASOCIACION DE VIVIENDA DE INTERES SOCIAL "URBANIZACIÓN VILLA SAN JOSE"</t>
  </si>
  <si>
    <t>CARRERA 24 No. 30-318, CUJACAL BAJO, SAN JUAN DE PASTO</t>
  </si>
  <si>
    <t>Calle 8e con Carrera 26</t>
  </si>
  <si>
    <t>profesionalhsedosconstructores@gmail.com</t>
  </si>
  <si>
    <t>asoviviendavsj@gmail.com</t>
  </si>
  <si>
    <t>CONJUNTO RESIDENCIAL LA QUINTA</t>
  </si>
  <si>
    <t>CONJUNTO CAMPESTRE VILLA SAN JOSE</t>
  </si>
  <si>
    <t>corpo_narino</t>
  </si>
  <si>
    <t>EMAS PASTO</t>
  </si>
  <si>
    <t>ESCOMBRERA SANTANDER SAS</t>
  </si>
  <si>
    <t>Empresa Metropolitana de Aseo- EMAS</t>
  </si>
  <si>
    <t>Oscar Santander</t>
  </si>
  <si>
    <t xml:space="preserve">sandra-carola.gallegos@veolia.com </t>
  </si>
  <si>
    <t>escombrerasantander@outlook.com</t>
  </si>
  <si>
    <t>Km 13 vía Buesaco</t>
  </si>
  <si>
    <t>Las palmas - Obonuco</t>
  </si>
  <si>
    <t>Almacenamiento, Aprovechamiento, Disposición Final RCD.</t>
  </si>
  <si>
    <t>Almacenamiento Disposición Final de RCD.</t>
  </si>
  <si>
    <t>VEREDA</t>
  </si>
  <si>
    <t>NOMBRE PROPIETARIOS DEL LOTE</t>
  </si>
  <si>
    <t xml:space="preserve">CELULAR </t>
  </si>
  <si>
    <t>ACTIVIDAD</t>
  </si>
  <si>
    <t xml:space="preserve">NOMBRE DEL SITIO </t>
  </si>
  <si>
    <t>ESTADO</t>
  </si>
  <si>
    <t>EXPEDIENTE</t>
  </si>
  <si>
    <t>OBSERVACIONES</t>
  </si>
  <si>
    <t>PLAN DE CIERRE</t>
  </si>
  <si>
    <t>CONTADERO</t>
  </si>
  <si>
    <t>SAN FRANCISCO</t>
  </si>
  <si>
    <t>Luis Carlos Ibarra Coral (Representante legal)/ Carmen Amelia Ibarra Narváez, León Guillermo Ibarra Narváez, Martha Cecilia Benavides de Ibarra, Henry Lisandro Ibarra Narváez, Jaime Edmundo Ibarra Narváez, Josefina del Carmen Ibarra Narváez, María Elizabeth Ibarra Narváez, Mirian del Socorro Ibarra Narváez y Natalia Susana Ibarra Pantoja (Propietarios)</t>
  </si>
  <si>
    <t>Disposición Final de Materiales de Excavación</t>
  </si>
  <si>
    <t>ZODME 178</t>
  </si>
  <si>
    <t>AUTORIZADA</t>
  </si>
  <si>
    <t>RCD-020-20</t>
  </si>
  <si>
    <t>FUNCIONAMIENTO</t>
  </si>
  <si>
    <t>EL CAPULI</t>
  </si>
  <si>
    <t>Ana Julia Chavez, Blanca Cecilia Chavez, Jose Felix Yepez, Segundo Manuel Chavez, Vicente Enrrique Guama, Marina Leonor Chavez</t>
  </si>
  <si>
    <t>ZODME 187</t>
  </si>
  <si>
    <t>RCD-025-21</t>
  </si>
  <si>
    <t>VIGENCIA_inicia</t>
  </si>
  <si>
    <t>corpo_nariño</t>
  </si>
  <si>
    <t>corpo_orinoquia</t>
  </si>
  <si>
    <t>no hay datos</t>
  </si>
  <si>
    <t>corpo_uraba</t>
  </si>
  <si>
    <t>1028_73001_001_00000001</t>
  </si>
  <si>
    <t>1028_73168_001_00000018</t>
  </si>
  <si>
    <t>1028_73168_001_00000028</t>
  </si>
  <si>
    <t>1028_73449_001_00000006</t>
  </si>
  <si>
    <t>1028_73168_001_00000010</t>
  </si>
  <si>
    <t>1028_73055_001_00000011</t>
  </si>
  <si>
    <t>1028_73168_001_00000013</t>
  </si>
  <si>
    <t>1028_73461_001_0000021</t>
  </si>
  <si>
    <t>1028_73408_001_00000019</t>
  </si>
  <si>
    <t>1028_73067_001_00000025</t>
  </si>
  <si>
    <t>1028_73067_001_00000026</t>
  </si>
  <si>
    <t>1028_73067_001_00000029</t>
  </si>
  <si>
    <t>1028_73001_001_0000020</t>
  </si>
  <si>
    <t>1028_73001_001_00000007</t>
  </si>
  <si>
    <t>1028_73168_001_00000024</t>
  </si>
  <si>
    <t>CARMEN LASERNA PHILLIPS - EL ZORRO</t>
  </si>
  <si>
    <t xml:space="preserve">CONSORCIO ESTRUCTURA VIAL 2019 </t>
  </si>
  <si>
    <t>CONSORCIO VIAL CHAPARRAL</t>
  </si>
  <si>
    <t>MARIA TERESA LOPEZ JARAMILLO</t>
  </si>
  <si>
    <t xml:space="preserve">INGENIERIA DE VIAS S.A.S. </t>
  </si>
  <si>
    <t xml:space="preserve">CONCESIONARIA ALTERNATIVAS VIALES SAS </t>
  </si>
  <si>
    <t>CONSORCIO VIAS Y EQUIPOS TOLIMA SUR 2023</t>
  </si>
  <si>
    <t>APP GICA</t>
  </si>
  <si>
    <t>IBAGUE LIMPIA</t>
  </si>
  <si>
    <t>9-25</t>
  </si>
  <si>
    <t>7-62</t>
  </si>
  <si>
    <t>18-23</t>
  </si>
  <si>
    <t>8A-55</t>
  </si>
  <si>
    <t>97-04</t>
  </si>
  <si>
    <t>6-71</t>
  </si>
  <si>
    <t>VEREDA MAITO PREDIO EL VISO</t>
  </si>
  <si>
    <t>Edificio Torre Empresarial Pacific, Ofi. 911 – Bogotá D.C</t>
  </si>
  <si>
    <t>Melgar - Tolima</t>
  </si>
  <si>
    <t>oficina 201 - Bogotá DC</t>
  </si>
  <si>
    <t>Oficina 2015 Torre C – Bogotá D.C.</t>
  </si>
  <si>
    <t>Oficina 215. Edificio world trade center - Bogotá D.C</t>
  </si>
  <si>
    <t>oficina 501 - Bogotá DC</t>
  </si>
  <si>
    <t>barrio Prado Alto</t>
  </si>
  <si>
    <t>(608) Huila - Meta - Tolima - Putumayo</t>
  </si>
  <si>
    <t>ambientalinfraestructuravial@gmail.com</t>
  </si>
  <si>
    <t>correspondencia@alternativasviales.com</t>
  </si>
  <si>
    <t>atencionalusuario@appgica.com.co</t>
  </si>
  <si>
    <t>INGENIERIA.JCSR@YAHOO.COM</t>
  </si>
  <si>
    <t xml:space="preserve">LINA MARIA MEDINA </t>
  </si>
  <si>
    <t>JUAN CAMILO SILVA RODRÍGUEZ</t>
  </si>
  <si>
    <t>MARÍA TERESA LÓPEZ JARAMILLO</t>
  </si>
  <si>
    <t>JESÚS ANTONIO CONTECHA CARRILLO</t>
  </si>
  <si>
    <t>FRANCISCO ROMERO FERRO.</t>
  </si>
  <si>
    <t>CARLOS FERNANDO MÉNDEZ LEZAMA</t>
  </si>
  <si>
    <t>NORMAN FABIAN OLAVE</t>
  </si>
  <si>
    <t>SEBASTIAN PERDOMO</t>
  </si>
  <si>
    <t>ERIKA TATIANA MENDEZ</t>
  </si>
  <si>
    <t>3900 - Actividades de saneamiento ambiental y otros servicios de gestión de desechos</t>
  </si>
  <si>
    <t>SIEMBRA DE ARBOLES</t>
  </si>
  <si>
    <t>Obycon S.A.S.</t>
  </si>
  <si>
    <t>Amarilo S.A.S.</t>
  </si>
  <si>
    <t>Sigma Ingenieros</t>
  </si>
  <si>
    <t>Marval S.A.S.</t>
  </si>
  <si>
    <t>Grupo Argos</t>
  </si>
  <si>
    <t>AP Unidos S.A.S.</t>
  </si>
  <si>
    <t>HMV Ingenieros Ltda.</t>
  </si>
  <si>
    <t>Conaco S.A.S.</t>
  </si>
  <si>
    <t>Prodesa y Cía S.A.</t>
  </si>
  <si>
    <t>Conaltura S.A.S.</t>
  </si>
  <si>
    <t>Bolivar S.A.</t>
  </si>
  <si>
    <t>Solari Desarrollo Urbano</t>
  </si>
  <si>
    <t>Instelec S.A.S.</t>
  </si>
  <si>
    <t>Delamar S.A.</t>
  </si>
  <si>
    <t>ZONA</t>
  </si>
  <si>
    <t>MASS HOUSE</t>
  </si>
  <si>
    <t>Impulso Urbano</t>
  </si>
  <si>
    <t>Conconcreto S.A.S.</t>
  </si>
  <si>
    <t>Consorcio Salud Milenio</t>
  </si>
  <si>
    <t>Inacar S.A.S.</t>
  </si>
  <si>
    <t xml:space="preserve">Colpatria </t>
  </si>
  <si>
    <t>Ingepro</t>
  </si>
  <si>
    <t>Consorcio Vive Puerto</t>
  </si>
  <si>
    <t>Construcción y Dotación de Centros de Vida para el Adulto Mayor</t>
  </si>
  <si>
    <t>MT Construction</t>
  </si>
  <si>
    <t>Energía Colombia STR S.A.S. E.S.P.</t>
  </si>
  <si>
    <t>Arquitectura y Concreto</t>
  </si>
  <si>
    <t>Kaia</t>
  </si>
  <si>
    <t>Metropoli</t>
  </si>
  <si>
    <t xml:space="preserve">Promotora Monforye </t>
  </si>
  <si>
    <t>ACF S.A.S.</t>
  </si>
  <si>
    <t>Interconexión Eléctrica</t>
  </si>
  <si>
    <t>Unión Temporal Adulto Mayor</t>
  </si>
  <si>
    <t>Unión Temporal (BF Construye S.A.S., Constructora ATV S.A.S. y DINACOL S.A.S.)</t>
  </si>
  <si>
    <t xml:space="preserve">Soledad </t>
  </si>
  <si>
    <t>Soledad</t>
  </si>
  <si>
    <t>Puerto Colombia</t>
  </si>
  <si>
    <t>Barranquilla</t>
  </si>
  <si>
    <t>Tubará</t>
  </si>
  <si>
    <t>Sabanalarga</t>
  </si>
  <si>
    <t>Galapa</t>
  </si>
  <si>
    <t>Manatí</t>
  </si>
  <si>
    <t>Calle 93B No.13-92 Piso 3 Oficina 303</t>
  </si>
  <si>
    <t>Calle 90 No.11A-27</t>
  </si>
  <si>
    <t xml:space="preserve">Carrera 16A No.78-55 </t>
  </si>
  <si>
    <t>Carrera 57 No.99A-65 Torres del Atlántico Torre Sur Piso 17</t>
  </si>
  <si>
    <t>Carrera 53 No.106-280 Centro Empresarial Blue Garden</t>
  </si>
  <si>
    <t>Calle 2 No.18B-06 Pradomar</t>
  </si>
  <si>
    <t>Calle 70 No.7-30 Edificio Séptima 70</t>
  </si>
  <si>
    <t>Carrera 51B No.80-58 Edificio Smart Office Oficina 1506</t>
  </si>
  <si>
    <t>Carrera 19 No.90-10 Piso 7 Edificio Camacol</t>
  </si>
  <si>
    <t>Carrera 19 No.82-85 Oficina 704</t>
  </si>
  <si>
    <t>Carrera 53 No.82-86 Edificio Ocean Tower</t>
  </si>
  <si>
    <t>Calle 106 No.50-67 Oficina 203 Centro Comercial Gran Boulevard</t>
  </si>
  <si>
    <t>Carrera 52 No.9-03</t>
  </si>
  <si>
    <t>Carrera 24 No.1A-24</t>
  </si>
  <si>
    <t>Angela Barros Narváez</t>
  </si>
  <si>
    <t>José Hernán Arias Arango</t>
  </si>
  <si>
    <t>Julian Arturo Sánchez Méndez</t>
  </si>
  <si>
    <t>Ana María Quintero Contreras</t>
  </si>
  <si>
    <t>Jorge Andrés Betancourt Toro</t>
  </si>
  <si>
    <t>Eliana Patricia Torrenegra</t>
  </si>
  <si>
    <t>Lina María Eugenia Arango Berdugo</t>
  </si>
  <si>
    <t>Ernesto Mauricio Ricaurte Salcedo</t>
  </si>
  <si>
    <t>Iván Arévalo - Apoderado</t>
  </si>
  <si>
    <t>Carlos Sierra</t>
  </si>
  <si>
    <t>José Luís Páez García</t>
  </si>
  <si>
    <t>Marcos Suárez - Contacto</t>
  </si>
  <si>
    <t>Sebastián Vélez Tamayo</t>
  </si>
  <si>
    <t>Carlos Alfonso Ernesto Sierra Galindo</t>
  </si>
  <si>
    <t>860.527.800-9</t>
  </si>
  <si>
    <t>860.074.389-7</t>
  </si>
  <si>
    <t>890.211.777-9</t>
  </si>
  <si>
    <t>890.900.266-3</t>
  </si>
  <si>
    <t>900.785.900-</t>
  </si>
  <si>
    <t>860.000.656-1</t>
  </si>
  <si>
    <t>830.096.878-2</t>
  </si>
  <si>
    <t>800.200.598-2</t>
  </si>
  <si>
    <t>811.020.804-2</t>
  </si>
  <si>
    <t>860.513.493-1.</t>
  </si>
  <si>
    <t>820.211.777-9</t>
  </si>
  <si>
    <t>901.116.250-2</t>
  </si>
  <si>
    <t>890.911.324-1.</t>
  </si>
  <si>
    <t>860.513.493-1</t>
  </si>
  <si>
    <t>800.200.598--2</t>
  </si>
  <si>
    <t>901.564.469-9</t>
  </si>
  <si>
    <t>313 3470501</t>
  </si>
  <si>
    <t>(4) 3158400</t>
  </si>
  <si>
    <t>312 6640476 310 4407029</t>
  </si>
  <si>
    <t>302 4515548 6349500</t>
  </si>
  <si>
    <t>(605) 3858697</t>
  </si>
  <si>
    <t>(605) 3139040</t>
  </si>
  <si>
    <t>301 6865956</t>
  </si>
  <si>
    <t>315 3935488</t>
  </si>
  <si>
    <t>605 3853162</t>
  </si>
  <si>
    <t>300 8091416 (605) 3852996</t>
  </si>
  <si>
    <t>(574) 2857711</t>
  </si>
  <si>
    <t>625 8330 ext.1248</t>
  </si>
  <si>
    <t>605 3858697</t>
  </si>
  <si>
    <t>(605) 3093483</t>
  </si>
  <si>
    <t>obycon@obycon.com</t>
  </si>
  <si>
    <t xml:space="preserve">notificacionesoikos@oikos.com.co  </t>
  </si>
  <si>
    <t xml:space="preserve">amquintero@marval.com.co  </t>
  </si>
  <si>
    <t xml:space="preserve">notificaciones@grupoargos.com.- ccuello@grupoargos.com – mcuentas@grupoargos.com  </t>
  </si>
  <si>
    <t>infoapunidos@gmail.com</t>
  </si>
  <si>
    <t>yjimenez@h-mv.com</t>
  </si>
  <si>
    <t xml:space="preserve">jblanco@conaco.com.co  </t>
  </si>
  <si>
    <t xml:space="preserve">info@prodesa.com  </t>
  </si>
  <si>
    <t>avera@conaltura.com y dperez@conaltura.com</t>
  </si>
  <si>
    <t>olga.gil@constructorabolivar.com</t>
  </si>
  <si>
    <t>william.barraza@constructorabolivar.com</t>
  </si>
  <si>
    <t xml:space="preserve">infomedios@marval.com.co  </t>
  </si>
  <si>
    <t>msuarez@solari.com.co</t>
  </si>
  <si>
    <t xml:space="preserve">proyecto.sabo@instelec.com.co   </t>
  </si>
  <si>
    <t xml:space="preserve">olga.gil@constructorabolivar.com.co  </t>
  </si>
  <si>
    <t>constructoracolpatria@colpatria</t>
  </si>
  <si>
    <t>utmercadosazon@gmail.com</t>
  </si>
  <si>
    <t>BAMBU</t>
  </si>
  <si>
    <t>CEIBA</t>
  </si>
  <si>
    <t>BARRANQUERO</t>
  </si>
  <si>
    <t>OYCOS COSTA AZUL</t>
  </si>
  <si>
    <t>PUERTA DORADA ARRECIFE</t>
  </si>
  <si>
    <t>PUERTA DORADA CRISTALINA</t>
  </si>
  <si>
    <t>PUERTA DORADA LA BAHÍA</t>
  </si>
  <si>
    <t>PUERTA DORADA EL LAGO</t>
  </si>
  <si>
    <t>RIBERA DE MALLORQUÍN</t>
  </si>
  <si>
    <t>RIVIERA DEL MAR</t>
  </si>
  <si>
    <t xml:space="preserve">AMPLIACIÓN DE SUBESTACIÓN SABANALARGA y BOLIVAR 500 Kv </t>
  </si>
  <si>
    <t>AMORE</t>
  </si>
  <si>
    <t>ARMONÍA</t>
  </si>
  <si>
    <t>BAVARO</t>
  </si>
  <si>
    <t>BUHO</t>
  </si>
  <si>
    <t>CIUDAD DEL PARQUE SALAMANCA</t>
  </si>
  <si>
    <t>HIGH PARK FASE 1</t>
  </si>
  <si>
    <t>LÍNEA DE INTERCONEXIÓN SABANALARGA</t>
  </si>
  <si>
    <t>PUERTO GUITARRA</t>
  </si>
  <si>
    <t>PUERTO CAMPANA</t>
  </si>
  <si>
    <t>PUERTO ARMÓNICA</t>
  </si>
  <si>
    <t>SPERANZA</t>
  </si>
  <si>
    <t>URBANISMO ALAMEDA DEL RÍO Etapa 1B, 1C, 2, 3, 4 y 5</t>
  </si>
  <si>
    <t>VILLAS DEL PUERTO MZ 15 y 16</t>
  </si>
  <si>
    <t>VILLAS DEL PUERTO MZ 18 y 19</t>
  </si>
  <si>
    <t>VILLAS DEL PUERTO MZ 7, 8 Y 9</t>
  </si>
  <si>
    <t>DELAMAR</t>
  </si>
  <si>
    <t>THE POINT</t>
  </si>
  <si>
    <t>SANTA BARBARA CLUB</t>
  </si>
  <si>
    <t>PORTO ROSSO</t>
  </si>
  <si>
    <t>HOSPITAL JUAN DOMINGUEZ ROMERO</t>
  </si>
  <si>
    <t>PALERMO CASA VIS</t>
  </si>
  <si>
    <t>MAUI</t>
  </si>
  <si>
    <t>BRANCH KCO</t>
  </si>
  <si>
    <t>CENTRO TURÍSTICO GASTRONÓMICO INTERNACIONAL</t>
  </si>
  <si>
    <t>MANGLAR</t>
  </si>
  <si>
    <t>UNIÓN TEMPORAL DEL ADULTO MAYOR</t>
  </si>
  <si>
    <t>BODEGA 01 MZ 23 ZF</t>
  </si>
  <si>
    <t>SILBADOR</t>
  </si>
  <si>
    <t>UPME STR 02-2019</t>
  </si>
  <si>
    <t>CIUDAD DE LOS SUEÑOS</t>
  </si>
  <si>
    <t>PELICANO</t>
  </si>
  <si>
    <t>MINT TORRE 3</t>
  </si>
  <si>
    <t>GIRASOLES</t>
  </si>
  <si>
    <t>TERRA</t>
  </si>
  <si>
    <t>PUNTAMAR</t>
  </si>
  <si>
    <t>CIUDAD DEL PUERTO MAL</t>
  </si>
  <si>
    <t>PROYECTO URBANÍSTICO ALTAMAR</t>
  </si>
  <si>
    <t>PARQUE DEL TREBOL</t>
  </si>
  <si>
    <t>VILLAS DEL ENCANTO</t>
  </si>
  <si>
    <t>GARZAS</t>
  </si>
  <si>
    <t>NUEVA ESTACIÓN DEL RÍO 220 Kv y LIÍNEAS DE TRANSMISIÓN ASOCIADAS</t>
  </si>
  <si>
    <t>CONSTRUCCION Y DOTACION DE CENTROS DE VIDA DE ADULTO MAYOR</t>
  </si>
  <si>
    <t>TRANSMISIÓN ASOCIADAS</t>
  </si>
  <si>
    <t>PALMAR DE LA CIENAGA</t>
  </si>
  <si>
    <t>CONSTRUCCION DEL MERCADO DE LA SAZON</t>
  </si>
  <si>
    <t>Manzana S.M.-09 MZA 13</t>
  </si>
  <si>
    <t>Transversal 3B No.23-322</t>
  </si>
  <si>
    <t>Calle 98 No.19-Sur-53</t>
  </si>
  <si>
    <t>Calle 100 No.18 Sur-95 Manzana 9 Lote 2</t>
  </si>
  <si>
    <t>Predio Pajonal entre el Corredor Universitario alterno, la prolongación de la Carrera 22, la prolongación de la Calle 1B y la Calle 2ª, cerca del colegio San José y la Universidad del Norte</t>
  </si>
  <si>
    <t xml:space="preserve">Vía al Mar, Kilómetro 91-1 Casa 10 Bajo Ostión </t>
  </si>
  <si>
    <t>Calle 27 cerca a la entrada a Sabanalarga</t>
  </si>
  <si>
    <t>Carrera 22 No.1E-116</t>
  </si>
  <si>
    <t>Caribe Verde</t>
  </si>
  <si>
    <t>Calle 117 No.43-119 Alameda del Río</t>
  </si>
  <si>
    <t xml:space="preserve">Sierra de los Manantiales “Lote 1” – Soledad </t>
  </si>
  <si>
    <t>Calle 1C #30-40 y Calle 1C #30-100. Lote A2 y Lote A3 Sabanilla – Montecarmelo, Puerto Colombia</t>
  </si>
  <si>
    <t>En los municipios de Santa Rosa, Villanueva, clemencia y Santa Catalina en el Departamento de Bolívar, y en los municipios de Luruaco y Sabanalarga en el Departamento de Atlántico</t>
  </si>
  <si>
    <t>Ciudad del Puerto, Manzana 9 Soledad</t>
  </si>
  <si>
    <t>Calle 48B No.16A-06 Manzanas 15 y 16 Normandía, Soledad</t>
  </si>
  <si>
    <t>Calle 48B No.16A-06 Manzanas 18 y 19 Normandía, Soledad</t>
  </si>
  <si>
    <t>Zona Franca ZOFIA</t>
  </si>
  <si>
    <t>Malecón del Mar de Puerto Colombia</t>
  </si>
  <si>
    <t>860.513.493--1</t>
  </si>
  <si>
    <t>6258330 ext 1248</t>
  </si>
  <si>
    <t>(1) 35833300</t>
  </si>
  <si>
    <t>MARASEO S.A. E.SP.</t>
  </si>
  <si>
    <t>CANTERA EL TRIUNFO</t>
  </si>
  <si>
    <t>INGECOST S.A.</t>
  </si>
  <si>
    <t>INVERHAV S.A.S.</t>
  </si>
  <si>
    <t>TRIPLE A S.A. E.S.P.</t>
  </si>
  <si>
    <t>INTERASEO S.A. E.S.P.</t>
  </si>
  <si>
    <t>PALMIRA RODRIGUEZ</t>
  </si>
  <si>
    <t>MARIA ALEJANDRA RUEDA LUGO (cantera los manguitos)</t>
  </si>
  <si>
    <t>Punto Limpio, Aprovechamiento y Sitio de Disposición Final</t>
  </si>
  <si>
    <t>Sitio de Disposición Final</t>
  </si>
  <si>
    <t>Punto Limpio y Aprovechamiento</t>
  </si>
  <si>
    <t>Kilómetro 07 Vía a Puerto Colombia</t>
  </si>
  <si>
    <t>PR 32 Avenida Circunvalar de la Prosperidad</t>
  </si>
  <si>
    <t xml:space="preserve">Kilómetro 56 Vía Cordialidad </t>
  </si>
  <si>
    <t>Kilómetro 6 Vía Puerto Colombia</t>
  </si>
  <si>
    <t>Kilómetro 15 Via Barranquilla - Tubará</t>
  </si>
  <si>
    <t>Calle 15 No.26A-50</t>
  </si>
  <si>
    <t>Vía a Henequen con Circunvalar</t>
  </si>
  <si>
    <t>Transv 44 N° 102 - 167 ap 420</t>
  </si>
  <si>
    <t>Luruaco</t>
  </si>
  <si>
    <t>Baranoa</t>
  </si>
  <si>
    <t>Eduardo Munarriz Salcedo</t>
  </si>
  <si>
    <t>Diana Yamile Ramírez Rocha</t>
  </si>
  <si>
    <t>Yani De Jesús Romero Manotas</t>
  </si>
  <si>
    <t>Marco Antonio Alvarez Vega</t>
  </si>
  <si>
    <t>Jairo De Castro Peña</t>
  </si>
  <si>
    <t>Luis Moises Gómez Díaz</t>
  </si>
  <si>
    <t>Fabián Velasquez</t>
  </si>
  <si>
    <t>Maria Rueda</t>
  </si>
  <si>
    <t>802.009.517-6</t>
  </si>
  <si>
    <t>890.100.251-0</t>
  </si>
  <si>
    <t>802.017.913-3</t>
  </si>
  <si>
    <t>900.303.104-3</t>
  </si>
  <si>
    <t>800.135.913-1</t>
  </si>
  <si>
    <t>819.000.939-1</t>
  </si>
  <si>
    <t>901.075.452-6</t>
  </si>
  <si>
    <t>(605) 3731655</t>
  </si>
  <si>
    <t>312 6982186</t>
  </si>
  <si>
    <t>320 3492118</t>
  </si>
  <si>
    <t>313 3487940</t>
  </si>
  <si>
    <t>(605) 3614337</t>
  </si>
  <si>
    <t>301 2655557</t>
  </si>
  <si>
    <t>(605) 3556780</t>
  </si>
  <si>
    <t>300 6337643</t>
  </si>
  <si>
    <t>maraseoadministracion@maraseo.com</t>
  </si>
  <si>
    <t>mvasquez@argos.com</t>
  </si>
  <si>
    <t>info@ingecost.com</t>
  </si>
  <si>
    <t>notificacionesinverhavsas@gmail.com</t>
  </si>
  <si>
    <t>sandra.parra@aaa.com.co</t>
  </si>
  <si>
    <t>pqratlantico@interaseo.com.co</t>
  </si>
  <si>
    <t>fvelasquez@transportes palmira.com</t>
  </si>
  <si>
    <t>sicaeli@hotmail.com</t>
  </si>
  <si>
    <t>sda</t>
  </si>
  <si>
    <t>usaquen</t>
  </si>
  <si>
    <t>chapinero</t>
  </si>
  <si>
    <t>san_cristobal</t>
  </si>
  <si>
    <t>santa_fe</t>
  </si>
  <si>
    <t>usme</t>
  </si>
  <si>
    <t>tunjuelito</t>
  </si>
  <si>
    <t>bosa</t>
  </si>
  <si>
    <t>kennedy</t>
  </si>
  <si>
    <t>engativa</t>
  </si>
  <si>
    <t>fontibon</t>
  </si>
  <si>
    <t>suba</t>
  </si>
  <si>
    <t>barrios_unidos</t>
  </si>
  <si>
    <t>teusaquillo</t>
  </si>
  <si>
    <t>los_martires</t>
  </si>
  <si>
    <t>antonio_narino</t>
  </si>
  <si>
    <t>puente_aranda</t>
  </si>
  <si>
    <t>candelaria</t>
  </si>
  <si>
    <t>rafael_uribe_uribe</t>
  </si>
  <si>
    <t>ciudad_bolivar</t>
  </si>
  <si>
    <t>distrito_capital</t>
  </si>
  <si>
    <t>CONSORCIO ALIANZA</t>
  </si>
  <si>
    <t>CONSORCIO TRANSVERSAL DEL LIBERTADOR</t>
  </si>
  <si>
    <t>CONSORCIO TRONCAL OCCIDENTE</t>
  </si>
  <si>
    <t>CONSORCIO DESARROLLO VIAL 2022</t>
  </si>
  <si>
    <t>CONSORCIO ARGELIA BALBOA</t>
  </si>
  <si>
    <t>CONSORCIO TIMBIO</t>
  </si>
  <si>
    <t>CONSORCIO VIAL BUENOS AIRES</t>
  </si>
  <si>
    <t>Cauca/Silvia</t>
  </si>
  <si>
    <t>Predio Alto del Rey, afueras del centro poblado Cuatro Esquinas,  El Tambo</t>
  </si>
  <si>
    <t>Predio Vitelma, Inzá Cauca</t>
  </si>
  <si>
    <t>Predio El Lago,Inzá Cauca</t>
  </si>
  <si>
    <t>Predio San José,Inzá Cauca</t>
  </si>
  <si>
    <t>Predio El Hato,Inzá Cauca</t>
  </si>
  <si>
    <t>Predio Buenos Aires Vereda Camposano,Timbio, Cauca</t>
  </si>
  <si>
    <t>Predio La Estancia, Silvia,Cauca.</t>
  </si>
  <si>
    <t>Predio la Esmeralda, vereda El Zarzal, Argelia Cauca</t>
  </si>
  <si>
    <t>Predio Salado d eHato Frio,vereda La Dorada, Sotará, Cauca.</t>
  </si>
  <si>
    <t>Predio Asnazú, Buenos Aires Cauca</t>
  </si>
  <si>
    <t>ambientalagrimca@gmail.com</t>
  </si>
  <si>
    <t>gerencia@ingenieriadevias.com.co</t>
  </si>
  <si>
    <t xml:space="preserve">rambientalcdv2021@cassconstructores.com </t>
  </si>
  <si>
    <t>consorcioargeliabc@gmail.com</t>
  </si>
  <si>
    <t>juancamilo.silva@gmail.com</t>
  </si>
  <si>
    <t>info@constructoramp.com</t>
  </si>
  <si>
    <t>JULIAN LIZARDO GONZALEZ CASAS</t>
  </si>
  <si>
    <t xml:space="preserve">PEDRO CONTECHA CARRILLO </t>
  </si>
  <si>
    <t xml:space="preserve">CARLOS FERNANDO  MENDEZ LEZAMA </t>
  </si>
  <si>
    <t>JORGE ALEJANDRO GÓMEZ GONZÁLEZ</t>
  </si>
  <si>
    <t>ORLANDO EDMUNDO REVELO</t>
  </si>
  <si>
    <t>FERNANDO JIMENEZ ROA</t>
  </si>
  <si>
    <t>JAIME ALBERTO MARIN</t>
  </si>
  <si>
    <t>9103 - Actividades de jardines botánicos, zoológicos y reservas naturales</t>
  </si>
  <si>
    <t>CONSORCIO INFRAESTRUCTURA VIAL PARA COLOMBIA</t>
  </si>
  <si>
    <t>Predio Mirdor La Cabaña localizado en el PR46+940 MD,  municipio de Puracé Cauca</t>
  </si>
  <si>
    <t>Predio Casa Roja localizado en el PR30+290 , municipio de Puracé Cauca</t>
  </si>
  <si>
    <t>consorcioinfraestructuravial@css-constructores.com</t>
  </si>
  <si>
    <t>JORGE ALEJANDRO GONZALEZ GOMEZ</t>
  </si>
  <si>
    <t>Proyecto nivelación terreno como medida de mitigación por eventos de riesgo (inundaciones).</t>
  </si>
  <si>
    <t>Proyecto: Nivelación de terreno para zona de parqueo vehículos livianos</t>
  </si>
  <si>
    <t>SIEMPRE LIMPIO DEL CARIBE S.A.S. E.S.P.</t>
  </si>
  <si>
    <t>HAGO SERVICIOS Y SOLUCIONES S.A.S.</t>
  </si>
  <si>
    <t>CANTERA SAN JOSÉ DE LORICA S.A.S</t>
  </si>
  <si>
    <t>NIT: 901.142.664-8</t>
  </si>
  <si>
    <t>NIT: 901.287.390-8</t>
  </si>
  <si>
    <t>NIT: 901449753-4</t>
  </si>
  <si>
    <t>Almacenamiento y disposición final</t>
  </si>
  <si>
    <t>Aprovechamiento y disposición final</t>
  </si>
  <si>
    <t>Almacenamiento, aprovechamiento y Disposición final</t>
  </si>
  <si>
    <t>Carrera 53 No. 76 - 239 oficina 402 Barranquilla, Atlántico</t>
  </si>
  <si>
    <t>Carrera 10B No. 27D - 61 Barrio Tierra Linda Sincelejo, Sucre</t>
  </si>
  <si>
    <t>Carrera 9 N° 61A -33 Montería (Cordoba)</t>
  </si>
  <si>
    <t>(5)3689222</t>
  </si>
  <si>
    <t>siemprelimpiodelcaribesasesp@gmail.com</t>
  </si>
  <si>
    <t>hernan_mandalay@hotmail.com</t>
  </si>
  <si>
    <t>canterasanjose@gmail.com</t>
  </si>
  <si>
    <t>3008371893 - 3008053649</t>
  </si>
  <si>
    <t>3186039898 - 3008039898</t>
  </si>
  <si>
    <t>Predio Mandalay, corregimiento El Porvenir, municipio de San Antero, departamento de Córdoba</t>
  </si>
  <si>
    <t>Corregimiento de San Sebastián, Vía a momol entrada a San Sebastian, Lorica, Córdoba</t>
  </si>
  <si>
    <t>«PARQUE INDUSTRIAL DE APROVECHAMIENTO DE RESIDUOS SÓLIDOS URBANOS Y RESIDUOS ESPECIALES NO PELIGROSOS –PIARS “LOS CERROS”», Predio La Montañita, corregimiento Patio Bonito, municipio de Montería, departamento de Córdoba</t>
  </si>
  <si>
    <t>CONSTRUCTORA SOLANILLAS S.A.</t>
  </si>
  <si>
    <t>CONSTRUCTORA  MARVAL S.A</t>
  </si>
  <si>
    <t>QUADRATTO GRUPO CONSTRUCTOR S.A.S</t>
  </si>
  <si>
    <t>ESPACIO VITAL CONSTRUCTORES S.A.</t>
  </si>
  <si>
    <t>CLI 1 S.A.S</t>
  </si>
  <si>
    <t>C3 CONSTRUCCIONES Y CONTRATOS SAS</t>
  </si>
  <si>
    <t xml:space="preserve">INACAR S. A </t>
  </si>
  <si>
    <t>CONSTRUCTORA COLPATRIA S.A.S CALI</t>
  </si>
  <si>
    <t>DIVERSIFICAR S.A.S.</t>
  </si>
  <si>
    <t>CADAVID ARQUITECTOS</t>
  </si>
  <si>
    <t>CONSORCIO LATCO S.A - A2</t>
  </si>
  <si>
    <t>TIERRA COMPANY S.A.S</t>
  </si>
  <si>
    <t>CONSTRUCTORA COLPATRIA</t>
  </si>
  <si>
    <t>INACAR S.A</t>
  </si>
  <si>
    <t>JARAMILLO MORA CONSTRUCTORA S.A</t>
  </si>
  <si>
    <t>CONSTRUCTORA JARAMILLO ARQUITECTOS S.A.S</t>
  </si>
  <si>
    <t>UP CONSTRUCTORES S.A.S</t>
  </si>
  <si>
    <t>CONCESIONARIO RUTAS DEL VALLE S.A.S</t>
  </si>
  <si>
    <t>CONSTRUCTORA MARVAL S.A.</t>
  </si>
  <si>
    <t>CONSORCIO RIO CAÑAVERALEJO</t>
  </si>
  <si>
    <t>CONSORCIO MITIGACION AGUACATAL</t>
  </si>
  <si>
    <t>CONSTRUANDES S.A.S</t>
  </si>
  <si>
    <t>CONSORCIO MEJORAMIENTO HABITAT</t>
  </si>
  <si>
    <t>UNIÓN TEMPORAL PARQUE PACIFICO</t>
  </si>
  <si>
    <t>HITOS URBANOS SAS</t>
  </si>
  <si>
    <t>JURI MEJIA Y CIA S EN C</t>
  </si>
  <si>
    <t xml:space="preserve">Consorcio Senderos Ecológicos </t>
  </si>
  <si>
    <t>BRICKMAX COLOMBIA S.A.S</t>
  </si>
  <si>
    <t>JARAMILLO MORA CONSTRUCTORA SA</t>
  </si>
  <si>
    <t>CONSORCIO ALE</t>
  </si>
  <si>
    <t xml:space="preserve">GAMBOA CONSTRUCTORA S.A.S </t>
  </si>
  <si>
    <t>CONSTRUCTORA COSENZA S.A.</t>
  </si>
  <si>
    <t>PRODESA Y CIA S.A.</t>
  </si>
  <si>
    <t xml:space="preserve">CONSORCIO PARQUE TECNOLOGICO SAN FERNANDO 2023 </t>
  </si>
  <si>
    <t>D+D CONSTRUCTORA SAS</t>
  </si>
  <si>
    <t>CONSORCIO REFORZAMIENTO EDICOL</t>
  </si>
  <si>
    <t>CONCESIONARIA NUEVA FISCALIA S.A.S.</t>
  </si>
  <si>
    <t>RUIZ AREVALO CONSTRUCTORA S.A.</t>
  </si>
  <si>
    <t>IC CONSTRUCTOR</t>
  </si>
  <si>
    <t>N.I.T.</t>
  </si>
  <si>
    <t>805016128-4</t>
  </si>
  <si>
    <t>890.205.645-0</t>
  </si>
  <si>
    <t>900813892-7</t>
  </si>
  <si>
    <t>900.284.509-1</t>
  </si>
  <si>
    <t>900573120-9</t>
  </si>
  <si>
    <t>9005199416-5</t>
  </si>
  <si>
    <t>800.086.042-0</t>
  </si>
  <si>
    <t>860058070-6</t>
  </si>
  <si>
    <t>901112154-1</t>
  </si>
  <si>
    <t>900715730-2</t>
  </si>
  <si>
    <t>901117718-1</t>
  </si>
  <si>
    <t>901269919-7</t>
  </si>
  <si>
    <t>800086042-0</t>
  </si>
  <si>
    <t>800094968-9</t>
  </si>
  <si>
    <t>900171569-6</t>
  </si>
  <si>
    <t>890309577-5</t>
  </si>
  <si>
    <t>890205645-0</t>
  </si>
  <si>
    <t>901.640.142-1</t>
  </si>
  <si>
    <t>901.630.444-8</t>
  </si>
  <si>
    <t>800228069-1</t>
  </si>
  <si>
    <t>901.584.432-2</t>
  </si>
  <si>
    <t>901.604.335-3</t>
  </si>
  <si>
    <t>830126461- 5</t>
  </si>
  <si>
    <t>800188715-7</t>
  </si>
  <si>
    <t>901.584.429-2</t>
  </si>
  <si>
    <t>901523643-9</t>
  </si>
  <si>
    <t>901354450-9</t>
  </si>
  <si>
    <t>900502921-8</t>
  </si>
  <si>
    <t>901160632-9</t>
  </si>
  <si>
    <t>901685137-8</t>
  </si>
  <si>
    <t>901069295-1</t>
  </si>
  <si>
    <t>901626256-4</t>
  </si>
  <si>
    <t>901544962-3</t>
  </si>
  <si>
    <t>8300355896-4</t>
  </si>
  <si>
    <t>800141695-5</t>
  </si>
  <si>
    <t>PRADOS DEL NARANJO</t>
  </si>
  <si>
    <t>SAONA</t>
  </si>
  <si>
    <t>RIOMAGGIORE TOWER</t>
  </si>
  <si>
    <t>PODIUM</t>
  </si>
  <si>
    <t>URBANIZACIÓN VENDIMIA CIUDAD 2000</t>
  </si>
  <si>
    <t>TRIBECA</t>
  </si>
  <si>
    <t xml:space="preserve">AMPLIACION DEL CENTRO COMERCIAL JARDIN PLAZA – PLAZA NORTE ETAPA 2 </t>
  </si>
  <si>
    <t>BAIKAL</t>
  </si>
  <si>
    <t>TIRRENO</t>
  </si>
  <si>
    <t xml:space="preserve">NOVA PLUS ETAPA 3 </t>
  </si>
  <si>
    <t xml:space="preserve">TORRE 733 </t>
  </si>
  <si>
    <t xml:space="preserve">JARDINES DE BABILONIA </t>
  </si>
  <si>
    <t>FIORINO</t>
  </si>
  <si>
    <t>ARTIKO 66</t>
  </si>
  <si>
    <t>ZENTO 75</t>
  </si>
  <si>
    <t>VIVIENDA MULTIFAMILIAR Y LOCAL COMECIAL HEI</t>
  </si>
  <si>
    <t>NOVA PLUS</t>
  </si>
  <si>
    <t>8-26  CENTRAL</t>
  </si>
  <si>
    <t>TRIALTO</t>
  </si>
  <si>
    <t xml:space="preserve">EDIFICIO FARALLONES VIEW </t>
  </si>
  <si>
    <t xml:space="preserve">PROYECTO THE C </t>
  </si>
  <si>
    <t xml:space="preserve">PROYECTO MALLA VIAL DEL VALLE </t>
  </si>
  <si>
    <t>MASARI</t>
  </si>
  <si>
    <t>CONSTRUCCIÓN DE LAS OBRAS PARA LA MITIGACIÓN DEL RIESGO POR INUNDACIONES Y EROSIÓN DE ORILLA EN VARIOS SITIOS CRÍTICOS DEL RÍO CAÑAVERALEJO DE LA CIUDAD DE SANTIAGO DE CALI</t>
  </si>
  <si>
    <t>CLINICA DE OCCIDENTE TORRE B</t>
  </si>
  <si>
    <t>PROYECTO INTEGRAL BOULEVARD CAUQUITA</t>
  </si>
  <si>
    <t>Proyecto de Construcción del Parque de las Cocinas, Bebidas Tradicionales y Artesanías del Pacifico "PARQUE PACÍFICO" de Santiago de Cali.</t>
  </si>
  <si>
    <t>CERRO ALTO</t>
  </si>
  <si>
    <t>HABADO</t>
  </si>
  <si>
    <t>Proyecto Integral Cristo Rey, Senderos Ecológicos Morelia – Etapa I, Tramo II</t>
  </si>
  <si>
    <t>VIVIENDA MULTIFAMILIAR</t>
  </si>
  <si>
    <t>PLATINO</t>
  </si>
  <si>
    <t>MALL PLAZA CALI</t>
  </si>
  <si>
    <t>KAIROS TOWER</t>
  </si>
  <si>
    <t>COLINAS DE BELLA SUIZA</t>
  </si>
  <si>
    <t>CENTRICO</t>
  </si>
  <si>
    <t>PARQUE TECNOLOGICO SAN FERNANDO 2023</t>
  </si>
  <si>
    <t>TORRE MULTIFAMILIAR KURO</t>
  </si>
  <si>
    <t>REFORZAMIENTO EDICOL</t>
  </si>
  <si>
    <t>SEDE ÚNICA NUEVA FISCALIA</t>
  </si>
  <si>
    <t>ATALAYA</t>
  </si>
  <si>
    <t>PORTUS 3.52</t>
  </si>
  <si>
    <t>RESERVA DE OPORTO</t>
  </si>
  <si>
    <t>CALLE 34 NORTE # 2 b 161</t>
  </si>
  <si>
    <t>Carrera 107 con Calle 6</t>
  </si>
  <si>
    <t>AVENIDA 2 OESTE # 7-117,</t>
  </si>
  <si>
    <t>CARRERAS 94 Y 93 Y LAS CALLES 42 Y 45</t>
  </si>
  <si>
    <t xml:space="preserve">Calle 48 con carrera 50 </t>
  </si>
  <si>
    <t>CARRERA 50  # 13 B - 83</t>
  </si>
  <si>
    <t>CARRERA 98 CONB CALLE 25 CC JARDIN PLAZA</t>
  </si>
  <si>
    <t>Carrera 99 con Calle 34</t>
  </si>
  <si>
    <t>CALLE 16 A #126 – 100</t>
  </si>
  <si>
    <t>calle 25 con carrera 96</t>
  </si>
  <si>
    <t>CARRERA 2 A OESTE 7-33</t>
  </si>
  <si>
    <t>CARRERA 115 A CON CALLE 13</t>
  </si>
  <si>
    <t>Carrera 37 con calles 4B y 4B BIS</t>
  </si>
  <si>
    <t>Av. 9 Nte. #56 Norte -140</t>
  </si>
  <si>
    <t>Carrera 115 entre Calles 15 y 17</t>
  </si>
  <si>
    <t>Calle 4 Oeste # 3ª-64</t>
  </si>
  <si>
    <t>CARRERA 96 # 25-119</t>
  </si>
  <si>
    <t>CARRERA 2A # 13OESTE-91</t>
  </si>
  <si>
    <t>Calle 32 #6a70</t>
  </si>
  <si>
    <t>Avenida 6a Norte con Calle 28 Nte</t>
  </si>
  <si>
    <t>Calle 11a #116-35</t>
  </si>
  <si>
    <t>AVENIDA 4 NORTE # 4N - 79</t>
  </si>
  <si>
    <t>CARRERA 9 # 113-52</t>
  </si>
  <si>
    <t>Carrera 99b #48-22</t>
  </si>
  <si>
    <t>Comuna 19, Belisario Caicedo, Comuna 20, Cuarto de Legua</t>
  </si>
  <si>
    <t>Avenida 9 Oeste con Calle 24 Oeste</t>
  </si>
  <si>
    <t>Avenida 5 Norte # 18N - 28</t>
  </si>
  <si>
    <t>Carrera 26P entre calles 73 y transversal 103, comuna 14</t>
  </si>
  <si>
    <t>Avenida 2ª entre calles 26 y 32 N – COMUNA 2.</t>
  </si>
  <si>
    <t>Avenida 8 norte con Calle 42</t>
  </si>
  <si>
    <t>Calle 7 Oeste # 3 -100</t>
  </si>
  <si>
    <t>Carrera 37 entre calle 4 B y Calle 1</t>
  </si>
  <si>
    <t>Avenida 9 #21 N - 01, calle 21 N #9-20</t>
  </si>
  <si>
    <t>CALLE 25 CON CARRERA 99</t>
  </si>
  <si>
    <t>Calle 3 # 52 - 253</t>
  </si>
  <si>
    <t>Calle 7 Norte # 9-16</t>
  </si>
  <si>
    <t>CALLE 14 OESTE # 56-144</t>
  </si>
  <si>
    <t>Transversal 27 No. 27-60</t>
  </si>
  <si>
    <t>CARRERA 115 CON 17</t>
  </si>
  <si>
    <t>Calle 12 # 1-12</t>
  </si>
  <si>
    <t xml:space="preserve">Avenida Ciudad de Cali con 7 C Nor – oriente, </t>
  </si>
  <si>
    <t>Av. 3 con calle 52 Norte</t>
  </si>
  <si>
    <t>CALLE 47 NORTE # 2 N - 04</t>
  </si>
  <si>
    <t>CONSTRUCCIÓN DE LAS OBRAS PARA LA MITIGACIÓN DEL RIESGO POR INUNDACIONES Y EROSIÓN DE ORILLA EN VARIOS SITIOS CRÍTICOS DEL RÍO AGUACATAL DE LA CIUDAD DE SANTIAGO DE CALI</t>
  </si>
  <si>
    <t>Carrera 10 con calle 12</t>
  </si>
  <si>
    <t>Gregorio Tejada</t>
  </si>
  <si>
    <t>Consorcio Mantenimientos 19</t>
  </si>
  <si>
    <t>Edwin Zuluaga</t>
  </si>
  <si>
    <t>Luis Sinisterra</t>
  </si>
  <si>
    <t>Mireya Rivas</t>
  </si>
  <si>
    <t>Jairo Perlaza Albornoz</t>
  </si>
  <si>
    <t>Mabel Mosquera</t>
  </si>
  <si>
    <t>Avisos Pacho Publicidad</t>
  </si>
  <si>
    <t>Ingrid Yaneth Palacios Rivas</t>
  </si>
  <si>
    <t>Jose AntonioI Sanchez</t>
  </si>
  <si>
    <t>Juan Jimenez</t>
  </si>
  <si>
    <t>Isabel Gamboa</t>
  </si>
  <si>
    <t>Milena Payan</t>
  </si>
  <si>
    <t>Construccion Empresarial Bahia</t>
  </si>
  <si>
    <t>VJL Ingenieria SAS</t>
  </si>
  <si>
    <t>Andres Candelo Sinisterra</t>
  </si>
  <si>
    <t>FLORENTINO MOSQUERA</t>
  </si>
  <si>
    <t>Francisco Riascos</t>
  </si>
  <si>
    <t>Jesus Antonio Sanchez</t>
  </si>
  <si>
    <t>Booja</t>
  </si>
  <si>
    <t>Alvaro Gonzales Guerrero</t>
  </si>
  <si>
    <t>RCH Constructores Asociados</t>
  </si>
  <si>
    <t>Erick Estupiñan</t>
  </si>
  <si>
    <t>Yaneth Perdomo Quintero</t>
  </si>
  <si>
    <t>Neyder Mosquera</t>
  </si>
  <si>
    <t>Maira Martinez</t>
  </si>
  <si>
    <t>Paulina Murillo</t>
  </si>
  <si>
    <t>Sonia Sanchez</t>
  </si>
  <si>
    <t>Jhonny Estacio</t>
  </si>
  <si>
    <t>James Cuero</t>
  </si>
  <si>
    <t>Raul Viveros</t>
  </si>
  <si>
    <t>Omar Alfredo Suarez</t>
  </si>
  <si>
    <t>TiendasS Ara</t>
  </si>
  <si>
    <t>Joyeria 18K</t>
  </si>
  <si>
    <t>Bahia Motos</t>
  </si>
  <si>
    <t>Sergio Cortez (ARQ. TEJADA)</t>
  </si>
  <si>
    <t>Jarrinson Ortiz</t>
  </si>
  <si>
    <t>Luis Antonio Salcedo</t>
  </si>
  <si>
    <t>Ivan Higuita</t>
  </si>
  <si>
    <t>Jhon Esper Bahamon</t>
  </si>
  <si>
    <t>Presentacion Mondragon</t>
  </si>
  <si>
    <t>Carlos Manyoma</t>
  </si>
  <si>
    <t>Jhonatan Alexander Polo</t>
  </si>
  <si>
    <t>Jorge Ortiz</t>
  </si>
  <si>
    <t>Victor Hugo Rivera</t>
  </si>
  <si>
    <t>Carlos Gongora</t>
  </si>
  <si>
    <t>Marisol Torres Granja</t>
  </si>
  <si>
    <t>Jaime Salazar</t>
  </si>
  <si>
    <t>Jairo Martinez</t>
  </si>
  <si>
    <t>Carmen Cadenas</t>
  </si>
  <si>
    <t>Fabio Angulo Salazar</t>
  </si>
  <si>
    <t>Alejandro Gomez</t>
  </si>
  <si>
    <t>Diana Paola Garcia</t>
  </si>
  <si>
    <t>Hermen Quintero Vergara</t>
  </si>
  <si>
    <t>Arquitectura y servicios 3 S.A.S</t>
  </si>
  <si>
    <t>Tomasa Beltran Rayo</t>
  </si>
  <si>
    <t>Horacio Balanta Hurtado</t>
  </si>
  <si>
    <t>Julio Perez</t>
  </si>
  <si>
    <t>Florentino Mosquera</t>
  </si>
  <si>
    <t>Manolo Hernandez</t>
  </si>
  <si>
    <t>Consorcio Educativo 2022</t>
  </si>
  <si>
    <t>Luis Angel Ramírez</t>
  </si>
  <si>
    <t>Diego Fernando Catro</t>
  </si>
  <si>
    <t>BUILDEWORKS</t>
  </si>
  <si>
    <t>Ingema SA</t>
  </si>
  <si>
    <t>Soconk</t>
  </si>
  <si>
    <t>Alexandra Diaz</t>
  </si>
  <si>
    <t>Arquimar SAS</t>
  </si>
  <si>
    <t>Dag Ingenierias</t>
  </si>
  <si>
    <t>Confenalco Valle</t>
  </si>
  <si>
    <t>Jainer Arroyo</t>
  </si>
  <si>
    <t>Edinson Hurtado</t>
  </si>
  <si>
    <t>Bernardo Yepes</t>
  </si>
  <si>
    <t>RCH constructores asociados S.A.S</t>
  </si>
  <si>
    <t>Fundacion PSP</t>
  </si>
  <si>
    <t>Oracio Balanta</t>
  </si>
  <si>
    <t xml:space="preserve">Alfonso Torres Campaz </t>
  </si>
  <si>
    <t>Deivy Mina</t>
  </si>
  <si>
    <t>Jaime Valencia</t>
  </si>
  <si>
    <t>Procuraduria General</t>
  </si>
  <si>
    <t>Harry Alfredo Vente</t>
  </si>
  <si>
    <t>Felipe Reyes</t>
  </si>
  <si>
    <t xml:space="preserve">Maria Caicedo </t>
  </si>
  <si>
    <t>Viviano Segura Cuero</t>
  </si>
  <si>
    <t>Construcciones y Demoliciones</t>
  </si>
  <si>
    <t>EPMSC CENTRO PENITENCIARIO Y CARCELARIO INPEC</t>
  </si>
  <si>
    <t>Cambio de uso de de edificacion</t>
  </si>
  <si>
    <t>Remodelacion de vivienda</t>
  </si>
  <si>
    <t>Adecuacion de vivienda</t>
  </si>
  <si>
    <t>Costruccion de Edificacion</t>
  </si>
  <si>
    <t>Remodelacion de edificacion</t>
  </si>
  <si>
    <t>Adecuacion de terreno</t>
  </si>
  <si>
    <t>Construccion de vivienda</t>
  </si>
  <si>
    <t>Adecuacion de Fachada</t>
  </si>
  <si>
    <t>Construccion de tanques de almacenamiento</t>
  </si>
  <si>
    <t>Hotel Capilla del Sol</t>
  </si>
  <si>
    <t>Adecuacion de fachada</t>
  </si>
  <si>
    <t>Construccion de tiendas ara</t>
  </si>
  <si>
    <t>Adecuacion</t>
  </si>
  <si>
    <t>Adecuacion de local comercial</t>
  </si>
  <si>
    <t>Cerramiento perimetral</t>
  </si>
  <si>
    <t>Ampliación de vivienda</t>
  </si>
  <si>
    <t>Adecuación de vivienda</t>
  </si>
  <si>
    <t>Adecuacion de Vivienda</t>
  </si>
  <si>
    <t>Ampliacion de vivienda</t>
  </si>
  <si>
    <t>Comerciante</t>
  </si>
  <si>
    <t>Adecuación de vivienda y local</t>
  </si>
  <si>
    <t>Desmonte de cubierta de laminas de eternit (asbesto)</t>
  </si>
  <si>
    <t>Construccion de bodega</t>
  </si>
  <si>
    <t>Construccion de garaje</t>
  </si>
  <si>
    <t>Retiro de RCD</t>
  </si>
  <si>
    <t>Salsamentaria</t>
  </si>
  <si>
    <t>Construccion de Ara</t>
  </si>
  <si>
    <t>Construcciones civiles</t>
  </si>
  <si>
    <t>Construcion de pavimento</t>
  </si>
  <si>
    <t>Tiendas ARA</t>
  </si>
  <si>
    <t>Adecuacion de Sub-estacion</t>
  </si>
  <si>
    <t>Construccion</t>
  </si>
  <si>
    <t>Cancha sintetica</t>
  </si>
  <si>
    <t>Construccion (muro)</t>
  </si>
  <si>
    <t>Adecuacion de edificacion</t>
  </si>
  <si>
    <t xml:space="preserve">Construcción </t>
  </si>
  <si>
    <t>Aprovechamiento de RCD</t>
  </si>
  <si>
    <t xml:space="preserve">Construccion </t>
  </si>
  <si>
    <t xml:space="preserve">Construcción de cubierta </t>
  </si>
  <si>
    <t>Remodelacion de Edificacion</t>
  </si>
  <si>
    <t>Excavación</t>
  </si>
  <si>
    <t>Movilización de tierras</t>
  </si>
  <si>
    <t>901325550-3</t>
  </si>
  <si>
    <t>4,701,269</t>
  </si>
  <si>
    <t>1,028,185,695</t>
  </si>
  <si>
    <t>94,444,395</t>
  </si>
  <si>
    <t>66,794,254</t>
  </si>
  <si>
    <t>16,483,766</t>
  </si>
  <si>
    <t>29,228,711</t>
  </si>
  <si>
    <t>16,949,150</t>
  </si>
  <si>
    <t>43,851,643</t>
  </si>
  <si>
    <t>1,111,749,865</t>
  </si>
  <si>
    <t>31,610,657</t>
  </si>
  <si>
    <t>16,500,296</t>
  </si>
  <si>
    <t>16,479,334</t>
  </si>
  <si>
    <t>1,028,185,699</t>
  </si>
  <si>
    <t>52,517,037</t>
  </si>
  <si>
    <t>1,111,777,558</t>
  </si>
  <si>
    <t>31,388,666</t>
  </si>
  <si>
    <t>16,948,566</t>
  </si>
  <si>
    <t>1,111,802,305</t>
  </si>
  <si>
    <t>1,114,831,679</t>
  </si>
  <si>
    <t>12,913,284</t>
  </si>
  <si>
    <t>16,489,307</t>
  </si>
  <si>
    <t>16,431,939</t>
  </si>
  <si>
    <t>900383996-8</t>
  </si>
  <si>
    <t>900566943-4</t>
  </si>
  <si>
    <t>901587615-1</t>
  </si>
  <si>
    <t>901156209-0</t>
  </si>
  <si>
    <t>900790410-1</t>
  </si>
  <si>
    <t>901045125-4</t>
  </si>
  <si>
    <t>800208210-7</t>
  </si>
  <si>
    <t>900807836-1</t>
  </si>
  <si>
    <t>Buenaventura</t>
  </si>
  <si>
    <t>&lt;</t>
  </si>
  <si>
    <t>Valle</t>
  </si>
  <si>
    <t>3108021259 - 3118945879</t>
  </si>
  <si>
    <t>3212131121 - 3134758391</t>
  </si>
  <si>
    <t>5878750 EXT 21200</t>
  </si>
  <si>
    <t>caingar.sas@gmail.com</t>
  </si>
  <si>
    <t>leydy_obrasciviles@hotmail.com</t>
  </si>
  <si>
    <t>edwinzuluaga@hotmail.com</t>
  </si>
  <si>
    <t>jairop@hotmail.com</t>
  </si>
  <si>
    <t>obsari@hotmail.com</t>
  </si>
  <si>
    <t>pachopublicidad@hotmail.com</t>
  </si>
  <si>
    <t>bahia.ce@hotmail.com</t>
  </si>
  <si>
    <t>asalinasdaza@gmail.com</t>
  </si>
  <si>
    <t>andrescansi@hotmail.com</t>
  </si>
  <si>
    <t>hsq@constructores.com</t>
  </si>
  <si>
    <t>hotelcapilladelsol@gmail.com</t>
  </si>
  <si>
    <t>sisobra21@mail.com</t>
  </si>
  <si>
    <t>funcpacific@gmail.com</t>
  </si>
  <si>
    <t>compras@953colombia.com</t>
  </si>
  <si>
    <t>leydyok1994@gmail.com</t>
  </si>
  <si>
    <t>Jaimeheve1979@gmail.com</t>
  </si>
  <si>
    <t>bmpsas@hotmail.com</t>
  </si>
  <si>
    <t>jarriortizcampaz17@hotmail.com</t>
  </si>
  <si>
    <t>emytatiana20@hotmail.com</t>
  </si>
  <si>
    <t>ivan-iguita@hotmail.com</t>
  </si>
  <si>
    <t>jhons.b1974@gmail.com</t>
  </si>
  <si>
    <t>armando0653764@hotmail.com</t>
  </si>
  <si>
    <t>victorgti2@icloud.com</t>
  </si>
  <si>
    <t>carlos22gs@gmail.com</t>
  </si>
  <si>
    <t>jashira@gmail.com</t>
  </si>
  <si>
    <t>luisedermosquera@yahoo.com.co</t>
  </si>
  <si>
    <t>manolohernandezperea@hotmail.com</t>
  </si>
  <si>
    <t>dobrauvallevtura@gmail.com</t>
  </si>
  <si>
    <t>luis-angelraru@gmail.com</t>
  </si>
  <si>
    <t>arqcastro1989@gmail.com</t>
  </si>
  <si>
    <t>cbsas2018@gmail.com</t>
  </si>
  <si>
    <t>drojas@ingema-sa.com</t>
  </si>
  <si>
    <t>aldemori0303@gmail.com</t>
  </si>
  <si>
    <t>arqmarsas@gmail.com</t>
  </si>
  <si>
    <t>dadingenierias.construcciones@gmail.com</t>
  </si>
  <si>
    <t>lemuñeton@confenalcovalle.com.co</t>
  </si>
  <si>
    <t>jaiarroyo@hotmail.com</t>
  </si>
  <si>
    <t>edinsonhurtado83@gmail.com</t>
  </si>
  <si>
    <t>supervisorhse10@gmail.com</t>
  </si>
  <si>
    <t>sebastian201959@hotmail.com</t>
  </si>
  <si>
    <t>gescalante@procuraduria.gov.co</t>
  </si>
  <si>
    <t>harry1988@hotmail.es</t>
  </si>
  <si>
    <t>marbecalo55@hotmail.com</t>
  </si>
  <si>
    <t>epa_buenventura</t>
  </si>
  <si>
    <t>Consorcio SI</t>
  </si>
  <si>
    <t>Lam Construcciones S.A.S</t>
  </si>
  <si>
    <t>Banco de la republica</t>
  </si>
  <si>
    <t>Gavis Henao Lucida</t>
  </si>
  <si>
    <t>Inderbuenaventura</t>
  </si>
  <si>
    <t>Consosrcio Buenaventura es Musica</t>
  </si>
  <si>
    <t>Cervezas del Mar S.A.S</t>
  </si>
  <si>
    <t>Promotora las Colinas</t>
  </si>
  <si>
    <t>MIROAL- Ingieneria</t>
  </si>
  <si>
    <t>UNION TEMPORAL C-T2</t>
  </si>
  <si>
    <t>UNION TEMPORAL CENTRO TRAMO I</t>
  </si>
  <si>
    <t>CONSORCIO MARINO KLINGER</t>
  </si>
  <si>
    <t>UNIVERSIDAD DEL PACIFICO</t>
  </si>
  <si>
    <t>donnypaul@hotmail.com</t>
  </si>
  <si>
    <t>Lanconstruccionescompras@gmail.com</t>
  </si>
  <si>
    <t>oscarlch2209@gmail.com</t>
  </si>
  <si>
    <t>marino 4345@hotmail.com</t>
  </si>
  <si>
    <t>Sikamartulua@gmail.com</t>
  </si>
  <si>
    <t>cervemar.bu@hotmail.com</t>
  </si>
  <si>
    <t>contacto@proicam.co</t>
  </si>
  <si>
    <t>david.beltran@kromo.com.co</t>
  </si>
  <si>
    <t>idmo0201@gmail.com</t>
  </si>
  <si>
    <t>directordeobrasimonbolivar@gmail.com</t>
  </si>
  <si>
    <t>jvalenzuela876@hotmail.com</t>
  </si>
  <si>
    <t>bachoinge@gmail.com</t>
  </si>
  <si>
    <t>fajimenez@unipacifico.edu.co</t>
  </si>
  <si>
    <t>ton_total_rcd_aprov_1_1</t>
  </si>
  <si>
    <t>Total rcd en toneladas. Total de rcd generados en obra</t>
  </si>
  <si>
    <t>Total rcd en toneladas. Total de rcd aprovechadas en obra.</t>
  </si>
  <si>
    <t>Total rcd en toneladas. Total de rcd que van a un sitio de punto limpio</t>
  </si>
  <si>
    <t>Total rcd en toneladas. Total de rcd que van a una planta de aprovechamiento.</t>
  </si>
  <si>
    <t>Total rcd en toneladas. Total de rcd gestionadas por un receptor</t>
  </si>
  <si>
    <t>Total rcd en toneladas. Total de rcd que van a un sitio de disposición final</t>
  </si>
  <si>
    <t>Autoridad Ambiental que reporta los datos</t>
  </si>
  <si>
    <t>Periodo reportado por la autoridad ambiental. Columna creada para registrar datos reportados por una autoridad ambiental. Columna a ser estudiada en futuras versiones de la base de datos para ser conservada, cambiada o borrada.</t>
  </si>
  <si>
    <t>Entrega reportada por la autoridad ambiental. Columna creada para registrar datos reportados por una autoridad ambiental.  Columna a ser estudiada en futuras versiones de la base de datos para ser conservada, cambiada o borrada.</t>
  </si>
  <si>
    <t>Trimestre reportado por la autoridad ambiental. Columna creada para registrar datos reportados por una autoridad ambiental.  Columna a ser estudiada en futuras versiones de la base de datos para ser conservada, cambiada o borrada.</t>
  </si>
  <si>
    <t>Columna que representa una de las dimensiones de la calidad de datos. La completitud indica si la autoridad ambiental reportó la cantidad suficiente de datos para ser analizados</t>
  </si>
  <si>
    <t>Columna que representa una de las dimensiones de la calidad de datos. La consistencia indica si la autoridad ambiental reportó los datos de acuerdo al formato sugerido.</t>
  </si>
  <si>
    <t>Se encuentra públicada en la web de la entidad la lista de los gestores: 0: no se encuentra, 1: se encuentra, na: no aplica.</t>
  </si>
  <si>
    <t xml:space="preserve">cam </t>
  </si>
  <si>
    <t>no reportó datos</t>
  </si>
  <si>
    <t>Columna que dice si en la página web de la autoridad ambiental se encuentra información asociada al mecanismo para realizar la inscripción de los gestores de Residuos de Construcción y Demolición: 1: si, 0: no, na: no aplica.</t>
  </si>
  <si>
    <t>uaesp</t>
  </si>
  <si>
    <t>autoridades_revisadas</t>
  </si>
  <si>
    <t>na</t>
  </si>
  <si>
    <t>reporta</t>
  </si>
  <si>
    <t>Antioquia</t>
  </si>
  <si>
    <t>Bello</t>
  </si>
  <si>
    <t>Girardota</t>
  </si>
  <si>
    <t>Copacabana</t>
  </si>
  <si>
    <t>Medellín</t>
  </si>
  <si>
    <t>Sabaneta</t>
  </si>
  <si>
    <t>Itagui</t>
  </si>
  <si>
    <t>La Estrella</t>
  </si>
  <si>
    <t>Putumayo</t>
  </si>
  <si>
    <t>Mocoa</t>
  </si>
  <si>
    <t>Orito</t>
  </si>
  <si>
    <t>Villagarzón</t>
  </si>
  <si>
    <t>San Francisco</t>
  </si>
  <si>
    <t>Boyacá</t>
  </si>
  <si>
    <t>Sutatenza</t>
  </si>
  <si>
    <t>Somondoco</t>
  </si>
  <si>
    <t>Tenza</t>
  </si>
  <si>
    <t>San Luis de Gaceno</t>
  </si>
  <si>
    <t>Macanal</t>
  </si>
  <si>
    <t>Garagoa</t>
  </si>
  <si>
    <t>Tolima</t>
  </si>
  <si>
    <t>Ibagué</t>
  </si>
  <si>
    <t>Chaparral</t>
  </si>
  <si>
    <t>Armero</t>
  </si>
  <si>
    <t>Murillo</t>
  </si>
  <si>
    <t>Planadas</t>
  </si>
  <si>
    <t>Ataco</t>
  </si>
  <si>
    <t>Cundinamarca</t>
  </si>
  <si>
    <t>Bogota</t>
  </si>
  <si>
    <t>Cauca</t>
  </si>
  <si>
    <t>El Tambo</t>
  </si>
  <si>
    <t>Inzá</t>
  </si>
  <si>
    <t>Timbío</t>
  </si>
  <si>
    <t>Silvia</t>
  </si>
  <si>
    <t>Argelia</t>
  </si>
  <si>
    <t>Sotara</t>
  </si>
  <si>
    <t>Buenos Aires</t>
  </si>
  <si>
    <t>vereda balsillas</t>
  </si>
  <si>
    <t>vereda la punta</t>
  </si>
  <si>
    <t>soacha</t>
  </si>
  <si>
    <t>tenjo</t>
  </si>
  <si>
    <t>mosquera</t>
  </si>
  <si>
    <t>sibate</t>
  </si>
  <si>
    <t>vereda la venta</t>
  </si>
  <si>
    <t>vereda canavita</t>
  </si>
  <si>
    <t>fusagasugá</t>
  </si>
  <si>
    <t>tocancipá</t>
  </si>
  <si>
    <t>bogotá</t>
  </si>
  <si>
    <t>vereda patio bonito</t>
  </si>
  <si>
    <t>tausa</t>
  </si>
  <si>
    <t>vereda tibitoc</t>
  </si>
  <si>
    <t>tibiritá</t>
  </si>
  <si>
    <t>zipaquirá</t>
  </si>
  <si>
    <t>vereda alto de la cruz</t>
  </si>
  <si>
    <t>cundinamarca</t>
  </si>
  <si>
    <t>vereda el triunfo</t>
  </si>
  <si>
    <t>vereda el resguardo</t>
  </si>
  <si>
    <t>vereda el triunfo-vereda el resguardo</t>
  </si>
  <si>
    <t>vereda el olivo</t>
  </si>
  <si>
    <t>Ubaté</t>
  </si>
  <si>
    <t>Soacha</t>
  </si>
  <si>
    <t>vereda panamá</t>
  </si>
  <si>
    <t>vereda chucua</t>
  </si>
  <si>
    <t>Sibate</t>
  </si>
  <si>
    <t>vereda fusunga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</si>
</sst>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 #,##0;[Red]\-&quot;$&quot;\ #,##0"/>
    <numFmt numFmtId="8" formatCode="&quot;$&quot;\ #,##0.00;[Red]\-&quot;$&quot;\ #,##0.00"/>
    <numFmt numFmtId="164" formatCode="0.00000"/>
    <numFmt numFmtId="165" formatCode="0.0000"/>
  </numFmts>
  <fonts count="41">
    <font>
      <sz val="11"/>
      <color theme="1"/>
      <name val="Calibri"/>
      <family val="2"/>
      <scheme val="minor"/>
    </font>
    <font>
      <b/>
      <sz val="11"/>
      <color theme="1"/>
      <name val="Calibri"/>
      <family val="2"/>
      <scheme val="minor"/>
    </font>
    <font>
      <b/>
      <sz val="10"/>
      <color theme="1"/>
      <name val="Calibri"/>
      <family val="2"/>
    </font>
    <font>
      <sz val="10"/>
      <color rgb="FF000000"/>
      <name val="Calibri"/>
      <family val="2"/>
    </font>
    <font>
      <sz val="10"/>
      <color theme="1"/>
      <name val="Calibri"/>
      <family val="2"/>
    </font>
    <font>
      <sz val="10"/>
      <color rgb="FF000000"/>
      <name val="Arial"/>
      <family val="2"/>
    </font>
    <font>
      <u/>
      <sz val="11"/>
      <color theme="10"/>
      <name val="Calibri"/>
      <family val="2"/>
      <scheme val="minor"/>
    </font>
    <font>
      <sz val="10"/>
      <name val="Times New Roman"/>
      <family val="1"/>
    </font>
    <font>
      <sz val="11"/>
      <name val="Calibri"/>
      <family val="2"/>
      <scheme val="minor"/>
    </font>
    <font>
      <sz val="12"/>
      <name val="Calibri"/>
      <family val="2"/>
      <scheme val="minor"/>
    </font>
    <font>
      <sz val="10"/>
      <color rgb="FF000000"/>
      <name val="Calibri"/>
      <family val="2"/>
      <scheme val="minor"/>
    </font>
    <font>
      <sz val="11"/>
      <color rgb="FF000000"/>
      <name val="Calibri"/>
      <family val="2"/>
      <scheme val="minor"/>
    </font>
    <font>
      <sz val="10"/>
      <color rgb="FF000000"/>
      <name val="ArialMT"/>
    </font>
    <font>
      <sz val="11"/>
      <color rgb="FF000000"/>
      <name val="Verdana"/>
      <family val="2"/>
    </font>
    <font>
      <sz val="11"/>
      <color rgb="FF242424"/>
      <name val="Calibri"/>
      <family val="2"/>
      <scheme val="minor"/>
    </font>
    <font>
      <sz val="10"/>
      <color rgb="FF000000"/>
      <name val="Calibri"/>
      <family val="2"/>
      <scheme val="minor"/>
    </font>
    <font>
      <sz val="11"/>
      <color rgb="FF000000"/>
      <name val="Calibri"/>
      <family val="2"/>
      <scheme val="minor"/>
    </font>
    <font>
      <sz val="10"/>
      <color theme="1"/>
      <name val="Calibri"/>
      <family val="2"/>
      <scheme val="minor"/>
    </font>
    <font>
      <sz val="11"/>
      <color theme="1"/>
      <name val="Calibri"/>
      <family val="2"/>
      <scheme val="minor"/>
    </font>
    <font>
      <sz val="11"/>
      <color theme="1"/>
      <name val="Calibri"/>
      <family val="2"/>
    </font>
    <font>
      <sz val="10"/>
      <color rgb="FF000000"/>
      <name val="Calibri Light"/>
      <family val="2"/>
      <scheme val="major"/>
    </font>
    <font>
      <sz val="9"/>
      <color indexed="81"/>
      <name val="Tahoma"/>
      <family val="2"/>
    </font>
    <font>
      <b/>
      <sz val="9"/>
      <color indexed="81"/>
      <name val="Tahoma"/>
      <family val="2"/>
    </font>
    <font>
      <sz val="12"/>
      <color rgb="FF000000"/>
      <name val="Calibri"/>
      <family val="2"/>
      <scheme val="minor"/>
    </font>
    <font>
      <sz val="10"/>
      <name val="Times New Roman"/>
      <family val="1"/>
    </font>
    <font>
      <sz val="10"/>
      <color rgb="FF000000"/>
      <name val="Arial"/>
      <family val="2"/>
    </font>
    <font>
      <sz val="10"/>
      <color rgb="FF333333"/>
      <name val="Verdana"/>
      <family val="2"/>
    </font>
    <font>
      <sz val="7"/>
      <color rgb="FFFFFFFF"/>
      <name val="Lato"/>
    </font>
    <font>
      <u/>
      <sz val="11"/>
      <color rgb="FF0563C1"/>
      <name val="Calibri"/>
      <family val="2"/>
      <scheme val="minor"/>
    </font>
    <font>
      <sz val="8"/>
      <color rgb="FF000000"/>
      <name val="Arial"/>
      <family val="2"/>
    </font>
    <font>
      <sz val="10"/>
      <name val="Arial"/>
      <family val="2"/>
    </font>
    <font>
      <sz val="11"/>
      <color rgb="FF0563C1"/>
      <name val="Calibri"/>
      <family val="2"/>
      <scheme val="minor"/>
    </font>
    <font>
      <sz val="10"/>
      <color rgb="FF0563C1"/>
      <name val="Calibri"/>
      <family val="2"/>
      <scheme val="minor"/>
    </font>
    <font>
      <sz val="11"/>
      <color rgb="FF000000"/>
      <name val="Calibri"/>
      <scheme val="minor"/>
    </font>
    <font>
      <sz val="10"/>
      <color rgb="FF000000"/>
      <name val="Calibri"/>
      <scheme val="minor"/>
    </font>
    <font>
      <i/>
      <sz val="11"/>
      <color rgb="FF000000"/>
      <name val="Calibri"/>
      <scheme val="minor"/>
    </font>
    <font>
      <i/>
      <sz val="10"/>
      <color rgb="FF000000"/>
      <name val="Arial"/>
    </font>
    <font>
      <i/>
      <sz val="10"/>
      <color rgb="FF000000"/>
      <name val="Calibri"/>
      <scheme val="minor"/>
    </font>
    <font>
      <sz val="10"/>
      <color rgb="FF000000"/>
      <name val="Arial"/>
    </font>
    <font>
      <b/>
      <sz val="11"/>
      <color rgb="FF000000"/>
      <name val="Calibri"/>
      <scheme val="minor"/>
    </font>
    <font>
      <b/>
      <sz val="11"/>
      <color rgb="FF000000"/>
      <name val="Calibri"/>
      <family val="2"/>
      <scheme val="minor"/>
    </font>
  </fonts>
  <fills count="20">
    <fill>
      <patternFill patternType="none"/>
    </fill>
    <fill>
      <patternFill patternType="gray125"/>
    </fill>
    <fill>
      <patternFill patternType="solid">
        <fgColor theme="0"/>
        <bgColor rgb="FFBFBFBF"/>
      </patternFill>
    </fill>
    <fill>
      <patternFill patternType="solid">
        <fgColor theme="0"/>
        <bgColor indexed="64"/>
      </patternFill>
    </fill>
    <fill>
      <patternFill patternType="solid">
        <fgColor theme="7" tint="0.79998168889431442"/>
        <bgColor indexed="64"/>
      </patternFill>
    </fill>
    <fill>
      <patternFill patternType="solid">
        <fgColor theme="7" tint="0.79998168889431442"/>
        <bgColor rgb="FFFFFFFF"/>
      </patternFill>
    </fill>
    <fill>
      <patternFill patternType="solid">
        <fgColor rgb="FFFFFFFF"/>
        <bgColor rgb="FFFFFFFF"/>
      </patternFill>
    </fill>
    <fill>
      <patternFill patternType="solid">
        <fgColor theme="2"/>
        <bgColor rgb="FFD8D8D8"/>
      </patternFill>
    </fill>
    <fill>
      <patternFill patternType="solid">
        <fgColor theme="2"/>
        <bgColor rgb="FFD9D9D9"/>
      </patternFill>
    </fill>
    <fill>
      <patternFill patternType="solid">
        <fgColor theme="2"/>
        <bgColor indexed="64"/>
      </patternFill>
    </fill>
    <fill>
      <patternFill patternType="solid">
        <fgColor rgb="FFD0CECE"/>
        <bgColor rgb="FFD0CECE"/>
      </patternFill>
    </fill>
    <fill>
      <patternFill patternType="solid">
        <fgColor rgb="FFFFE699"/>
        <bgColor rgb="FF000000"/>
      </patternFill>
    </fill>
    <fill>
      <patternFill patternType="solid">
        <fgColor rgb="FFE7E6E6"/>
        <bgColor rgb="FFD8D8D8"/>
      </patternFill>
    </fill>
    <fill>
      <patternFill patternType="solid">
        <fgColor rgb="FFE7E6E6"/>
        <bgColor rgb="FFD9D9D9"/>
      </patternFill>
    </fill>
    <fill>
      <patternFill patternType="solid">
        <fgColor rgb="FFE7E6E6"/>
        <bgColor rgb="FF000000"/>
      </patternFill>
    </fill>
    <fill>
      <patternFill patternType="solid">
        <fgColor rgb="FFFF0000"/>
        <bgColor indexed="64"/>
      </patternFill>
    </fill>
    <fill>
      <patternFill patternType="solid">
        <fgColor rgb="FFFEF2CB"/>
        <bgColor rgb="FFFEF2CB"/>
      </patternFill>
    </fill>
    <fill>
      <patternFill patternType="solid">
        <fgColor rgb="FFFFFFFF"/>
        <bgColor rgb="FFFFFF00"/>
      </patternFill>
    </fill>
    <fill>
      <patternFill patternType="solid">
        <fgColor rgb="FFFFFFFF"/>
        <bgColor rgb="FF000000"/>
      </patternFill>
    </fill>
    <fill>
      <patternFill patternType="solid">
        <fgColor rgb="FFFFFF00"/>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medium">
        <color rgb="FFCCCCCC"/>
      </left>
      <right/>
      <top style="medium">
        <color rgb="FFCCCCCC"/>
      </top>
      <bottom/>
      <diagonal/>
    </border>
    <border>
      <left style="medium">
        <color rgb="FFCCCCCC"/>
      </left>
      <right/>
      <top style="medium">
        <color rgb="FF000000"/>
      </top>
      <bottom style="medium">
        <color rgb="FF000000"/>
      </bottom>
      <diagonal/>
    </border>
    <border>
      <left style="medium">
        <color rgb="FFCCCCCC"/>
      </left>
      <right/>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s>
  <cellStyleXfs count="3">
    <xf numFmtId="0" fontId="0" fillId="0" borderId="0"/>
    <xf numFmtId="0" fontId="6" fillId="0" borderId="0" applyNumberFormat="0" applyFill="0" applyBorder="0" applyAlignment="0" applyProtection="0"/>
    <xf numFmtId="0" fontId="6" fillId="0" borderId="0" applyNumberFormat="0" applyFill="0" applyBorder="0" applyAlignment="0" applyProtection="0"/>
  </cellStyleXfs>
  <cellXfs count="360">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2" fillId="2" borderId="0" xfId="0" applyFont="1" applyFill="1" applyBorder="1" applyAlignment="1">
      <alignment vertical="center" wrapText="1"/>
    </xf>
    <xf numFmtId="0" fontId="0" fillId="3" borderId="0" xfId="0" applyFill="1" applyBorder="1"/>
    <xf numFmtId="0" fontId="0" fillId="0" borderId="1" xfId="0"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49" fontId="3" fillId="0" borderId="1" xfId="0" applyNumberFormat="1" applyFont="1" applyBorder="1" applyAlignment="1" applyProtection="1">
      <alignment horizontal="center" vertical="center" wrapText="1"/>
      <protection locked="0"/>
    </xf>
    <xf numFmtId="164" fontId="5" fillId="0" borderId="1" xfId="0" applyNumberFormat="1" applyFont="1" applyBorder="1" applyAlignment="1" applyProtection="1">
      <alignment horizontal="center" vertical="center" wrapText="1"/>
      <protection locked="0"/>
    </xf>
    <xf numFmtId="165" fontId="5" fillId="0" borderId="1" xfId="0" applyNumberFormat="1" applyFont="1" applyBorder="1" applyAlignment="1" applyProtection="1">
      <alignment horizontal="center" vertical="center" wrapText="1"/>
      <protection locked="0"/>
    </xf>
    <xf numFmtId="1" fontId="5" fillId="0" borderId="1" xfId="0" applyNumberFormat="1" applyFont="1" applyBorder="1" applyAlignment="1" applyProtection="1">
      <alignment horizontal="center" vertical="center" wrapText="1"/>
      <protection locked="0"/>
    </xf>
    <xf numFmtId="165" fontId="6" fillId="0" borderId="1" xfId="1" applyNumberFormat="1" applyFill="1" applyBorder="1" applyAlignment="1" applyProtection="1">
      <alignment horizontal="center" vertical="center" wrapText="1"/>
      <protection locked="0"/>
    </xf>
    <xf numFmtId="0" fontId="7" fillId="3" borderId="4"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9" fillId="3" borderId="1" xfId="0" applyFont="1" applyFill="1" applyBorder="1" applyAlignment="1">
      <alignment horizontal="center" vertical="center" wrapText="1"/>
    </xf>
    <xf numFmtId="0" fontId="7" fillId="3" borderId="5" xfId="0" applyFont="1" applyFill="1" applyBorder="1" applyAlignment="1">
      <alignment horizontal="center" vertical="center" wrapText="1"/>
    </xf>
    <xf numFmtId="3" fontId="7" fillId="3" borderId="1" xfId="0" applyNumberFormat="1" applyFont="1" applyFill="1" applyBorder="1" applyAlignment="1">
      <alignment horizontal="center" vertical="center" wrapText="1"/>
    </xf>
    <xf numFmtId="0" fontId="8" fillId="3" borderId="1" xfId="2" applyFont="1" applyFill="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7" fillId="3" borderId="7" xfId="0" applyFont="1" applyFill="1" applyBorder="1" applyAlignment="1">
      <alignment horizontal="center" vertical="center" wrapText="1"/>
    </xf>
    <xf numFmtId="0" fontId="7" fillId="0" borderId="7" xfId="0" applyFont="1" applyBorder="1" applyAlignment="1">
      <alignment horizontal="center" vertical="center" wrapText="1"/>
    </xf>
    <xf numFmtId="0" fontId="8" fillId="3" borderId="7" xfId="2" applyFont="1" applyFill="1" applyBorder="1" applyAlignment="1">
      <alignment horizontal="center" vertical="center" wrapText="1"/>
    </xf>
    <xf numFmtId="0" fontId="8" fillId="3" borderId="7" xfId="0" applyFont="1" applyFill="1" applyBorder="1" applyAlignment="1">
      <alignment horizontal="center" vertical="center" wrapText="1"/>
    </xf>
    <xf numFmtId="0" fontId="0" fillId="0" borderId="8" xfId="0" applyBorder="1" applyAlignment="1">
      <alignment horizontal="center" vertical="center" wrapText="1"/>
    </xf>
    <xf numFmtId="0" fontId="7" fillId="3" borderId="6" xfId="0" applyFont="1" applyFill="1" applyBorder="1" applyAlignment="1">
      <alignment horizontal="center" vertical="center" wrapText="1"/>
    </xf>
    <xf numFmtId="0" fontId="7" fillId="3" borderId="0"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7" fillId="0" borderId="0" xfId="0" applyFont="1" applyBorder="1" applyAlignment="1">
      <alignment horizontal="center" vertical="center" wrapText="1"/>
    </xf>
    <xf numFmtId="0" fontId="10" fillId="0" borderId="0" xfId="0" applyFont="1"/>
    <xf numFmtId="0" fontId="10" fillId="6" borderId="0" xfId="0" applyFont="1" applyFill="1"/>
    <xf numFmtId="0" fontId="11" fillId="0" borderId="0" xfId="0" applyFont="1"/>
    <xf numFmtId="0" fontId="10" fillId="0" borderId="2" xfId="0" applyFont="1" applyBorder="1"/>
    <xf numFmtId="0" fontId="10" fillId="0" borderId="9" xfId="0" applyFont="1" applyBorder="1"/>
    <xf numFmtId="0" fontId="11" fillId="0" borderId="9" xfId="0" applyFont="1" applyBorder="1"/>
    <xf numFmtId="0" fontId="11" fillId="0" borderId="2" xfId="0" applyFont="1" applyBorder="1"/>
    <xf numFmtId="0" fontId="10" fillId="0" borderId="2" xfId="0" applyFont="1" applyBorder="1" applyAlignment="1">
      <alignment wrapText="1"/>
    </xf>
    <xf numFmtId="0" fontId="10" fillId="0" borderId="9" xfId="0" applyFont="1" applyBorder="1" applyAlignment="1">
      <alignment wrapText="1"/>
    </xf>
    <xf numFmtId="0" fontId="10" fillId="6" borderId="0" xfId="0" applyFont="1" applyFill="1" applyAlignment="1">
      <alignment wrapText="1"/>
    </xf>
    <xf numFmtId="0" fontId="10" fillId="6" borderId="9" xfId="0" applyFont="1" applyFill="1" applyBorder="1" applyAlignment="1">
      <alignment wrapText="1"/>
    </xf>
    <xf numFmtId="0" fontId="11" fillId="0" borderId="9" xfId="0" applyFont="1" applyBorder="1" applyAlignment="1">
      <alignment wrapText="1"/>
    </xf>
    <xf numFmtId="0" fontId="11" fillId="0" borderId="2" xfId="0" applyFont="1" applyBorder="1" applyAlignment="1">
      <alignment wrapText="1"/>
    </xf>
    <xf numFmtId="0" fontId="10" fillId="0" borderId="0" xfId="0" applyFont="1" applyAlignment="1">
      <alignment wrapText="1"/>
    </xf>
    <xf numFmtId="0" fontId="11" fillId="0" borderId="10" xfId="0" applyFont="1" applyBorder="1"/>
    <xf numFmtId="0" fontId="11" fillId="0" borderId="11" xfId="0" applyFont="1" applyBorder="1"/>
    <xf numFmtId="0" fontId="10" fillId="0" borderId="2" xfId="0" applyFont="1" applyBorder="1" applyAlignment="1">
      <alignment horizontal="center"/>
    </xf>
    <xf numFmtId="0" fontId="10" fillId="0" borderId="9" xfId="0" applyFont="1" applyBorder="1" applyAlignment="1">
      <alignment horizontal="center"/>
    </xf>
    <xf numFmtId="0" fontId="11" fillId="0" borderId="9" xfId="0" applyFont="1" applyBorder="1" applyAlignment="1">
      <alignment horizontal="center"/>
    </xf>
    <xf numFmtId="0" fontId="10" fillId="0" borderId="0" xfId="0" applyFont="1" applyAlignment="1">
      <alignment horizontal="center"/>
    </xf>
    <xf numFmtId="0" fontId="11" fillId="0" borderId="12" xfId="0" applyFont="1" applyBorder="1" applyAlignment="1">
      <alignment horizontal="center"/>
    </xf>
    <xf numFmtId="0" fontId="12" fillId="0" borderId="9" xfId="0" applyFont="1" applyBorder="1" applyAlignment="1">
      <alignment horizontal="center"/>
    </xf>
    <xf numFmtId="0" fontId="11" fillId="0" borderId="10" xfId="0" applyFont="1" applyBorder="1" applyAlignment="1">
      <alignment horizontal="center"/>
    </xf>
    <xf numFmtId="0" fontId="11" fillId="0" borderId="11" xfId="0" applyFont="1" applyBorder="1" applyAlignment="1">
      <alignment horizontal="center"/>
    </xf>
    <xf numFmtId="3" fontId="11" fillId="0" borderId="11" xfId="0" applyNumberFormat="1" applyFont="1" applyBorder="1" applyAlignment="1">
      <alignment horizontal="center"/>
    </xf>
    <xf numFmtId="0" fontId="11" fillId="0" borderId="12" xfId="0" applyFont="1" applyBorder="1" applyAlignment="1">
      <alignment wrapText="1"/>
    </xf>
    <xf numFmtId="0" fontId="10" fillId="0" borderId="13" xfId="0" applyFont="1" applyBorder="1" applyAlignment="1">
      <alignment wrapText="1"/>
    </xf>
    <xf numFmtId="0" fontId="11" fillId="0" borderId="11" xfId="0" applyFont="1" applyBorder="1" applyAlignment="1">
      <alignment wrapText="1"/>
    </xf>
    <xf numFmtId="0" fontId="11" fillId="0" borderId="10" xfId="0" applyFont="1" applyBorder="1" applyAlignment="1">
      <alignment wrapText="1"/>
    </xf>
    <xf numFmtId="0" fontId="10" fillId="6" borderId="9" xfId="0" applyFont="1" applyFill="1" applyBorder="1" applyAlignment="1">
      <alignment horizontal="center"/>
    </xf>
    <xf numFmtId="0" fontId="10" fillId="6" borderId="9" xfId="0" applyFont="1" applyFill="1" applyBorder="1" applyAlignment="1">
      <alignment horizontal="center" wrapText="1"/>
    </xf>
    <xf numFmtId="0" fontId="10" fillId="6" borderId="0" xfId="0" applyFont="1" applyFill="1" applyAlignment="1">
      <alignment horizontal="center"/>
    </xf>
    <xf numFmtId="0" fontId="10" fillId="0" borderId="9" xfId="0" applyFont="1" applyBorder="1" applyAlignment="1">
      <alignment horizontal="center" wrapText="1"/>
    </xf>
    <xf numFmtId="0" fontId="13" fillId="0" borderId="0" xfId="0" applyFont="1"/>
    <xf numFmtId="0" fontId="11" fillId="0" borderId="11" xfId="0" applyFont="1" applyBorder="1" applyAlignment="1">
      <alignment horizontal="right"/>
    </xf>
    <xf numFmtId="0" fontId="6" fillId="0" borderId="2" xfId="1" applyBorder="1"/>
    <xf numFmtId="0" fontId="10" fillId="0" borderId="14" xfId="0" applyFont="1" applyBorder="1" applyAlignment="1">
      <alignment wrapText="1"/>
    </xf>
    <xf numFmtId="0" fontId="6" fillId="6" borderId="9" xfId="1" applyFill="1" applyBorder="1" applyAlignment="1">
      <alignment wrapText="1"/>
    </xf>
    <xf numFmtId="0" fontId="14" fillId="6" borderId="15" xfId="0" applyFont="1" applyFill="1" applyBorder="1" applyAlignment="1">
      <alignment wrapText="1"/>
    </xf>
    <xf numFmtId="0" fontId="6" fillId="0" borderId="9" xfId="1" applyBorder="1"/>
    <xf numFmtId="0" fontId="10" fillId="0" borderId="9" xfId="0" applyFont="1" applyBorder="1" applyAlignment="1">
      <alignment vertical="center" wrapText="1"/>
    </xf>
    <xf numFmtId="4" fontId="10" fillId="0" borderId="9" xfId="0" applyNumberFormat="1" applyFont="1" applyBorder="1" applyAlignment="1">
      <alignment vertical="center" wrapText="1"/>
    </xf>
    <xf numFmtId="4" fontId="10" fillId="0" borderId="9" xfId="0" applyNumberFormat="1" applyFont="1" applyBorder="1" applyAlignment="1">
      <alignment wrapText="1"/>
    </xf>
    <xf numFmtId="0" fontId="10" fillId="0" borderId="9" xfId="0" applyFont="1" applyBorder="1" applyAlignment="1">
      <alignment horizontal="right" vertical="center" wrapText="1"/>
    </xf>
    <xf numFmtId="0" fontId="11" fillId="0" borderId="9" xfId="0" applyFont="1" applyBorder="1" applyAlignment="1">
      <alignment vertical="center" wrapText="1"/>
    </xf>
    <xf numFmtId="0" fontId="11" fillId="0" borderId="2" xfId="0" applyFont="1" applyBorder="1" applyAlignment="1">
      <alignment horizontal="right"/>
    </xf>
    <xf numFmtId="0" fontId="11" fillId="0" borderId="10" xfId="0" applyFont="1" applyBorder="1" applyAlignment="1">
      <alignment horizontal="right"/>
    </xf>
    <xf numFmtId="4" fontId="10" fillId="0" borderId="9" xfId="0" applyNumberFormat="1" applyFont="1" applyBorder="1"/>
    <xf numFmtId="0" fontId="15" fillId="0" borderId="9" xfId="0" applyFont="1" applyBorder="1" applyAlignment="1">
      <alignment vertical="center" wrapText="1"/>
    </xf>
    <xf numFmtId="0" fontId="15" fillId="0" borderId="9" xfId="0" applyFont="1" applyBorder="1"/>
    <xf numFmtId="0" fontId="16" fillId="0" borderId="0" xfId="0" applyFont="1"/>
    <xf numFmtId="0" fontId="16" fillId="0" borderId="9" xfId="0" applyFont="1" applyBorder="1"/>
    <xf numFmtId="0" fontId="16" fillId="0" borderId="10" xfId="0" applyFont="1" applyBorder="1"/>
    <xf numFmtId="0" fontId="16" fillId="0" borderId="11" xfId="0" applyFont="1" applyBorder="1"/>
    <xf numFmtId="4" fontId="0" fillId="0" borderId="0" xfId="0" applyNumberFormat="1"/>
    <xf numFmtId="4" fontId="15" fillId="0" borderId="9" xfId="0" applyNumberFormat="1" applyFont="1" applyBorder="1"/>
    <xf numFmtId="4" fontId="16" fillId="0" borderId="11" xfId="0" applyNumberFormat="1" applyFont="1" applyBorder="1" applyAlignment="1">
      <alignment horizontal="right"/>
    </xf>
    <xf numFmtId="0" fontId="16" fillId="0" borderId="11" xfId="0" applyFont="1" applyBorder="1" applyAlignment="1">
      <alignment horizontal="right"/>
    </xf>
    <xf numFmtId="0" fontId="16" fillId="0" borderId="10" xfId="0" applyFont="1" applyBorder="1" applyAlignment="1">
      <alignment horizontal="right"/>
    </xf>
    <xf numFmtId="0" fontId="15" fillId="0" borderId="0" xfId="0" applyFont="1" applyBorder="1"/>
    <xf numFmtId="0" fontId="16" fillId="0" borderId="0" xfId="0" applyFont="1" applyBorder="1"/>
    <xf numFmtId="0" fontId="16" fillId="0" borderId="0" xfId="0" applyFont="1" applyBorder="1" applyAlignment="1">
      <alignment horizontal="right"/>
    </xf>
    <xf numFmtId="3" fontId="0" fillId="0" borderId="0" xfId="0" applyNumberFormat="1"/>
    <xf numFmtId="3" fontId="15" fillId="0" borderId="9" xfId="0" applyNumberFormat="1" applyFont="1" applyBorder="1"/>
    <xf numFmtId="3" fontId="15" fillId="0" borderId="9" xfId="0" applyNumberFormat="1" applyFont="1" applyBorder="1" applyAlignment="1">
      <alignment horizontal="center"/>
    </xf>
    <xf numFmtId="0" fontId="15" fillId="0" borderId="9" xfId="0" applyFont="1" applyBorder="1" applyAlignment="1">
      <alignment horizontal="center"/>
    </xf>
    <xf numFmtId="0" fontId="0" fillId="0" borderId="16"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xf>
    <xf numFmtId="0" fontId="0" fillId="0" borderId="16" xfId="0" applyBorder="1" applyAlignment="1">
      <alignment horizontal="center" vertical="center" wrapText="1"/>
    </xf>
    <xf numFmtId="0" fontId="0" fillId="0" borderId="1" xfId="0" applyBorder="1" applyAlignment="1">
      <alignment horizontal="center" wrapText="1"/>
    </xf>
    <xf numFmtId="0" fontId="0" fillId="0" borderId="3" xfId="0" applyFill="1" applyBorder="1" applyAlignment="1">
      <alignment horizontal="center" wrapText="1"/>
    </xf>
    <xf numFmtId="0" fontId="6" fillId="0" borderId="17" xfId="1" applyBorder="1" applyAlignment="1">
      <alignment horizontal="center" vertical="center" wrapText="1"/>
    </xf>
    <xf numFmtId="0" fontId="6" fillId="0" borderId="18" xfId="1" applyBorder="1" applyAlignment="1">
      <alignment horizontal="center" vertical="center" wrapText="1"/>
    </xf>
    <xf numFmtId="0" fontId="0" fillId="0" borderId="18" xfId="0" applyBorder="1" applyAlignment="1">
      <alignment horizontal="center" vertical="center" wrapText="1"/>
    </xf>
    <xf numFmtId="0" fontId="6" fillId="0" borderId="18" xfId="1" applyBorder="1" applyAlignment="1">
      <alignment horizontal="center" vertical="center"/>
    </xf>
    <xf numFmtId="0" fontId="8" fillId="0" borderId="19" xfId="1" applyFont="1" applyBorder="1" applyAlignment="1">
      <alignment horizontal="center" vertical="center" wrapText="1"/>
    </xf>
    <xf numFmtId="0" fontId="8" fillId="0" borderId="18" xfId="1" applyFont="1" applyBorder="1" applyAlignment="1">
      <alignment horizontal="center" vertical="center" wrapText="1"/>
    </xf>
    <xf numFmtId="0" fontId="8" fillId="0" borderId="1" xfId="1" applyFont="1" applyBorder="1" applyAlignment="1">
      <alignment horizontal="center" vertical="center" wrapText="1"/>
    </xf>
    <xf numFmtId="0" fontId="8" fillId="0" borderId="1" xfId="1" applyFont="1" applyFill="1" applyBorder="1" applyAlignment="1">
      <alignment horizontal="center" vertical="center" wrapText="1"/>
    </xf>
    <xf numFmtId="0" fontId="9" fillId="0" borderId="1" xfId="1" applyFont="1" applyFill="1" applyBorder="1" applyAlignment="1">
      <alignment horizontal="center" vertical="center" wrapText="1"/>
    </xf>
    <xf numFmtId="0" fontId="9" fillId="0" borderId="4" xfId="1" applyFont="1" applyBorder="1" applyAlignment="1">
      <alignment horizontal="center" vertical="center" wrapText="1"/>
    </xf>
    <xf numFmtId="0" fontId="9" fillId="0" borderId="18" xfId="1" applyFont="1" applyBorder="1" applyAlignment="1">
      <alignment horizontal="center" vertical="center" wrapText="1"/>
    </xf>
    <xf numFmtId="0" fontId="9" fillId="0" borderId="18" xfId="1" applyFont="1" applyFill="1" applyBorder="1" applyAlignment="1">
      <alignment horizontal="center" vertical="center" wrapText="1"/>
    </xf>
    <xf numFmtId="0" fontId="9" fillId="0" borderId="18" xfId="0" applyFont="1" applyBorder="1" applyAlignment="1">
      <alignment horizontal="center" vertical="center" wrapText="1"/>
    </xf>
    <xf numFmtId="0" fontId="9" fillId="0" borderId="18" xfId="1" applyFont="1" applyBorder="1" applyAlignment="1">
      <alignment horizontal="center" vertical="center"/>
    </xf>
    <xf numFmtId="0" fontId="8" fillId="0" borderId="18" xfId="1" applyFont="1" applyFill="1" applyBorder="1" applyAlignment="1">
      <alignment horizontal="center" vertical="center" wrapText="1"/>
    </xf>
    <xf numFmtId="0" fontId="8" fillId="0" borderId="18" xfId="0" applyFont="1" applyFill="1" applyBorder="1" applyAlignment="1">
      <alignment horizontal="center" vertical="center" wrapText="1"/>
    </xf>
    <xf numFmtId="0" fontId="0" fillId="0" borderId="20" xfId="0" applyBorder="1" applyAlignment="1">
      <alignment horizontal="center" vertical="center" wrapText="1"/>
    </xf>
    <xf numFmtId="0" fontId="1" fillId="0" borderId="0" xfId="0" applyFont="1" applyFill="1" applyAlignment="1">
      <alignment horizontal="center" vertical="center"/>
    </xf>
    <xf numFmtId="0" fontId="17" fillId="0" borderId="3" xfId="0" applyFont="1" applyFill="1" applyBorder="1" applyAlignment="1">
      <alignment horizontal="center" vertical="center" wrapText="1"/>
    </xf>
    <xf numFmtId="0" fontId="17" fillId="0" borderId="0" xfId="0" applyFont="1" applyFill="1" applyAlignment="1">
      <alignment horizontal="center" vertical="center"/>
    </xf>
    <xf numFmtId="0" fontId="0" fillId="0" borderId="0" xfId="0" applyBorder="1" applyAlignment="1">
      <alignment vertical="center"/>
    </xf>
    <xf numFmtId="0" fontId="0" fillId="0" borderId="21" xfId="0" applyBorder="1" applyAlignment="1">
      <alignment vertical="center"/>
    </xf>
    <xf numFmtId="0" fontId="0" fillId="0" borderId="0" xfId="0" applyBorder="1"/>
    <xf numFmtId="0" fontId="0" fillId="0" borderId="22" xfId="0" applyBorder="1" applyAlignment="1">
      <alignment vertical="center"/>
    </xf>
    <xf numFmtId="0" fontId="0" fillId="0" borderId="19" xfId="0" applyBorder="1" applyAlignment="1">
      <alignment vertical="center"/>
    </xf>
    <xf numFmtId="0" fontId="0" fillId="0" borderId="22" xfId="0" applyBorder="1"/>
    <xf numFmtId="0" fontId="0" fillId="0" borderId="0" xfId="0" applyFill="1" applyBorder="1" applyAlignment="1">
      <alignment vertical="center"/>
    </xf>
    <xf numFmtId="0" fontId="0" fillId="0" borderId="0" xfId="0" applyBorder="1" applyAlignment="1">
      <alignment horizontal="center" vertical="center" wrapText="1"/>
    </xf>
    <xf numFmtId="0" fontId="4" fillId="4" borderId="1" xfId="0" applyFont="1" applyFill="1" applyBorder="1" applyProtection="1"/>
    <xf numFmtId="0" fontId="3" fillId="5" borderId="1" xfId="0" applyFont="1" applyFill="1" applyBorder="1" applyProtection="1"/>
    <xf numFmtId="49" fontId="3" fillId="5" borderId="1" xfId="0" applyNumberFormat="1" applyFont="1" applyFill="1" applyBorder="1" applyProtection="1"/>
    <xf numFmtId="0" fontId="3" fillId="5" borderId="1" xfId="0" applyFont="1" applyFill="1" applyBorder="1" applyAlignment="1" applyProtection="1">
      <alignment wrapText="1"/>
    </xf>
    <xf numFmtId="0" fontId="4" fillId="4" borderId="1" xfId="0" applyFont="1" applyFill="1" applyBorder="1" applyAlignment="1" applyProtection="1">
      <alignment wrapText="1"/>
    </xf>
    <xf numFmtId="0" fontId="3" fillId="5" borderId="18" xfId="0" applyFont="1" applyFill="1" applyBorder="1" applyAlignment="1" applyProtection="1">
      <alignment wrapText="1"/>
    </xf>
    <xf numFmtId="164" fontId="5" fillId="4" borderId="4" xfId="0" applyNumberFormat="1" applyFont="1" applyFill="1" applyBorder="1" applyAlignment="1" applyProtection="1">
      <alignment horizontal="center" vertical="center" wrapText="1"/>
    </xf>
    <xf numFmtId="164" fontId="5" fillId="4" borderId="1" xfId="0" applyNumberFormat="1" applyFont="1" applyFill="1" applyBorder="1" applyAlignment="1" applyProtection="1">
      <alignment horizontal="center" vertical="center" wrapText="1"/>
    </xf>
    <xf numFmtId="165" fontId="5" fillId="4" borderId="4" xfId="0" applyNumberFormat="1" applyFont="1" applyFill="1" applyBorder="1" applyAlignment="1" applyProtection="1">
      <alignment horizontal="center" vertical="center" wrapText="1"/>
    </xf>
    <xf numFmtId="165" fontId="5" fillId="4" borderId="1" xfId="0" applyNumberFormat="1" applyFont="1" applyFill="1" applyBorder="1" applyAlignment="1" applyProtection="1">
      <alignment horizontal="center" vertical="center" wrapText="1"/>
    </xf>
    <xf numFmtId="165" fontId="5" fillId="4" borderId="4" xfId="0" applyNumberFormat="1" applyFont="1" applyFill="1" applyBorder="1" applyAlignment="1" applyProtection="1">
      <alignment vertical="center" wrapText="1"/>
    </xf>
    <xf numFmtId="165" fontId="5" fillId="4" borderId="1" xfId="0" applyNumberFormat="1" applyFont="1" applyFill="1" applyBorder="1" applyAlignment="1" applyProtection="1">
      <alignment vertical="center" wrapText="1"/>
    </xf>
    <xf numFmtId="1" fontId="5" fillId="4" borderId="4" xfId="0" applyNumberFormat="1" applyFont="1" applyFill="1" applyBorder="1" applyAlignment="1" applyProtection="1">
      <alignment vertical="center" wrapText="1"/>
    </xf>
    <xf numFmtId="1" fontId="5" fillId="4" borderId="1" xfId="0" applyNumberFormat="1" applyFont="1" applyFill="1" applyBorder="1" applyAlignment="1" applyProtection="1">
      <alignment vertical="center" wrapText="1"/>
    </xf>
    <xf numFmtId="165" fontId="6" fillId="4" borderId="4" xfId="1" applyNumberFormat="1" applyFill="1" applyBorder="1" applyAlignment="1" applyProtection="1">
      <alignment vertical="center" wrapText="1"/>
    </xf>
    <xf numFmtId="165" fontId="6" fillId="4" borderId="1" xfId="1" applyNumberFormat="1" applyFill="1" applyBorder="1" applyAlignment="1" applyProtection="1">
      <alignment vertical="center" wrapText="1"/>
    </xf>
    <xf numFmtId="2" fontId="4" fillId="4" borderId="20" xfId="0" applyNumberFormat="1" applyFont="1" applyFill="1" applyBorder="1" applyAlignment="1" applyProtection="1">
      <alignment vertical="center" wrapText="1"/>
    </xf>
    <xf numFmtId="2" fontId="4" fillId="7" borderId="1" xfId="0" applyNumberFormat="1" applyFont="1" applyFill="1" applyBorder="1" applyProtection="1"/>
    <xf numFmtId="2" fontId="17" fillId="8" borderId="1" xfId="0" applyNumberFormat="1" applyFont="1" applyFill="1" applyBorder="1" applyProtection="1"/>
    <xf numFmtId="9" fontId="17" fillId="8" borderId="1" xfId="0" applyNumberFormat="1" applyFont="1" applyFill="1" applyBorder="1" applyProtection="1"/>
    <xf numFmtId="2" fontId="0" fillId="9" borderId="1" xfId="0" applyNumberFormat="1" applyFill="1" applyBorder="1" applyProtection="1"/>
    <xf numFmtId="10" fontId="0" fillId="9" borderId="1" xfId="0" applyNumberFormat="1" applyFill="1" applyBorder="1" applyProtection="1"/>
    <xf numFmtId="0" fontId="19" fillId="0" borderId="0" xfId="0" applyFont="1" applyAlignment="1">
      <alignment horizontal="left"/>
    </xf>
    <xf numFmtId="0" fontId="18" fillId="0" borderId="0" xfId="0" applyFont="1"/>
    <xf numFmtId="14" fontId="19" fillId="0" borderId="0" xfId="0" applyNumberFormat="1" applyFont="1"/>
    <xf numFmtId="0" fontId="0" fillId="0" borderId="0" xfId="0" applyFont="1" applyAlignment="1"/>
    <xf numFmtId="0" fontId="4" fillId="0" borderId="1" xfId="0" applyFont="1" applyBorder="1" applyProtection="1">
      <protection locked="0"/>
    </xf>
    <xf numFmtId="0" fontId="3" fillId="0" borderId="1" xfId="0" applyFont="1" applyBorder="1" applyProtection="1">
      <protection locked="0"/>
    </xf>
    <xf numFmtId="49" fontId="3" fillId="0" borderId="1" xfId="0" applyNumberFormat="1" applyFont="1" applyBorder="1" applyProtection="1">
      <protection locked="0"/>
    </xf>
    <xf numFmtId="0" fontId="4" fillId="0" borderId="1" xfId="0" applyFont="1" applyBorder="1" applyAlignment="1" applyProtection="1">
      <alignment wrapText="1"/>
      <protection locked="0"/>
    </xf>
    <xf numFmtId="0" fontId="3" fillId="0" borderId="18" xfId="0" applyFont="1" applyBorder="1" applyAlignment="1" applyProtection="1">
      <alignment wrapText="1"/>
      <protection locked="0"/>
    </xf>
    <xf numFmtId="165" fontId="5" fillId="0" borderId="1" xfId="0" applyNumberFormat="1" applyFont="1" applyBorder="1" applyAlignment="1" applyProtection="1">
      <alignment vertical="center" wrapText="1"/>
      <protection locked="0"/>
    </xf>
    <xf numFmtId="1" fontId="5" fillId="0" borderId="1" xfId="0" applyNumberFormat="1" applyFont="1" applyBorder="1" applyAlignment="1" applyProtection="1">
      <alignment vertical="center" wrapText="1"/>
      <protection locked="0"/>
    </xf>
    <xf numFmtId="165" fontId="6" fillId="0" borderId="1" xfId="1" applyNumberFormat="1" applyFill="1" applyBorder="1" applyAlignment="1" applyProtection="1">
      <alignment vertical="center" wrapText="1"/>
      <protection locked="0"/>
    </xf>
    <xf numFmtId="165" fontId="5" fillId="0" borderId="9" xfId="0" applyNumberFormat="1" applyFont="1" applyBorder="1" applyAlignment="1">
      <alignment vertical="center" wrapText="1"/>
    </xf>
    <xf numFmtId="0" fontId="4" fillId="0" borderId="9" xfId="0" applyFont="1" applyBorder="1"/>
    <xf numFmtId="165" fontId="20" fillId="0" borderId="9" xfId="0" applyNumberFormat="1" applyFont="1" applyBorder="1" applyAlignment="1">
      <alignment vertical="center" wrapText="1"/>
    </xf>
    <xf numFmtId="165" fontId="10" fillId="0" borderId="9" xfId="0" applyNumberFormat="1" applyFont="1" applyBorder="1" applyAlignment="1">
      <alignment vertical="center" wrapText="1"/>
    </xf>
    <xf numFmtId="0" fontId="11" fillId="0" borderId="1" xfId="0" applyFont="1" applyBorder="1" applyAlignment="1">
      <alignment horizontal="center" vertical="center" wrapText="1"/>
    </xf>
    <xf numFmtId="0" fontId="11" fillId="0" borderId="23" xfId="0" applyFont="1" applyBorder="1" applyAlignment="1">
      <alignment horizontal="center" vertical="center" wrapText="1"/>
    </xf>
    <xf numFmtId="0" fontId="10" fillId="12" borderId="1" xfId="0" applyFont="1" applyFill="1" applyBorder="1"/>
    <xf numFmtId="0" fontId="10" fillId="13" borderId="1" xfId="0" applyFont="1" applyFill="1" applyBorder="1"/>
    <xf numFmtId="9" fontId="10" fillId="13" borderId="1" xfId="0" applyNumberFormat="1" applyFont="1" applyFill="1" applyBorder="1"/>
    <xf numFmtId="0" fontId="11" fillId="14" borderId="1" xfId="0" applyFont="1" applyFill="1" applyBorder="1"/>
    <xf numFmtId="10" fontId="11" fillId="14" borderId="1" xfId="0" applyNumberFormat="1" applyFont="1" applyFill="1" applyBorder="1"/>
    <xf numFmtId="9" fontId="11" fillId="14" borderId="1" xfId="0" applyNumberFormat="1" applyFont="1" applyFill="1" applyBorder="1"/>
    <xf numFmtId="9" fontId="11" fillId="14" borderId="18" xfId="0" applyNumberFormat="1" applyFont="1" applyFill="1" applyBorder="1"/>
    <xf numFmtId="0" fontId="0" fillId="0" borderId="0" xfId="0" applyFont="1"/>
    <xf numFmtId="0" fontId="1" fillId="0" borderId="0" xfId="0" applyFont="1" applyBorder="1" applyAlignment="1">
      <alignment horizontal="center" vertical="center" wrapText="1"/>
    </xf>
    <xf numFmtId="0" fontId="0" fillId="0" borderId="0" xfId="0" applyBorder="1" applyAlignment="1" applyProtection="1">
      <alignment horizontal="center" vertical="center" wrapText="1"/>
      <protection locked="0"/>
    </xf>
    <xf numFmtId="0" fontId="0" fillId="0" borderId="0" xfId="0" applyFill="1" applyBorder="1" applyAlignment="1" applyProtection="1">
      <alignment horizontal="center" vertical="center" wrapText="1"/>
      <protection locked="0"/>
    </xf>
    <xf numFmtId="0" fontId="1" fillId="0" borderId="22" xfId="0" applyFont="1" applyBorder="1" applyAlignment="1">
      <alignment horizontal="center" vertical="center" wrapText="1"/>
    </xf>
    <xf numFmtId="0" fontId="0" fillId="0" borderId="22" xfId="0" applyBorder="1" applyAlignment="1" applyProtection="1">
      <alignment horizontal="center" vertical="center" wrapText="1"/>
      <protection locked="0"/>
    </xf>
    <xf numFmtId="0" fontId="0" fillId="0" borderId="19" xfId="0" applyBorder="1" applyAlignment="1" applyProtection="1">
      <alignment horizontal="center" vertical="center" wrapText="1"/>
      <protection locked="0"/>
    </xf>
    <xf numFmtId="0" fontId="11" fillId="0" borderId="0" xfId="0" applyFont="1" applyBorder="1" applyAlignment="1">
      <alignment horizontal="center" vertical="center" wrapText="1"/>
    </xf>
    <xf numFmtId="0" fontId="0" fillId="0" borderId="0" xfId="0" applyFont="1" applyAlignment="1">
      <alignment wrapText="1"/>
    </xf>
    <xf numFmtId="0" fontId="11" fillId="0" borderId="0" xfId="0" applyFont="1" applyAlignment="1">
      <alignment vertical="center"/>
    </xf>
    <xf numFmtId="0" fontId="11" fillId="0" borderId="22" xfId="0" applyFont="1" applyBorder="1" applyAlignment="1">
      <alignment vertical="center"/>
    </xf>
    <xf numFmtId="0" fontId="11" fillId="0" borderId="0" xfId="0" applyFont="1" applyFill="1" applyBorder="1" applyAlignment="1">
      <alignment vertical="center"/>
    </xf>
    <xf numFmtId="2" fontId="0" fillId="0" borderId="0" xfId="0" applyNumberFormat="1" applyFont="1"/>
    <xf numFmtId="2" fontId="0" fillId="0" borderId="0" xfId="0" applyNumberFormat="1"/>
    <xf numFmtId="0" fontId="11" fillId="0" borderId="4" xfId="0" applyFont="1" applyBorder="1" applyAlignment="1">
      <alignment horizontal="center" vertical="center" wrapText="1"/>
    </xf>
    <xf numFmtId="2" fontId="1" fillId="0" borderId="0" xfId="0" applyNumberFormat="1" applyFont="1" applyBorder="1" applyAlignment="1">
      <alignment horizontal="right"/>
    </xf>
    <xf numFmtId="2" fontId="11" fillId="0" borderId="0" xfId="0" applyNumberFormat="1" applyFont="1" applyFill="1" applyBorder="1" applyAlignment="1">
      <alignment vertical="center"/>
    </xf>
    <xf numFmtId="0" fontId="1" fillId="0" borderId="0" xfId="0" applyFont="1" applyAlignment="1">
      <alignment horizontal="right"/>
    </xf>
    <xf numFmtId="2" fontId="0" fillId="0" borderId="0" xfId="0" applyNumberFormat="1" applyFont="1" applyBorder="1" applyAlignment="1"/>
    <xf numFmtId="2" fontId="0" fillId="15" borderId="0" xfId="0" applyNumberFormat="1" applyFont="1" applyFill="1" applyBorder="1" applyAlignment="1"/>
    <xf numFmtId="2" fontId="0" fillId="0" borderId="0" xfId="0" applyNumberFormat="1" applyFont="1" applyBorder="1" applyAlignment="1">
      <alignment vertical="center" wrapText="1"/>
    </xf>
    <xf numFmtId="2" fontId="0" fillId="0" borderId="0" xfId="0" applyNumberFormat="1" applyFont="1" applyBorder="1" applyAlignment="1" applyProtection="1">
      <alignment vertical="center" wrapText="1"/>
      <protection locked="0"/>
    </xf>
    <xf numFmtId="2" fontId="0" fillId="0" borderId="0" xfId="0" applyNumberFormat="1" applyFont="1" applyFill="1" applyBorder="1" applyAlignment="1" applyProtection="1">
      <alignment vertical="center" wrapText="1"/>
      <protection locked="0"/>
    </xf>
    <xf numFmtId="2" fontId="11" fillId="0" borderId="0" xfId="0" applyNumberFormat="1" applyFont="1" applyBorder="1" applyAlignment="1">
      <alignment vertical="center" wrapText="1"/>
    </xf>
    <xf numFmtId="2" fontId="11" fillId="0" borderId="0" xfId="0" applyNumberFormat="1" applyFont="1" applyBorder="1" applyAlignment="1">
      <alignment vertical="center"/>
    </xf>
    <xf numFmtId="2" fontId="5" fillId="0" borderId="0" xfId="0" applyNumberFormat="1" applyFont="1" applyBorder="1" applyAlignment="1">
      <alignment vertical="center" wrapText="1"/>
    </xf>
    <xf numFmtId="2" fontId="5" fillId="10" borderId="0" xfId="0" applyNumberFormat="1" applyFont="1" applyFill="1" applyBorder="1" applyAlignment="1">
      <alignment vertical="center" wrapText="1"/>
    </xf>
    <xf numFmtId="2" fontId="5" fillId="0" borderId="0" xfId="0" applyNumberFormat="1" applyFont="1" applyBorder="1" applyAlignment="1">
      <alignment vertical="center"/>
    </xf>
    <xf numFmtId="2" fontId="5" fillId="10" borderId="0" xfId="0" applyNumberFormat="1" applyFont="1" applyFill="1" applyBorder="1" applyAlignment="1">
      <alignment vertical="center"/>
    </xf>
    <xf numFmtId="2" fontId="23" fillId="11" borderId="0" xfId="0" applyNumberFormat="1" applyFont="1" applyFill="1" applyBorder="1" applyAlignment="1">
      <alignment vertical="center" wrapText="1"/>
    </xf>
    <xf numFmtId="2" fontId="11" fillId="0" borderId="0" xfId="0" applyNumberFormat="1" applyFont="1" applyFill="1" applyBorder="1" applyAlignment="1">
      <alignment vertical="center" wrapText="1"/>
    </xf>
    <xf numFmtId="2" fontId="10" fillId="0" borderId="0" xfId="0" applyNumberFormat="1" applyFont="1" applyBorder="1" applyAlignment="1">
      <alignment vertical="center" wrapText="1"/>
    </xf>
    <xf numFmtId="2" fontId="0" fillId="0" borderId="0" xfId="0" applyNumberFormat="1" applyFont="1" applyFill="1" applyBorder="1" applyAlignment="1"/>
    <xf numFmtId="2" fontId="0" fillId="0" borderId="0" xfId="0" applyNumberFormat="1" applyFont="1" applyBorder="1" applyAlignment="1">
      <alignment vertical="center"/>
    </xf>
    <xf numFmtId="0" fontId="24" fillId="3" borderId="4" xfId="0" applyFont="1" applyFill="1" applyBorder="1" applyAlignment="1">
      <alignment horizontal="center" vertical="center" wrapText="1"/>
    </xf>
    <xf numFmtId="0" fontId="24" fillId="3" borderId="1" xfId="0" applyFont="1" applyFill="1" applyBorder="1" applyAlignment="1">
      <alignment horizontal="center" vertical="center" wrapText="1"/>
    </xf>
    <xf numFmtId="0" fontId="24" fillId="0" borderId="1" xfId="0" applyFont="1" applyBorder="1" applyAlignment="1">
      <alignment horizontal="center" vertical="center" wrapText="1"/>
    </xf>
    <xf numFmtId="0" fontId="24" fillId="0" borderId="5" xfId="0" applyFont="1" applyBorder="1" applyAlignment="1">
      <alignment horizontal="center" vertical="center" wrapText="1"/>
    </xf>
    <xf numFmtId="0" fontId="25" fillId="0" borderId="0" xfId="0" applyFont="1" applyAlignment="1">
      <alignment horizontal="left"/>
    </xf>
    <xf numFmtId="0" fontId="25" fillId="0" borderId="0" xfId="0" applyFont="1" applyAlignment="1">
      <alignment horizontal="left" vertical="top"/>
    </xf>
    <xf numFmtId="0" fontId="25" fillId="0" borderId="0" xfId="0" applyFont="1" applyAlignment="1">
      <alignment horizontal="center"/>
    </xf>
    <xf numFmtId="0" fontId="25" fillId="0" borderId="0" xfId="0" applyFont="1" applyAlignment="1">
      <alignment horizontal="center" vertical="top"/>
    </xf>
    <xf numFmtId="0" fontId="6" fillId="0" borderId="0" xfId="1" applyAlignment="1">
      <alignment horizontal="left"/>
    </xf>
    <xf numFmtId="0" fontId="10" fillId="0" borderId="1" xfId="0" applyFont="1" applyBorder="1" applyAlignment="1">
      <alignment horizontal="center" vertical="center" wrapText="1"/>
    </xf>
    <xf numFmtId="0" fontId="10" fillId="0" borderId="1" xfId="0" applyFont="1" applyBorder="1"/>
    <xf numFmtId="0" fontId="26" fillId="0" borderId="1" xfId="0" applyFont="1" applyBorder="1"/>
    <xf numFmtId="17" fontId="10" fillId="0" borderId="1" xfId="0" applyNumberFormat="1" applyFont="1" applyBorder="1"/>
    <xf numFmtId="16" fontId="10" fillId="0" borderId="1" xfId="0" applyNumberFormat="1" applyFont="1" applyBorder="1"/>
    <xf numFmtId="0" fontId="10" fillId="0" borderId="1" xfId="0" applyFont="1" applyBorder="1" applyAlignment="1">
      <alignment wrapText="1"/>
    </xf>
    <xf numFmtId="0" fontId="27" fillId="0" borderId="1" xfId="0" applyFont="1" applyBorder="1"/>
    <xf numFmtId="0" fontId="10" fillId="0" borderId="18" xfId="0" applyFont="1" applyBorder="1" applyAlignment="1">
      <alignment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28" fillId="0" borderId="1" xfId="0" applyFont="1" applyBorder="1" applyAlignment="1">
      <alignment vertical="center" wrapText="1"/>
    </xf>
    <xf numFmtId="0" fontId="10" fillId="0" borderId="20" xfId="0" applyFont="1" applyBorder="1" applyAlignment="1">
      <alignment vertical="center" wrapText="1"/>
    </xf>
    <xf numFmtId="0" fontId="10" fillId="0" borderId="20" xfId="0" applyFont="1" applyBorder="1" applyAlignment="1">
      <alignment wrapText="1"/>
    </xf>
    <xf numFmtId="0" fontId="11" fillId="0" borderId="20" xfId="0" applyFont="1" applyBorder="1"/>
    <xf numFmtId="0" fontId="11" fillId="0" borderId="20" xfId="0" applyFont="1" applyBorder="1" applyAlignment="1">
      <alignment vertical="center" wrapText="1"/>
    </xf>
    <xf numFmtId="0" fontId="11" fillId="0" borderId="20" xfId="0" applyFont="1" applyBorder="1" applyAlignment="1">
      <alignment horizontal="right"/>
    </xf>
    <xf numFmtId="0" fontId="11" fillId="0" borderId="1" xfId="0" applyFont="1" applyBorder="1"/>
    <xf numFmtId="0" fontId="11" fillId="0" borderId="1" xfId="0" applyFont="1" applyBorder="1" applyAlignment="1">
      <alignment vertical="center" wrapText="1"/>
    </xf>
    <xf numFmtId="0" fontId="11" fillId="0" borderId="1" xfId="0" applyFont="1" applyBorder="1" applyAlignment="1">
      <alignment horizontal="right"/>
    </xf>
    <xf numFmtId="3" fontId="10" fillId="0" borderId="1" xfId="0" applyNumberFormat="1" applyFont="1" applyBorder="1"/>
    <xf numFmtId="0" fontId="11" fillId="14" borderId="18" xfId="0" applyFont="1" applyFill="1" applyBorder="1"/>
    <xf numFmtId="14" fontId="0" fillId="0" borderId="0" xfId="0" applyNumberFormat="1"/>
    <xf numFmtId="6" fontId="0" fillId="0" borderId="0" xfId="0" applyNumberFormat="1"/>
    <xf numFmtId="8" fontId="0" fillId="0" borderId="0" xfId="0" applyNumberFormat="1"/>
    <xf numFmtId="0" fontId="29" fillId="0" borderId="1" xfId="0" applyFont="1" applyBorder="1"/>
    <xf numFmtId="49" fontId="1" fillId="0" borderId="0" xfId="0" applyNumberFormat="1" applyFont="1"/>
    <xf numFmtId="49" fontId="0" fillId="0" borderId="0" xfId="0" applyNumberFormat="1"/>
    <xf numFmtId="0" fontId="6" fillId="0" borderId="0" xfId="1"/>
    <xf numFmtId="9" fontId="0" fillId="0" borderId="0" xfId="0" applyNumberFormat="1"/>
    <xf numFmtId="10" fontId="0" fillId="0" borderId="0" xfId="0" applyNumberFormat="1"/>
    <xf numFmtId="0" fontId="6" fillId="0" borderId="0" xfId="1" applyAlignment="1">
      <alignment horizontal="center" vertical="center" wrapText="1"/>
    </xf>
    <xf numFmtId="0" fontId="6" fillId="0" borderId="1" xfId="1" applyBorder="1" applyAlignment="1">
      <alignment horizontal="center" vertical="center" wrapText="1"/>
    </xf>
    <xf numFmtId="0" fontId="10" fillId="0" borderId="1" xfId="0" applyFont="1" applyBorder="1" applyAlignment="1">
      <alignment horizontal="center" vertical="center"/>
    </xf>
    <xf numFmtId="0" fontId="30" fillId="0" borderId="1" xfId="0" applyFont="1" applyBorder="1" applyAlignment="1">
      <alignment horizontal="center" vertical="center"/>
    </xf>
    <xf numFmtId="0" fontId="30" fillId="0" borderId="1" xfId="0" applyFont="1" applyBorder="1" applyAlignment="1">
      <alignment horizontal="center" vertical="center" wrapText="1"/>
    </xf>
    <xf numFmtId="0" fontId="30" fillId="0" borderId="1" xfId="0" applyFont="1" applyBorder="1" applyAlignment="1">
      <alignment horizontal="left" vertical="center" wrapText="1"/>
    </xf>
    <xf numFmtId="0" fontId="10" fillId="0" borderId="9" xfId="0" applyFont="1" applyBorder="1" applyAlignment="1">
      <alignment horizontal="center" vertical="center" wrapText="1"/>
    </xf>
    <xf numFmtId="0" fontId="5" fillId="0" borderId="9" xfId="0" applyFont="1" applyBorder="1" applyAlignment="1">
      <alignment horizontal="center" vertical="center" wrapText="1"/>
    </xf>
    <xf numFmtId="0" fontId="28" fillId="0" borderId="9" xfId="0" applyFont="1" applyBorder="1" applyAlignment="1">
      <alignment horizontal="center" vertical="center" wrapText="1"/>
    </xf>
    <xf numFmtId="0" fontId="31" fillId="0" borderId="9" xfId="0" applyFont="1" applyBorder="1" applyAlignment="1">
      <alignment horizontal="center" vertical="center" wrapText="1"/>
    </xf>
    <xf numFmtId="0" fontId="32" fillId="0" borderId="9" xfId="0" applyFont="1" applyBorder="1" applyAlignment="1">
      <alignment horizontal="center" vertical="center" wrapText="1"/>
    </xf>
    <xf numFmtId="0" fontId="10" fillId="16" borderId="9" xfId="0" applyFont="1" applyFill="1" applyBorder="1" applyAlignment="1">
      <alignment wrapText="1"/>
    </xf>
    <xf numFmtId="0" fontId="11" fillId="0" borderId="2" xfId="0" applyFont="1" applyBorder="1" applyAlignment="1">
      <alignment horizontal="center" vertical="center" wrapText="1"/>
    </xf>
    <xf numFmtId="0" fontId="11" fillId="0" borderId="9" xfId="0" applyFont="1" applyBorder="1" applyAlignment="1">
      <alignment horizontal="center" vertical="center" wrapText="1"/>
    </xf>
    <xf numFmtId="0" fontId="35" fillId="0" borderId="9" xfId="0" applyFont="1" applyBorder="1" applyAlignment="1">
      <alignment horizontal="center" vertical="center" wrapText="1"/>
    </xf>
    <xf numFmtId="0" fontId="37" fillId="0" borderId="9" xfId="0" applyFont="1" applyBorder="1" applyAlignment="1">
      <alignment horizontal="center" vertical="center" wrapText="1"/>
    </xf>
    <xf numFmtId="0" fontId="36" fillId="0" borderId="9" xfId="0" applyFont="1" applyBorder="1" applyAlignment="1">
      <alignment horizontal="center" vertical="center"/>
    </xf>
    <xf numFmtId="0" fontId="36" fillId="0" borderId="2" xfId="0" applyFont="1" applyBorder="1" applyAlignment="1">
      <alignment horizontal="center" vertical="center" wrapText="1"/>
    </xf>
    <xf numFmtId="0" fontId="36" fillId="0" borderId="9" xfId="0" applyFont="1" applyBorder="1" applyAlignment="1">
      <alignment horizontal="center" vertical="center" wrapText="1"/>
    </xf>
    <xf numFmtId="0" fontId="36" fillId="0" borderId="13" xfId="0" applyFont="1" applyBorder="1" applyAlignment="1">
      <alignment horizontal="center" vertical="center" wrapText="1"/>
    </xf>
    <xf numFmtId="0" fontId="36" fillId="0" borderId="0" xfId="0" applyFont="1" applyAlignment="1">
      <alignment horizontal="center" vertical="center" wrapText="1"/>
    </xf>
    <xf numFmtId="0" fontId="38" fillId="0" borderId="13" xfId="0" applyFont="1" applyBorder="1" applyAlignment="1">
      <alignment horizontal="center" vertical="center" wrapText="1"/>
    </xf>
    <xf numFmtId="0" fontId="33" fillId="0" borderId="9" xfId="0" applyFont="1" applyBorder="1" applyAlignment="1">
      <alignment horizontal="center" vertical="center" wrapText="1"/>
    </xf>
    <xf numFmtId="0" fontId="34" fillId="0" borderId="9" xfId="0" applyFont="1" applyBorder="1" applyAlignment="1">
      <alignment horizontal="center" vertical="center" wrapText="1"/>
    </xf>
    <xf numFmtId="0" fontId="36" fillId="0" borderId="10" xfId="0" applyFont="1" applyBorder="1" applyAlignment="1">
      <alignment horizontal="center" vertical="center" wrapText="1"/>
    </xf>
    <xf numFmtId="0" fontId="33" fillId="0" borderId="2" xfId="0" applyFont="1" applyBorder="1" applyAlignment="1">
      <alignment horizontal="center" vertical="center" wrapText="1"/>
    </xf>
    <xf numFmtId="0" fontId="36" fillId="0" borderId="26" xfId="0" applyFont="1" applyBorder="1" applyAlignment="1">
      <alignment horizontal="center" vertical="center" wrapText="1"/>
    </xf>
    <xf numFmtId="0" fontId="33" fillId="0" borderId="13" xfId="0" applyFont="1" applyBorder="1" applyAlignment="1">
      <alignment horizontal="center" vertical="center" wrapText="1"/>
    </xf>
    <xf numFmtId="0" fontId="39" fillId="0" borderId="9" xfId="0" applyFont="1" applyBorder="1" applyAlignment="1">
      <alignment horizontal="left" vertical="center" wrapText="1"/>
    </xf>
    <xf numFmtId="0" fontId="33" fillId="0" borderId="24" xfId="0" applyFont="1" applyBorder="1" applyAlignment="1">
      <alignment horizontal="center" vertical="center" wrapText="1"/>
    </xf>
    <xf numFmtId="0" fontId="33" fillId="0" borderId="9" xfId="0" applyFont="1" applyBorder="1" applyAlignment="1">
      <alignment horizontal="center" vertical="center"/>
    </xf>
    <xf numFmtId="0" fontId="33" fillId="0" borderId="9" xfId="0" applyFont="1" applyBorder="1" applyAlignment="1">
      <alignment vertical="center"/>
    </xf>
    <xf numFmtId="0" fontId="28" fillId="0" borderId="1" xfId="0" applyFont="1" applyBorder="1" applyAlignment="1">
      <alignment horizontal="center" vertical="center" wrapText="1"/>
    </xf>
    <xf numFmtId="0" fontId="40" fillId="0" borderId="28" xfId="0" applyFont="1" applyBorder="1" applyAlignment="1">
      <alignment vertical="center"/>
    </xf>
    <xf numFmtId="0" fontId="40" fillId="0" borderId="29" xfId="0" applyFont="1" applyBorder="1" applyAlignment="1">
      <alignment vertical="center" wrapText="1"/>
    </xf>
    <xf numFmtId="0" fontId="11" fillId="0" borderId="1" xfId="0" applyFont="1" applyBorder="1" applyAlignment="1">
      <alignment vertical="center"/>
    </xf>
    <xf numFmtId="0" fontId="11" fillId="0" borderId="5" xfId="0" applyFont="1" applyBorder="1" applyAlignment="1">
      <alignment vertical="center" wrapText="1"/>
    </xf>
    <xf numFmtId="0" fontId="11" fillId="0" borderId="30" xfId="0" applyFont="1" applyBorder="1" applyAlignment="1">
      <alignment vertical="center" wrapText="1"/>
    </xf>
    <xf numFmtId="0" fontId="11" fillId="0" borderId="31" xfId="0" applyFont="1" applyBorder="1" applyAlignment="1">
      <alignment horizontal="center" vertical="center" wrapText="1"/>
    </xf>
    <xf numFmtId="0" fontId="6" fillId="0" borderId="1" xfId="1" applyBorder="1" applyAlignment="1">
      <alignment horizontal="center" vertical="center"/>
    </xf>
    <xf numFmtId="0" fontId="6" fillId="0" borderId="5" xfId="1" applyBorder="1" applyAlignment="1">
      <alignment horizontal="center" vertical="center" wrapText="1"/>
    </xf>
    <xf numFmtId="0" fontId="11" fillId="0" borderId="23" xfId="0" applyFont="1" applyBorder="1" applyAlignment="1">
      <alignment vertical="center" wrapText="1"/>
    </xf>
    <xf numFmtId="0" fontId="11" fillId="0" borderId="3" xfId="0" applyFont="1" applyBorder="1" applyAlignment="1">
      <alignment vertical="center" wrapText="1"/>
    </xf>
    <xf numFmtId="0" fontId="11" fillId="0" borderId="4" xfId="0" applyFont="1" applyBorder="1" applyAlignment="1">
      <alignment vertical="center" wrapText="1"/>
    </xf>
    <xf numFmtId="0" fontId="11" fillId="0" borderId="5" xfId="0" applyFont="1" applyBorder="1" applyAlignment="1">
      <alignment horizontal="left" vertical="center" wrapText="1"/>
    </xf>
    <xf numFmtId="0" fontId="5" fillId="0" borderId="1" xfId="0" applyFont="1" applyBorder="1" applyAlignment="1">
      <alignment horizontal="left" vertical="center"/>
    </xf>
    <xf numFmtId="0" fontId="5" fillId="0" borderId="1" xfId="0" applyFont="1" applyBorder="1"/>
    <xf numFmtId="0" fontId="5" fillId="0" borderId="1" xfId="0" applyFont="1" applyBorder="1" applyAlignment="1">
      <alignment wrapText="1"/>
    </xf>
    <xf numFmtId="0" fontId="5" fillId="0" borderId="1" xfId="0" applyFont="1" applyBorder="1" applyAlignment="1">
      <alignment horizontal="center" wrapText="1"/>
    </xf>
    <xf numFmtId="0" fontId="5" fillId="0" borderId="1" xfId="0" applyFont="1" applyBorder="1" applyAlignment="1">
      <alignment horizontal="center"/>
    </xf>
    <xf numFmtId="0" fontId="5" fillId="0" borderId="1" xfId="0" applyFont="1" applyBorder="1" applyAlignment="1">
      <alignment horizontal="center" vertical="center"/>
    </xf>
    <xf numFmtId="0" fontId="5" fillId="6" borderId="1" xfId="0" applyFont="1" applyFill="1" applyBorder="1" applyAlignment="1">
      <alignment horizontal="center" wrapText="1"/>
    </xf>
    <xf numFmtId="0" fontId="5" fillId="17" borderId="1" xfId="0" applyFont="1" applyFill="1" applyBorder="1" applyAlignment="1">
      <alignment vertical="center" wrapText="1"/>
    </xf>
    <xf numFmtId="0" fontId="5" fillId="0" borderId="1" xfId="0" applyFont="1" applyBorder="1" applyAlignment="1">
      <alignment vertical="center"/>
    </xf>
    <xf numFmtId="0" fontId="5" fillId="0" borderId="23" xfId="0" applyFont="1" applyBorder="1" applyAlignment="1">
      <alignment vertical="center" wrapText="1"/>
    </xf>
    <xf numFmtId="0" fontId="5" fillId="0" borderId="1" xfId="0" applyFont="1" applyBorder="1" applyAlignment="1">
      <alignment horizontal="left" vertical="center" wrapText="1"/>
    </xf>
    <xf numFmtId="0" fontId="5" fillId="0" borderId="1" xfId="0" applyFont="1" applyBorder="1" applyAlignment="1">
      <alignment horizontal="left" wrapText="1"/>
    </xf>
    <xf numFmtId="0" fontId="5" fillId="18" borderId="1" xfId="0" applyFont="1" applyFill="1" applyBorder="1" applyAlignment="1">
      <alignment horizontal="left" wrapText="1"/>
    </xf>
    <xf numFmtId="0" fontId="5" fillId="0" borderId="1" xfId="0" applyFont="1" applyBorder="1" applyAlignment="1">
      <alignment horizontal="left"/>
    </xf>
    <xf numFmtId="0" fontId="5" fillId="0" borderId="23" xfId="0" applyFont="1" applyBorder="1" applyAlignment="1">
      <alignment horizontal="left" wrapText="1"/>
    </xf>
    <xf numFmtId="0" fontId="5" fillId="0" borderId="4" xfId="0" applyFont="1" applyBorder="1" applyAlignment="1">
      <alignment horizontal="left" wrapText="1"/>
    </xf>
    <xf numFmtId="0" fontId="33" fillId="0" borderId="32" xfId="0" applyFont="1" applyBorder="1" applyAlignment="1">
      <alignment horizontal="center" vertical="center" wrapText="1"/>
    </xf>
    <xf numFmtId="0" fontId="33" fillId="6" borderId="32" xfId="0" applyFont="1" applyFill="1" applyBorder="1" applyAlignment="1">
      <alignment horizontal="center" vertical="center" wrapText="1"/>
    </xf>
    <xf numFmtId="0" fontId="33" fillId="0" borderId="33" xfId="0" applyFont="1" applyBorder="1" applyAlignment="1">
      <alignment horizontal="center" vertical="center" wrapText="1"/>
    </xf>
    <xf numFmtId="0" fontId="33" fillId="0" borderId="34" xfId="0" applyFont="1" applyBorder="1" applyAlignment="1">
      <alignment horizontal="center" vertical="center" wrapText="1"/>
    </xf>
    <xf numFmtId="0" fontId="33" fillId="0" borderId="35" xfId="0" applyFont="1" applyBorder="1" applyAlignment="1">
      <alignment horizontal="center" vertical="center" wrapText="1"/>
    </xf>
    <xf numFmtId="0" fontId="33" fillId="0" borderId="36" xfId="0" applyFont="1" applyBorder="1" applyAlignment="1">
      <alignment horizontal="center" vertical="center"/>
    </xf>
    <xf numFmtId="0" fontId="33" fillId="0" borderId="36" xfId="0" applyFont="1" applyBorder="1" applyAlignment="1">
      <alignment horizontal="center" vertical="center" wrapText="1"/>
    </xf>
    <xf numFmtId="0" fontId="33" fillId="0" borderId="37" xfId="0" applyFont="1" applyBorder="1" applyAlignment="1">
      <alignment horizontal="center" vertical="center" wrapText="1"/>
    </xf>
    <xf numFmtId="0" fontId="33" fillId="6" borderId="34" xfId="0" applyFont="1" applyFill="1" applyBorder="1" applyAlignment="1">
      <alignment horizontal="center" vertical="center" wrapText="1"/>
    </xf>
    <xf numFmtId="0" fontId="33" fillId="0" borderId="38" xfId="0" applyFont="1" applyBorder="1" applyAlignment="1">
      <alignment horizontal="center" vertical="center" wrapText="1"/>
    </xf>
    <xf numFmtId="0" fontId="33" fillId="6" borderId="38" xfId="0" applyFont="1" applyFill="1" applyBorder="1" applyAlignment="1">
      <alignment horizontal="center" vertical="center" wrapText="1"/>
    </xf>
    <xf numFmtId="0" fontId="33" fillId="0" borderId="39" xfId="0" applyFont="1" applyBorder="1" applyAlignment="1">
      <alignment horizontal="center" vertical="center" wrapText="1"/>
    </xf>
    <xf numFmtId="0" fontId="33" fillId="0" borderId="40" xfId="0" applyFont="1" applyBorder="1" applyAlignment="1">
      <alignment horizontal="center" vertical="center" wrapText="1"/>
    </xf>
    <xf numFmtId="0" fontId="33" fillId="0" borderId="41" xfId="0" applyFont="1" applyBorder="1" applyAlignment="1">
      <alignment horizontal="center" vertical="center" wrapText="1"/>
    </xf>
    <xf numFmtId="0" fontId="33" fillId="0" borderId="0" xfId="0" applyFont="1" applyAlignment="1">
      <alignment horizontal="center" vertical="center"/>
    </xf>
    <xf numFmtId="0" fontId="33" fillId="0" borderId="42" xfId="0" applyFont="1" applyBorder="1" applyAlignment="1">
      <alignment horizontal="center" vertical="center" wrapText="1"/>
    </xf>
    <xf numFmtId="0" fontId="38" fillId="0" borderId="34" xfId="0" applyFont="1" applyBorder="1" applyAlignment="1">
      <alignment horizontal="center" vertical="center" wrapText="1"/>
    </xf>
    <xf numFmtId="0" fontId="38" fillId="0" borderId="35" xfId="0" applyFont="1" applyBorder="1" applyAlignment="1">
      <alignment horizontal="center" vertical="center" wrapText="1"/>
    </xf>
    <xf numFmtId="0" fontId="38" fillId="0" borderId="32" xfId="0" applyFont="1" applyBorder="1" applyAlignment="1">
      <alignment horizontal="center" vertical="center" wrapText="1"/>
    </xf>
    <xf numFmtId="0" fontId="33" fillId="0" borderId="43" xfId="0" applyFont="1" applyBorder="1" applyAlignment="1">
      <alignment wrapText="1"/>
    </xf>
    <xf numFmtId="0" fontId="34" fillId="0" borderId="44" xfId="0" applyFont="1" applyBorder="1" applyAlignment="1">
      <alignment horizontal="center" vertical="center" wrapText="1"/>
    </xf>
    <xf numFmtId="0" fontId="33" fillId="0" borderId="45" xfId="0" applyFont="1" applyBorder="1" applyAlignment="1">
      <alignment horizontal="center" vertical="center" wrapText="1"/>
    </xf>
    <xf numFmtId="0" fontId="33" fillId="0" borderId="44" xfId="0" applyFont="1" applyBorder="1" applyAlignment="1">
      <alignment horizontal="center" vertical="center" wrapText="1"/>
    </xf>
    <xf numFmtId="0" fontId="0" fillId="0" borderId="0" xfId="0" applyFont="1" applyAlignment="1">
      <alignment horizontal="left"/>
    </xf>
    <xf numFmtId="2" fontId="0" fillId="0" borderId="0" xfId="0" applyNumberFormat="1" applyFont="1" applyBorder="1" applyAlignment="1">
      <alignment horizontal="left"/>
    </xf>
    <xf numFmtId="0" fontId="0" fillId="0" borderId="0" xfId="0" applyFont="1" applyFill="1"/>
    <xf numFmtId="0" fontId="0" fillId="19" borderId="0" xfId="0" applyFill="1"/>
    <xf numFmtId="0" fontId="0" fillId="19" borderId="0" xfId="0" applyFill="1" applyAlignment="1">
      <alignment wrapText="1"/>
    </xf>
    <xf numFmtId="0" fontId="37" fillId="0" borderId="13" xfId="0" applyFont="1" applyBorder="1" applyAlignment="1">
      <alignment horizontal="center" vertical="center" wrapText="1"/>
    </xf>
    <xf numFmtId="0" fontId="37" fillId="0" borderId="25" xfId="0" applyFont="1" applyBorder="1" applyAlignment="1">
      <alignment horizontal="center" vertical="center" wrapText="1"/>
    </xf>
    <xf numFmtId="0" fontId="36" fillId="0" borderId="13" xfId="0" applyFont="1" applyBorder="1" applyAlignment="1">
      <alignment horizontal="center" vertical="center" wrapText="1"/>
    </xf>
    <xf numFmtId="0" fontId="36" fillId="0" borderId="2" xfId="0" applyFont="1" applyBorder="1" applyAlignment="1">
      <alignment horizontal="center" vertical="center" wrapText="1"/>
    </xf>
    <xf numFmtId="0" fontId="33" fillId="0" borderId="13" xfId="0" applyFont="1" applyBorder="1" applyAlignment="1">
      <alignment horizontal="center" vertical="center" wrapText="1"/>
    </xf>
    <xf numFmtId="0" fontId="33" fillId="0" borderId="25" xfId="0" applyFont="1" applyBorder="1" applyAlignment="1">
      <alignment horizontal="center" vertical="center" wrapText="1"/>
    </xf>
    <xf numFmtId="0" fontId="33" fillId="0" borderId="2" xfId="0" applyFont="1" applyBorder="1" applyAlignment="1">
      <alignment horizontal="center" vertical="center" wrapText="1"/>
    </xf>
    <xf numFmtId="0" fontId="39" fillId="0" borderId="13" xfId="0" applyFont="1" applyBorder="1" applyAlignment="1">
      <alignment horizontal="left" vertical="center" wrapText="1"/>
    </xf>
    <xf numFmtId="0" fontId="39" fillId="0" borderId="2" xfId="0" applyFont="1" applyBorder="1" applyAlignment="1">
      <alignment horizontal="left" vertical="center" wrapText="1"/>
    </xf>
    <xf numFmtId="0" fontId="35" fillId="0" borderId="13" xfId="0" applyFont="1" applyBorder="1" applyAlignment="1">
      <alignment horizontal="center" vertical="center" wrapText="1"/>
    </xf>
    <xf numFmtId="0" fontId="35" fillId="0" borderId="2" xfId="0" applyFont="1" applyBorder="1" applyAlignment="1">
      <alignment horizontal="center" vertical="center" wrapText="1"/>
    </xf>
    <xf numFmtId="0" fontId="38" fillId="0" borderId="13" xfId="0" applyFont="1" applyBorder="1" applyAlignment="1">
      <alignment horizontal="center" vertical="center" wrapText="1"/>
    </xf>
    <xf numFmtId="0" fontId="38" fillId="0" borderId="2" xfId="0" applyFont="1" applyBorder="1" applyAlignment="1">
      <alignment horizontal="center" vertical="center" wrapText="1"/>
    </xf>
    <xf numFmtId="0" fontId="35" fillId="0" borderId="25" xfId="0" applyFont="1" applyBorder="1" applyAlignment="1">
      <alignment horizontal="center" vertical="center" wrapText="1"/>
    </xf>
    <xf numFmtId="0" fontId="39" fillId="0" borderId="25" xfId="0" applyFont="1" applyBorder="1" applyAlignment="1">
      <alignment horizontal="left" vertical="center" wrapText="1"/>
    </xf>
    <xf numFmtId="0" fontId="33" fillId="0" borderId="24" xfId="0" applyFont="1" applyBorder="1" applyAlignment="1">
      <alignment horizontal="center" vertical="center" wrapText="1"/>
    </xf>
    <xf numFmtId="0" fontId="33" fillId="0" borderId="27" xfId="0" applyFont="1" applyBorder="1" applyAlignment="1">
      <alignment horizontal="center" vertical="center" wrapText="1"/>
    </xf>
  </cellXfs>
  <cellStyles count="3">
    <cellStyle name="Hipervínculo" xfId="1" builtinId="8"/>
    <cellStyle name="Hipervínculo 2" xfId="2"/>
    <cellStyle name="Normal" xfId="0" builtinId="0"/>
  </cellStyles>
  <dxfs count="16">
    <dxf>
      <fill>
        <patternFill>
          <bgColor rgb="FFFF0000"/>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ael_PC/OneDrive%20-%20Ministerio%20de%20Ambiente%20y%20Desarrollo%20Sostenible/Documentos/trabajos/ministerio_de_ambiente/AUTORIDADES%20AMBIENTALES/CORPOGUAVIO/A_0502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ichael_PC/OneDrive%20-%20Ministerio%20de%20Ambiente%20y%20Desarrollo%20Sostenible/Documentos/trabajos/ministerio_de_ambiente/AUTORIDADES%20AMBIENTALES/CORTOLIMA/12023E1060082_sdaresp_anexoact/12023E1060082_000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ichael_PC/OneDrive%20-%20Ministerio%20de%20Ambiente%20y%20Desarrollo%20Sostenible/Documentos/trabajos/ministerio_de_ambiente/AUTORIDADES%20AMBIENTALES/AMVA/12023E1061013_unicoreport/12023E1061013_00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EXO VIII.I RES 1257 V2 GEN"/>
      <sheetName val="ANEXO VIII.II RES 1257 V2 GEST"/>
      <sheetName val="ANEXO VIII.III RES 1257 V2 REC"/>
      <sheetName val="Datos"/>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EXO VIII.I RES 1257 V2 GEN"/>
      <sheetName val="ANEXO VIII.II RES 1257 V2 GEST"/>
      <sheetName val="ANEXO VIII.III RES 1257 V2 REC"/>
      <sheetName val="Datos"/>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EXO VIII.I RES 1257 V2 GEN"/>
      <sheetName val="ANEXO VIII.II RES 1257 V2 GEST"/>
      <sheetName val="ANEXO VIII.III RES 1257 V2 REC"/>
      <sheetName val="Datos"/>
    </sheetNames>
    <sheetDataSet>
      <sheetData sheetId="0"/>
      <sheetData sheetId="1"/>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3" Type="http://schemas.openxmlformats.org/officeDocument/2006/relationships/hyperlink" Target="mailto:aquintana@h-mv.com" TargetMode="External"/><Relationship Id="rId18" Type="http://schemas.openxmlformats.org/officeDocument/2006/relationships/hyperlink" Target="mailto:proyectos@epicconstructora.com" TargetMode="External"/><Relationship Id="rId26" Type="http://schemas.openxmlformats.org/officeDocument/2006/relationships/hyperlink" Target="mailto:Cartagenafreezone2021@gmail.com" TargetMode="External"/><Relationship Id="rId39" Type="http://schemas.openxmlformats.org/officeDocument/2006/relationships/hyperlink" Target="mailto:constructuraincosas@gmail.com" TargetMode="External"/><Relationship Id="rId21" Type="http://schemas.openxmlformats.org/officeDocument/2006/relationships/hyperlink" Target="mailto:bosquesdealejandriapromotora@gmail.com" TargetMode="External"/><Relationship Id="rId34" Type="http://schemas.openxmlformats.org/officeDocument/2006/relationships/hyperlink" Target="mailto:gerencia.pradoverde@gmail.com" TargetMode="External"/><Relationship Id="rId42" Type="http://schemas.openxmlformats.org/officeDocument/2006/relationships/hyperlink" Target="mailto:pontevedrapromotora@gmail.com" TargetMode="External"/><Relationship Id="rId47" Type="http://schemas.openxmlformats.org/officeDocument/2006/relationships/hyperlink" Target="mailto:arojas@novuscivitas.com.co" TargetMode="External"/><Relationship Id="rId50" Type="http://schemas.openxmlformats.org/officeDocument/2006/relationships/hyperlink" Target="mailto:sjglobalbrokers@gmail.com" TargetMode="External"/><Relationship Id="rId55" Type="http://schemas.openxmlformats.org/officeDocument/2006/relationships/hyperlink" Target="mailto:Gerencia2@arquitecturacivil.com," TargetMode="External"/><Relationship Id="rId7" Type="http://schemas.openxmlformats.org/officeDocument/2006/relationships/hyperlink" Target="mailto:carmen.barros@amarilo.com" TargetMode="External"/><Relationship Id="rId12" Type="http://schemas.openxmlformats.org/officeDocument/2006/relationships/hyperlink" Target="mailto:auxiliarambiental14@arquitecturayconcreto.com" TargetMode="External"/><Relationship Id="rId17" Type="http://schemas.openxmlformats.org/officeDocument/2006/relationships/hyperlink" Target="mailto:contabilidad@invercolombia.com.co" TargetMode="External"/><Relationship Id="rId25" Type="http://schemas.openxmlformats.org/officeDocument/2006/relationships/hyperlink" Target="mailto:fervill_2012@hotmail.com" TargetMode="External"/><Relationship Id="rId33" Type="http://schemas.openxmlformats.org/officeDocument/2006/relationships/hyperlink" Target="mailto:sjglobalbrokers@gmail.com" TargetMode="External"/><Relationship Id="rId38" Type="http://schemas.openxmlformats.org/officeDocument/2006/relationships/hyperlink" Target="mailto:siso@proyectolacumbre.com" TargetMode="External"/><Relationship Id="rId46" Type="http://schemas.openxmlformats.org/officeDocument/2006/relationships/hyperlink" Target="mailto:anavarro@constructoranormandia.com" TargetMode="External"/><Relationship Id="rId59" Type="http://schemas.openxmlformats.org/officeDocument/2006/relationships/hyperlink" Target="mailto:asoviviendavsj@gmail.com" TargetMode="External"/><Relationship Id="rId2" Type="http://schemas.openxmlformats.org/officeDocument/2006/relationships/hyperlink" Target="mailto:prosperidadvialcerritos@gmail.com" TargetMode="External"/><Relationship Id="rId16" Type="http://schemas.openxmlformats.org/officeDocument/2006/relationships/hyperlink" Target="mailto:carmen.barros@amarilo.com" TargetMode="External"/><Relationship Id="rId20" Type="http://schemas.openxmlformats.org/officeDocument/2006/relationships/hyperlink" Target="mailto:arojas@novuscivitas.com.co" TargetMode="External"/><Relationship Id="rId29" Type="http://schemas.openxmlformats.org/officeDocument/2006/relationships/hyperlink" Target="mailto:avelandia@proskol.com" TargetMode="External"/><Relationship Id="rId41" Type="http://schemas.openxmlformats.org/officeDocument/2006/relationships/hyperlink" Target="mailto:condominiocampestrecaracoli@gmail.com" TargetMode="External"/><Relationship Id="rId54" Type="http://schemas.openxmlformats.org/officeDocument/2006/relationships/hyperlink" Target="mailto:luisferrerbotero@gmail.com." TargetMode="External"/><Relationship Id="rId1" Type="http://schemas.openxmlformats.org/officeDocument/2006/relationships/hyperlink" Target="http://gerenciar.com.co/" TargetMode="External"/><Relationship Id="rId6" Type="http://schemas.openxmlformats.org/officeDocument/2006/relationships/hyperlink" Target="mailto:msanjuan@grupoattia.com" TargetMode="External"/><Relationship Id="rId11" Type="http://schemas.openxmlformats.org/officeDocument/2006/relationships/hyperlink" Target="mailto:director.obramediterranea@gmail.com" TargetMode="External"/><Relationship Id="rId24" Type="http://schemas.openxmlformats.org/officeDocument/2006/relationships/hyperlink" Target="mailto:info@prodesa.com" TargetMode="External"/><Relationship Id="rId32" Type="http://schemas.openxmlformats.org/officeDocument/2006/relationships/hyperlink" Target="mailto:gerencia@psolar.co" TargetMode="External"/><Relationship Id="rId37" Type="http://schemas.openxmlformats.org/officeDocument/2006/relationships/hyperlink" Target="mailto:proyectos@epicconstructora.com" TargetMode="External"/><Relationship Id="rId40" Type="http://schemas.openxmlformats.org/officeDocument/2006/relationships/hyperlink" Target="mailto:anavarro@constructoranormandia.com" TargetMode="External"/><Relationship Id="rId45" Type="http://schemas.openxmlformats.org/officeDocument/2006/relationships/hyperlink" Target="mailto:recepcionagrupas@gmail.com" TargetMode="External"/><Relationship Id="rId53" Type="http://schemas.openxmlformats.org/officeDocument/2006/relationships/hyperlink" Target="mailto:usuario@dominio.com" TargetMode="External"/><Relationship Id="rId58" Type="http://schemas.openxmlformats.org/officeDocument/2006/relationships/hyperlink" Target="mailto:profesionalhsedosconstructores@gmail.com" TargetMode="External"/><Relationship Id="rId5" Type="http://schemas.openxmlformats.org/officeDocument/2006/relationships/hyperlink" Target="mailto:contabilidad@asys.com.co" TargetMode="External"/><Relationship Id="rId15" Type="http://schemas.openxmlformats.org/officeDocument/2006/relationships/hyperlink" Target="mailto:fcastillogonzales@hotmail.com" TargetMode="External"/><Relationship Id="rId23" Type="http://schemas.openxmlformats.org/officeDocument/2006/relationships/hyperlink" Target="mailto:gerencia.pradoverde@gmail.com" TargetMode="External"/><Relationship Id="rId28" Type="http://schemas.openxmlformats.org/officeDocument/2006/relationships/hyperlink" Target="mailto:mintbarudireccion@gmail.com" TargetMode="External"/><Relationship Id="rId36" Type="http://schemas.openxmlformats.org/officeDocument/2006/relationships/hyperlink" Target="mailto:angeltoy44@hotmail.com" TargetMode="External"/><Relationship Id="rId49" Type="http://schemas.openxmlformats.org/officeDocument/2006/relationships/hyperlink" Target="mailto:grupoitaisas@gmail.com" TargetMode="External"/><Relationship Id="rId57" Type="http://schemas.openxmlformats.org/officeDocument/2006/relationships/hyperlink" Target="mailto:hsequindio2020@gmail.com" TargetMode="External"/><Relationship Id="rId10" Type="http://schemas.openxmlformats.org/officeDocument/2006/relationships/hyperlink" Target="mailto:jzbeltran29@gmail.com" TargetMode="External"/><Relationship Id="rId19" Type="http://schemas.openxmlformats.org/officeDocument/2006/relationships/hyperlink" Target="mailto:gerencia@casolucionesambientales.com" TargetMode="External"/><Relationship Id="rId31" Type="http://schemas.openxmlformats.org/officeDocument/2006/relationships/hyperlink" Target="mailto:saulvega@arquitecturayconcreto.com" TargetMode="External"/><Relationship Id="rId44" Type="http://schemas.openxmlformats.org/officeDocument/2006/relationships/hyperlink" Target="mailto:recepcionagrupas@gmail.com" TargetMode="External"/><Relationship Id="rId52" Type="http://schemas.openxmlformats.org/officeDocument/2006/relationships/hyperlink" Target="mailto:usuario@dominio.com" TargetMode="External"/><Relationship Id="rId60" Type="http://schemas.openxmlformats.org/officeDocument/2006/relationships/printerSettings" Target="../printerSettings/printerSettings2.bin"/><Relationship Id="rId4" Type="http://schemas.openxmlformats.org/officeDocument/2006/relationships/hyperlink" Target="mailto:carmen.barros@amarilo.com" TargetMode="External"/><Relationship Id="rId9" Type="http://schemas.openxmlformats.org/officeDocument/2006/relationships/hyperlink" Target="mailto:info@prodesa.com" TargetMode="External"/><Relationship Id="rId14" Type="http://schemas.openxmlformats.org/officeDocument/2006/relationships/hyperlink" Target="mailto:Jplazas@clvayc.com" TargetMode="External"/><Relationship Id="rId22" Type="http://schemas.openxmlformats.org/officeDocument/2006/relationships/hyperlink" Target="mailto:andres.sandoval@ikonconstructora.com" TargetMode="External"/><Relationship Id="rId27" Type="http://schemas.openxmlformats.org/officeDocument/2006/relationships/hyperlink" Target="mailto:alcaldia@clemencia-bolivar.gov.co" TargetMode="External"/><Relationship Id="rId30" Type="http://schemas.openxmlformats.org/officeDocument/2006/relationships/hyperlink" Target="mailto:ingenieria@altosdeguayacanes.com" TargetMode="External"/><Relationship Id="rId35" Type="http://schemas.openxmlformats.org/officeDocument/2006/relationships/hyperlink" Target="mailto:Gloriavillalba90@gmail.com" TargetMode="External"/><Relationship Id="rId43" Type="http://schemas.openxmlformats.org/officeDocument/2006/relationships/hyperlink" Target="mailto:pontevedrapromotora@gmail.com" TargetMode="External"/><Relationship Id="rId48" Type="http://schemas.openxmlformats.org/officeDocument/2006/relationships/hyperlink" Target="mailto:albertocepeda@gmail.com" TargetMode="External"/><Relationship Id="rId56" Type="http://schemas.openxmlformats.org/officeDocument/2006/relationships/hyperlink" Target="mailto:gerencia@constructoracentenario.com," TargetMode="External"/><Relationship Id="rId8" Type="http://schemas.openxmlformats.org/officeDocument/2006/relationships/hyperlink" Target="mailto:proyectos@epicconstructora.com" TargetMode="External"/><Relationship Id="rId51" Type="http://schemas.openxmlformats.org/officeDocument/2006/relationships/hyperlink" Target="mailto:mmartinez@novuscivitas.com.co" TargetMode="External"/><Relationship Id="rId3" Type="http://schemas.openxmlformats.org/officeDocument/2006/relationships/hyperlink" Target="http://gerenciar.com.c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escombrerasantander@outlook.com" TargetMode="External"/><Relationship Id="rId7" Type="http://schemas.openxmlformats.org/officeDocument/2006/relationships/printerSettings" Target="../printerSettings/printerSettings3.bin"/><Relationship Id="rId2" Type="http://schemas.openxmlformats.org/officeDocument/2006/relationships/hyperlink" Target="mailto:sandra-carola.gallegos@veolia.com" TargetMode="External"/><Relationship Id="rId1" Type="http://schemas.openxmlformats.org/officeDocument/2006/relationships/hyperlink" Target="mailto:ricardo.cadavid@hatch.com" TargetMode="External"/><Relationship Id="rId6" Type="http://schemas.openxmlformats.org/officeDocument/2006/relationships/hyperlink" Target="mailto:canterasanjose@gmail.com" TargetMode="External"/><Relationship Id="rId5" Type="http://schemas.openxmlformats.org/officeDocument/2006/relationships/hyperlink" Target="mailto:hernan_mandalay@hotmail.com" TargetMode="External"/><Relationship Id="rId4" Type="http://schemas.openxmlformats.org/officeDocument/2006/relationships/hyperlink" Target="mailto:siemprelimpiodelcaribesasesp@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5"/>
  <sheetViews>
    <sheetView workbookViewId="0">
      <pane ySplit="1" topLeftCell="A2" activePane="bottomLeft" state="frozen"/>
      <selection pane="bottomLeft" activeCell="T2" sqref="T2:T225"/>
    </sheetView>
  </sheetViews>
  <sheetFormatPr baseColWidth="10" defaultRowHeight="15"/>
  <cols>
    <col min="1" max="1" width="18.28515625" customWidth="1"/>
    <col min="2" max="2" width="17.85546875" customWidth="1"/>
    <col min="16" max="16" width="24.7109375" customWidth="1"/>
    <col min="17" max="17" width="29.5703125" customWidth="1"/>
    <col min="18" max="18" width="23.5703125" customWidth="1"/>
    <col min="19" max="19" width="15.42578125" customWidth="1"/>
    <col min="20" max="20" width="22.140625" customWidth="1"/>
  </cols>
  <sheetData>
    <row r="1" spans="1:20" s="1" customFormat="1">
      <c r="A1" s="1" t="s">
        <v>2924</v>
      </c>
      <c r="B1" s="1" t="s">
        <v>2925</v>
      </c>
      <c r="C1" s="1" t="s">
        <v>2926</v>
      </c>
      <c r="D1" s="1" t="s">
        <v>2927</v>
      </c>
      <c r="E1" s="1" t="s">
        <v>2928</v>
      </c>
      <c r="F1" s="1" t="s">
        <v>2929</v>
      </c>
      <c r="G1" s="1" t="s">
        <v>2930</v>
      </c>
      <c r="H1" s="1" t="s">
        <v>2931</v>
      </c>
      <c r="I1" s="1" t="s">
        <v>2932</v>
      </c>
      <c r="J1" s="1" t="s">
        <v>2933</v>
      </c>
      <c r="K1" s="1" t="s">
        <v>2934</v>
      </c>
      <c r="L1" s="1" t="s">
        <v>2935</v>
      </c>
      <c r="M1" s="1" t="s">
        <v>2936</v>
      </c>
      <c r="N1" s="1" t="s">
        <v>2937</v>
      </c>
      <c r="O1" s="1" t="s">
        <v>2938</v>
      </c>
      <c r="P1" s="1" t="s">
        <v>2939</v>
      </c>
      <c r="Q1" s="1" t="s">
        <v>2940</v>
      </c>
      <c r="R1" s="1" t="s">
        <v>2941</v>
      </c>
      <c r="S1" s="1" t="s">
        <v>2942</v>
      </c>
      <c r="T1" s="1" t="s">
        <v>291</v>
      </c>
    </row>
    <row r="2" spans="1:20">
      <c r="A2">
        <v>1344</v>
      </c>
      <c r="B2" t="s">
        <v>2943</v>
      </c>
      <c r="C2" t="s">
        <v>2944</v>
      </c>
      <c r="D2" t="s">
        <v>2945</v>
      </c>
      <c r="E2">
        <v>1</v>
      </c>
      <c r="F2" t="s">
        <v>2946</v>
      </c>
      <c r="G2" t="s">
        <v>2947</v>
      </c>
      <c r="H2" t="s">
        <v>2948</v>
      </c>
      <c r="I2" s="245">
        <v>44925</v>
      </c>
      <c r="J2" s="245">
        <v>44956</v>
      </c>
      <c r="K2" t="s">
        <v>2949</v>
      </c>
      <c r="L2" s="95">
        <v>587220144</v>
      </c>
      <c r="M2">
        <v>220</v>
      </c>
      <c r="N2" s="245">
        <v>44925</v>
      </c>
      <c r="O2" t="s">
        <v>2950</v>
      </c>
      <c r="P2" s="95">
        <v>8418478099</v>
      </c>
      <c r="Q2" s="95">
        <v>16435712982</v>
      </c>
      <c r="R2" t="s">
        <v>2951</v>
      </c>
      <c r="S2" t="s">
        <v>2952</v>
      </c>
      <c r="T2" t="s">
        <v>2208</v>
      </c>
    </row>
    <row r="3" spans="1:20">
      <c r="A3">
        <v>1343</v>
      </c>
      <c r="B3" t="s">
        <v>2953</v>
      </c>
      <c r="C3" t="s">
        <v>2954</v>
      </c>
      <c r="D3" t="s">
        <v>2945</v>
      </c>
      <c r="E3">
        <v>1</v>
      </c>
      <c r="F3" t="s">
        <v>2955</v>
      </c>
      <c r="G3" t="s">
        <v>2956</v>
      </c>
      <c r="H3" t="s">
        <v>2957</v>
      </c>
      <c r="I3" s="245">
        <v>44924</v>
      </c>
      <c r="J3" s="245">
        <v>45276</v>
      </c>
      <c r="K3">
        <v>60</v>
      </c>
      <c r="L3" s="95">
        <v>140000000</v>
      </c>
      <c r="M3">
        <v>56</v>
      </c>
      <c r="N3" s="245">
        <v>44924</v>
      </c>
      <c r="O3" t="s">
        <v>2958</v>
      </c>
      <c r="R3" t="s">
        <v>2959</v>
      </c>
      <c r="S3" t="s">
        <v>2960</v>
      </c>
      <c r="T3" t="s">
        <v>2208</v>
      </c>
    </row>
    <row r="4" spans="1:20">
      <c r="A4">
        <v>1342</v>
      </c>
      <c r="B4" t="s">
        <v>2961</v>
      </c>
      <c r="C4" t="s">
        <v>2962</v>
      </c>
      <c r="D4" t="s">
        <v>2963</v>
      </c>
      <c r="E4">
        <v>1</v>
      </c>
      <c r="F4" t="s">
        <v>2964</v>
      </c>
      <c r="G4" t="s">
        <v>2965</v>
      </c>
      <c r="H4">
        <v>10101010025000</v>
      </c>
      <c r="I4" s="245">
        <v>44923</v>
      </c>
      <c r="J4" s="245">
        <v>45276</v>
      </c>
      <c r="K4">
        <v>368</v>
      </c>
      <c r="L4" s="246">
        <v>560000000</v>
      </c>
      <c r="M4">
        <v>76</v>
      </c>
      <c r="N4" s="245">
        <v>44923</v>
      </c>
      <c r="O4" t="s">
        <v>2966</v>
      </c>
      <c r="P4" s="95">
        <v>-75547242</v>
      </c>
      <c r="Q4" s="95">
        <v>1042917141</v>
      </c>
      <c r="R4" t="s">
        <v>2959</v>
      </c>
      <c r="S4" t="s">
        <v>2967</v>
      </c>
      <c r="T4" t="s">
        <v>2208</v>
      </c>
    </row>
    <row r="5" spans="1:20">
      <c r="A5">
        <v>1341</v>
      </c>
      <c r="B5" t="s">
        <v>2968</v>
      </c>
      <c r="C5" t="s">
        <v>2969</v>
      </c>
      <c r="D5" t="s">
        <v>2945</v>
      </c>
      <c r="E5">
        <v>1</v>
      </c>
      <c r="F5" t="s">
        <v>2970</v>
      </c>
      <c r="G5" t="s">
        <v>2971</v>
      </c>
      <c r="H5" t="s">
        <v>2972</v>
      </c>
      <c r="I5" s="245">
        <v>44922</v>
      </c>
      <c r="J5" s="245">
        <v>45962</v>
      </c>
      <c r="K5" s="87">
        <v>13672.3</v>
      </c>
      <c r="L5" s="95">
        <v>2844143288</v>
      </c>
      <c r="M5" s="95">
        <v>1800</v>
      </c>
      <c r="N5" s="245">
        <v>44922</v>
      </c>
      <c r="O5" t="s">
        <v>2973</v>
      </c>
      <c r="P5" s="95">
        <v>8399923424718700</v>
      </c>
      <c r="Q5" s="95">
        <v>1643391530498200</v>
      </c>
      <c r="R5" t="s">
        <v>2974</v>
      </c>
      <c r="S5" t="s">
        <v>2975</v>
      </c>
      <c r="T5" t="s">
        <v>2208</v>
      </c>
    </row>
    <row r="6" spans="1:20">
      <c r="A6">
        <v>1340</v>
      </c>
      <c r="B6" t="s">
        <v>2976</v>
      </c>
      <c r="C6" t="s">
        <v>2977</v>
      </c>
      <c r="D6" t="s">
        <v>2978</v>
      </c>
      <c r="F6" t="s">
        <v>2979</v>
      </c>
      <c r="G6" t="s">
        <v>2980</v>
      </c>
      <c r="H6" t="s">
        <v>2981</v>
      </c>
      <c r="I6" s="245">
        <v>44922</v>
      </c>
      <c r="J6" s="245">
        <v>45351</v>
      </c>
      <c r="K6" s="95">
        <v>62646</v>
      </c>
      <c r="L6" s="95">
        <v>16931866914</v>
      </c>
      <c r="M6" s="95">
        <v>98481000</v>
      </c>
      <c r="N6" s="245">
        <v>44922</v>
      </c>
      <c r="O6" t="s">
        <v>2982</v>
      </c>
      <c r="P6" s="95">
        <v>8506298554</v>
      </c>
      <c r="Q6" s="95">
        <v>1645795843</v>
      </c>
      <c r="R6" t="s">
        <v>2983</v>
      </c>
      <c r="S6" t="s">
        <v>2984</v>
      </c>
      <c r="T6" t="s">
        <v>2208</v>
      </c>
    </row>
    <row r="7" spans="1:20">
      <c r="A7">
        <v>1339</v>
      </c>
      <c r="B7" t="s">
        <v>2985</v>
      </c>
      <c r="C7" t="s">
        <v>2986</v>
      </c>
      <c r="D7" t="s">
        <v>2945</v>
      </c>
      <c r="E7">
        <v>2</v>
      </c>
      <c r="F7" t="s">
        <v>2987</v>
      </c>
      <c r="G7" t="s">
        <v>2988</v>
      </c>
      <c r="H7">
        <v>1.300101030617E+20</v>
      </c>
      <c r="I7" s="245">
        <v>44916</v>
      </c>
      <c r="J7" s="245">
        <v>44956</v>
      </c>
      <c r="L7" s="95">
        <v>5000000</v>
      </c>
      <c r="M7" t="s">
        <v>2989</v>
      </c>
      <c r="N7" s="245">
        <v>44916</v>
      </c>
      <c r="O7" t="s">
        <v>2990</v>
      </c>
      <c r="P7" t="s">
        <v>2991</v>
      </c>
      <c r="Q7" t="s">
        <v>2992</v>
      </c>
      <c r="R7" t="s">
        <v>2993</v>
      </c>
      <c r="S7" t="s">
        <v>2994</v>
      </c>
      <c r="T7" t="s">
        <v>2208</v>
      </c>
    </row>
    <row r="8" spans="1:20">
      <c r="A8">
        <v>1338</v>
      </c>
      <c r="B8" t="s">
        <v>2718</v>
      </c>
      <c r="C8" t="s">
        <v>2995</v>
      </c>
      <c r="D8" t="s">
        <v>2945</v>
      </c>
      <c r="E8">
        <v>2</v>
      </c>
      <c r="F8" t="s">
        <v>2996</v>
      </c>
      <c r="G8" t="s">
        <v>2997</v>
      </c>
      <c r="H8" t="s">
        <v>2998</v>
      </c>
      <c r="I8" s="245">
        <v>44916</v>
      </c>
      <c r="J8" s="245">
        <v>45275</v>
      </c>
      <c r="L8" s="246">
        <v>33220000000</v>
      </c>
      <c r="M8" t="s">
        <v>2999</v>
      </c>
      <c r="N8" s="245">
        <v>44916</v>
      </c>
      <c r="R8" t="s">
        <v>3000</v>
      </c>
      <c r="S8" t="s">
        <v>2667</v>
      </c>
      <c r="T8" t="s">
        <v>2208</v>
      </c>
    </row>
    <row r="9" spans="1:20">
      <c r="A9">
        <v>1337</v>
      </c>
      <c r="B9" t="s">
        <v>3001</v>
      </c>
      <c r="C9" t="s">
        <v>3002</v>
      </c>
      <c r="E9">
        <v>1</v>
      </c>
      <c r="F9" t="s">
        <v>3003</v>
      </c>
      <c r="G9" t="s">
        <v>3004</v>
      </c>
      <c r="H9" t="s">
        <v>3005</v>
      </c>
      <c r="I9" s="245">
        <v>44926</v>
      </c>
      <c r="J9" s="245">
        <v>45290</v>
      </c>
      <c r="K9">
        <v>352</v>
      </c>
      <c r="L9" s="246">
        <v>34000000000</v>
      </c>
      <c r="N9" s="245">
        <v>44907</v>
      </c>
      <c r="O9" t="s">
        <v>3006</v>
      </c>
      <c r="P9" s="95">
        <v>-75547825</v>
      </c>
      <c r="Q9" s="95">
        <v>10421378</v>
      </c>
      <c r="R9" t="s">
        <v>3007</v>
      </c>
      <c r="S9" t="s">
        <v>3008</v>
      </c>
      <c r="T9" t="s">
        <v>2208</v>
      </c>
    </row>
    <row r="10" spans="1:20">
      <c r="A10">
        <v>1336</v>
      </c>
      <c r="B10" t="s">
        <v>3009</v>
      </c>
      <c r="C10" t="s">
        <v>3010</v>
      </c>
      <c r="D10" t="s">
        <v>3011</v>
      </c>
      <c r="E10">
        <v>3</v>
      </c>
      <c r="F10" t="s">
        <v>3012</v>
      </c>
      <c r="G10" t="s">
        <v>3013</v>
      </c>
      <c r="H10">
        <v>103547017000</v>
      </c>
      <c r="I10" s="245">
        <v>44901</v>
      </c>
      <c r="J10" s="245">
        <v>44977</v>
      </c>
      <c r="K10">
        <v>450</v>
      </c>
      <c r="L10" s="246">
        <v>500000000</v>
      </c>
      <c r="M10">
        <v>50</v>
      </c>
      <c r="N10" s="245">
        <v>44901</v>
      </c>
      <c r="O10" t="s">
        <v>3014</v>
      </c>
      <c r="P10" s="95">
        <v>-75498637</v>
      </c>
      <c r="Q10" s="95">
        <v>1037800573</v>
      </c>
      <c r="R10" t="s">
        <v>3015</v>
      </c>
      <c r="S10" t="s">
        <v>3016</v>
      </c>
      <c r="T10" t="s">
        <v>2208</v>
      </c>
    </row>
    <row r="11" spans="1:20">
      <c r="A11">
        <v>1335</v>
      </c>
      <c r="B11" t="s">
        <v>3017</v>
      </c>
      <c r="C11" t="s">
        <v>3018</v>
      </c>
      <c r="D11" t="s">
        <v>3019</v>
      </c>
      <c r="E11">
        <v>2</v>
      </c>
      <c r="F11" t="s">
        <v>3020</v>
      </c>
      <c r="G11" t="s">
        <v>3021</v>
      </c>
      <c r="H11" t="s">
        <v>3022</v>
      </c>
      <c r="I11" s="245">
        <v>44927</v>
      </c>
      <c r="J11" s="245">
        <v>44985</v>
      </c>
      <c r="K11">
        <v>462.41</v>
      </c>
      <c r="L11" s="247">
        <v>405396790.49000001</v>
      </c>
      <c r="M11">
        <v>72</v>
      </c>
      <c r="N11" s="245">
        <v>44900</v>
      </c>
      <c r="O11" t="s">
        <v>3023</v>
      </c>
      <c r="P11" s="95">
        <v>-755148229</v>
      </c>
      <c r="Q11" s="95">
        <v>1040917469</v>
      </c>
      <c r="R11" t="s">
        <v>3024</v>
      </c>
      <c r="S11" t="s">
        <v>3025</v>
      </c>
      <c r="T11" t="s">
        <v>2208</v>
      </c>
    </row>
    <row r="12" spans="1:20">
      <c r="A12">
        <v>1334</v>
      </c>
      <c r="B12" t="s">
        <v>3026</v>
      </c>
      <c r="C12" t="s">
        <v>3027</v>
      </c>
      <c r="E12">
        <v>2</v>
      </c>
      <c r="F12" t="s">
        <v>3028</v>
      </c>
      <c r="I12" s="245">
        <v>44900</v>
      </c>
      <c r="J12" s="245">
        <v>45265</v>
      </c>
      <c r="K12" t="s">
        <v>1840</v>
      </c>
      <c r="L12" s="246">
        <v>800000000</v>
      </c>
      <c r="M12">
        <v>973.06</v>
      </c>
      <c r="N12" s="245">
        <v>44900</v>
      </c>
      <c r="O12" t="s">
        <v>3029</v>
      </c>
      <c r="P12" s="95">
        <v>-75466530</v>
      </c>
      <c r="Q12" s="95">
        <v>10400502396</v>
      </c>
      <c r="R12" t="s">
        <v>3030</v>
      </c>
      <c r="S12" t="s">
        <v>3031</v>
      </c>
      <c r="T12" t="s">
        <v>2208</v>
      </c>
    </row>
    <row r="13" spans="1:20">
      <c r="A13">
        <v>1333</v>
      </c>
      <c r="B13" t="s">
        <v>3032</v>
      </c>
      <c r="C13" t="s">
        <v>3033</v>
      </c>
      <c r="D13" t="s">
        <v>3034</v>
      </c>
      <c r="E13">
        <v>3</v>
      </c>
      <c r="F13" t="s">
        <v>2902</v>
      </c>
      <c r="G13" t="s">
        <v>3035</v>
      </c>
      <c r="H13">
        <v>11005770035000</v>
      </c>
      <c r="I13" s="245">
        <v>44900</v>
      </c>
      <c r="J13" s="245">
        <v>45046</v>
      </c>
      <c r="K13" t="s">
        <v>1840</v>
      </c>
      <c r="L13" s="246">
        <v>100000000</v>
      </c>
      <c r="M13">
        <v>25</v>
      </c>
      <c r="N13" s="245">
        <v>44900</v>
      </c>
      <c r="O13" t="s">
        <v>3036</v>
      </c>
      <c r="P13" s="95">
        <v>-75498583</v>
      </c>
      <c r="Q13" s="95">
        <v>1031623015</v>
      </c>
      <c r="R13" t="s">
        <v>3037</v>
      </c>
      <c r="S13" t="s">
        <v>3038</v>
      </c>
      <c r="T13" t="s">
        <v>2208</v>
      </c>
    </row>
    <row r="14" spans="1:20">
      <c r="A14">
        <v>1332</v>
      </c>
      <c r="B14" t="s">
        <v>3039</v>
      </c>
      <c r="C14" t="s">
        <v>3040</v>
      </c>
      <c r="D14" t="s">
        <v>3041</v>
      </c>
      <c r="E14">
        <v>1</v>
      </c>
      <c r="F14" t="s">
        <v>3042</v>
      </c>
      <c r="G14" t="s">
        <v>3043</v>
      </c>
      <c r="H14" t="s">
        <v>3044</v>
      </c>
      <c r="I14" s="245">
        <v>44897</v>
      </c>
      <c r="J14" s="245">
        <v>45121</v>
      </c>
      <c r="K14">
        <v>6343</v>
      </c>
      <c r="L14" s="246">
        <v>4518007147</v>
      </c>
      <c r="M14">
        <v>180</v>
      </c>
      <c r="N14" s="245">
        <v>44897</v>
      </c>
      <c r="O14" t="s">
        <v>3045</v>
      </c>
      <c r="P14" s="95">
        <v>-75500778</v>
      </c>
      <c r="Q14" s="95">
        <v>1039132483</v>
      </c>
      <c r="R14" t="s">
        <v>3046</v>
      </c>
      <c r="S14" t="s">
        <v>3047</v>
      </c>
      <c r="T14" t="s">
        <v>2208</v>
      </c>
    </row>
    <row r="15" spans="1:20">
      <c r="A15">
        <v>1331</v>
      </c>
      <c r="B15" t="s">
        <v>3048</v>
      </c>
      <c r="C15" t="s">
        <v>3049</v>
      </c>
      <c r="D15" t="s">
        <v>2963</v>
      </c>
      <c r="E15">
        <v>1</v>
      </c>
      <c r="F15" t="s">
        <v>2964</v>
      </c>
      <c r="G15" t="s">
        <v>3050</v>
      </c>
      <c r="H15">
        <v>10100990013000</v>
      </c>
      <c r="I15" s="245">
        <v>44896</v>
      </c>
      <c r="J15" s="245">
        <v>45137</v>
      </c>
      <c r="K15">
        <v>350</v>
      </c>
      <c r="L15" s="246">
        <v>60000000</v>
      </c>
      <c r="M15">
        <v>48</v>
      </c>
      <c r="N15" s="245">
        <v>44896</v>
      </c>
      <c r="O15" t="s">
        <v>3051</v>
      </c>
      <c r="P15" s="95">
        <v>-7554846</v>
      </c>
      <c r="Q15" s="95">
        <v>1042806</v>
      </c>
      <c r="R15" t="s">
        <v>3052</v>
      </c>
      <c r="S15" t="s">
        <v>3053</v>
      </c>
      <c r="T15" t="s">
        <v>2208</v>
      </c>
    </row>
    <row r="16" spans="1:20">
      <c r="A16">
        <v>1330</v>
      </c>
      <c r="B16" t="s">
        <v>3054</v>
      </c>
      <c r="C16" t="s">
        <v>3055</v>
      </c>
      <c r="D16" t="s">
        <v>3034</v>
      </c>
      <c r="E16">
        <v>3</v>
      </c>
      <c r="F16" t="s">
        <v>3056</v>
      </c>
      <c r="G16" t="s">
        <v>3057</v>
      </c>
      <c r="H16">
        <v>10500610031000</v>
      </c>
      <c r="I16" s="245">
        <v>44895</v>
      </c>
      <c r="J16" s="245">
        <v>44925</v>
      </c>
      <c r="K16" t="s">
        <v>1840</v>
      </c>
      <c r="L16" s="246">
        <v>25000000</v>
      </c>
      <c r="M16">
        <v>10</v>
      </c>
      <c r="N16" s="245">
        <v>44895</v>
      </c>
      <c r="O16" t="s">
        <v>3058</v>
      </c>
      <c r="P16" s="95">
        <v>-75476506</v>
      </c>
      <c r="Q16" s="95">
        <v>10391334091</v>
      </c>
      <c r="R16" t="s">
        <v>3059</v>
      </c>
      <c r="S16" t="s">
        <v>3060</v>
      </c>
      <c r="T16" t="s">
        <v>2208</v>
      </c>
    </row>
    <row r="17" spans="1:20">
      <c r="A17">
        <v>1329</v>
      </c>
      <c r="B17" t="s">
        <v>3061</v>
      </c>
      <c r="C17" t="s">
        <v>3062</v>
      </c>
      <c r="D17" t="s">
        <v>3063</v>
      </c>
      <c r="E17">
        <v>3</v>
      </c>
      <c r="F17" t="s">
        <v>2902</v>
      </c>
      <c r="G17" t="s">
        <v>3035</v>
      </c>
      <c r="H17">
        <v>11005770035000</v>
      </c>
      <c r="I17" s="245">
        <v>44895</v>
      </c>
      <c r="J17" s="245">
        <v>45290</v>
      </c>
      <c r="K17" t="s">
        <v>1840</v>
      </c>
      <c r="L17" t="s">
        <v>3064</v>
      </c>
      <c r="M17">
        <v>240</v>
      </c>
      <c r="N17" s="245">
        <v>44895</v>
      </c>
      <c r="O17" t="s">
        <v>3065</v>
      </c>
      <c r="P17" s="95">
        <v>-75499477</v>
      </c>
      <c r="Q17" s="95">
        <v>10318919649</v>
      </c>
      <c r="R17" t="s">
        <v>3066</v>
      </c>
      <c r="S17" t="s">
        <v>3067</v>
      </c>
      <c r="T17" t="s">
        <v>2208</v>
      </c>
    </row>
    <row r="18" spans="1:20">
      <c r="A18">
        <v>1328</v>
      </c>
      <c r="B18" t="s">
        <v>3054</v>
      </c>
      <c r="C18" t="s">
        <v>3068</v>
      </c>
      <c r="D18" t="s">
        <v>3034</v>
      </c>
      <c r="E18">
        <v>1</v>
      </c>
      <c r="F18" t="s">
        <v>3069</v>
      </c>
      <c r="G18" t="s">
        <v>3070</v>
      </c>
      <c r="H18">
        <v>10200680004000</v>
      </c>
      <c r="I18" s="245">
        <v>44893</v>
      </c>
      <c r="J18" s="245">
        <v>44925</v>
      </c>
      <c r="K18" t="s">
        <v>1840</v>
      </c>
      <c r="L18" s="246">
        <v>35000000</v>
      </c>
      <c r="M18">
        <v>10</v>
      </c>
      <c r="N18" s="245">
        <v>44893</v>
      </c>
      <c r="O18" t="s">
        <v>3058</v>
      </c>
      <c r="P18" s="95">
        <v>-75533261</v>
      </c>
      <c r="Q18" s="95">
        <v>10419149494</v>
      </c>
      <c r="R18" t="s">
        <v>3059</v>
      </c>
      <c r="S18" t="s">
        <v>3071</v>
      </c>
      <c r="T18" t="s">
        <v>2208</v>
      </c>
    </row>
    <row r="19" spans="1:20">
      <c r="A19">
        <v>1327</v>
      </c>
      <c r="B19" t="s">
        <v>3072</v>
      </c>
      <c r="C19" t="s">
        <v>3073</v>
      </c>
      <c r="E19">
        <v>2</v>
      </c>
      <c r="F19" t="s">
        <v>3074</v>
      </c>
      <c r="I19" s="245">
        <v>44890</v>
      </c>
      <c r="J19" s="245">
        <v>44951</v>
      </c>
      <c r="K19" t="s">
        <v>1840</v>
      </c>
      <c r="L19" s="246">
        <v>80400000</v>
      </c>
      <c r="N19" s="245">
        <v>44890</v>
      </c>
      <c r="O19" t="s">
        <v>3075</v>
      </c>
      <c r="P19" s="95">
        <v>-75465251</v>
      </c>
      <c r="Q19" s="95">
        <v>104152849</v>
      </c>
      <c r="R19" t="s">
        <v>3076</v>
      </c>
      <c r="S19" t="s">
        <v>3077</v>
      </c>
      <c r="T19" t="s">
        <v>2208</v>
      </c>
    </row>
    <row r="20" spans="1:20">
      <c r="A20">
        <v>1326</v>
      </c>
      <c r="B20" t="s">
        <v>3078</v>
      </c>
      <c r="C20" t="s">
        <v>3079</v>
      </c>
      <c r="E20">
        <v>1</v>
      </c>
      <c r="F20" t="s">
        <v>3080</v>
      </c>
      <c r="I20" s="245">
        <v>44890</v>
      </c>
      <c r="J20" s="245">
        <v>44951</v>
      </c>
      <c r="K20" t="s">
        <v>1840</v>
      </c>
      <c r="L20" s="246">
        <v>351471760</v>
      </c>
      <c r="N20" s="245">
        <v>44890</v>
      </c>
      <c r="O20" t="s">
        <v>3081</v>
      </c>
      <c r="P20" s="95">
        <v>-75517951</v>
      </c>
      <c r="Q20" s="95">
        <v>1044849395</v>
      </c>
      <c r="R20" t="s">
        <v>3076</v>
      </c>
      <c r="S20" t="s">
        <v>3082</v>
      </c>
      <c r="T20" t="s">
        <v>2208</v>
      </c>
    </row>
    <row r="21" spans="1:20">
      <c r="A21">
        <v>1325</v>
      </c>
      <c r="B21" t="s">
        <v>3083</v>
      </c>
      <c r="C21" t="s">
        <v>3084</v>
      </c>
      <c r="E21">
        <v>3</v>
      </c>
      <c r="F21" t="s">
        <v>2902</v>
      </c>
      <c r="I21" s="245">
        <v>44893</v>
      </c>
      <c r="J21" s="245">
        <v>44985</v>
      </c>
      <c r="K21" t="s">
        <v>1840</v>
      </c>
      <c r="L21" s="246">
        <v>630300000</v>
      </c>
      <c r="N21" s="245">
        <v>44890</v>
      </c>
      <c r="O21" t="s">
        <v>3085</v>
      </c>
      <c r="R21" t="s">
        <v>3086</v>
      </c>
      <c r="S21" t="s">
        <v>3087</v>
      </c>
      <c r="T21" t="s">
        <v>2208</v>
      </c>
    </row>
    <row r="22" spans="1:20">
      <c r="A22">
        <v>1324</v>
      </c>
      <c r="B22" t="s">
        <v>3088</v>
      </c>
      <c r="C22" t="s">
        <v>3089</v>
      </c>
      <c r="E22">
        <v>1</v>
      </c>
      <c r="F22" t="s">
        <v>3069</v>
      </c>
      <c r="I22" s="245">
        <v>44890</v>
      </c>
      <c r="J22" s="245">
        <v>44951</v>
      </c>
      <c r="K22" t="s">
        <v>1840</v>
      </c>
      <c r="L22" s="246">
        <v>439050000</v>
      </c>
      <c r="N22" s="245">
        <v>44890</v>
      </c>
      <c r="O22" t="s">
        <v>3090</v>
      </c>
      <c r="P22" s="95">
        <v>-75534080</v>
      </c>
      <c r="Q22" s="95">
        <v>1041948058</v>
      </c>
      <c r="R22" t="s">
        <v>3091</v>
      </c>
      <c r="S22" t="s">
        <v>3092</v>
      </c>
      <c r="T22" t="s">
        <v>2208</v>
      </c>
    </row>
    <row r="23" spans="1:20">
      <c r="A23">
        <v>1323</v>
      </c>
      <c r="B23" t="s">
        <v>3093</v>
      </c>
      <c r="C23" t="s">
        <v>3094</v>
      </c>
      <c r="D23" t="s">
        <v>3034</v>
      </c>
      <c r="E23">
        <v>3</v>
      </c>
      <c r="F23" t="s">
        <v>3095</v>
      </c>
      <c r="G23" t="s">
        <v>3096</v>
      </c>
      <c r="H23">
        <v>10509980004000</v>
      </c>
      <c r="I23" s="245">
        <v>44890</v>
      </c>
      <c r="J23" s="245">
        <v>44920</v>
      </c>
      <c r="K23" t="s">
        <v>1840</v>
      </c>
      <c r="L23" s="246">
        <v>53324172</v>
      </c>
      <c r="M23">
        <v>23.4</v>
      </c>
      <c r="N23" s="245">
        <v>44890</v>
      </c>
      <c r="O23" t="s">
        <v>3097</v>
      </c>
      <c r="P23" s="95">
        <v>-75459698</v>
      </c>
      <c r="Q23" s="95">
        <v>10402349722</v>
      </c>
      <c r="R23" t="s">
        <v>3098</v>
      </c>
      <c r="S23" t="s">
        <v>3099</v>
      </c>
      <c r="T23" t="s">
        <v>2208</v>
      </c>
    </row>
    <row r="24" spans="1:20">
      <c r="A24">
        <v>1322</v>
      </c>
      <c r="B24" t="s">
        <v>3100</v>
      </c>
      <c r="C24" t="s">
        <v>3101</v>
      </c>
      <c r="D24" t="s">
        <v>3102</v>
      </c>
      <c r="E24">
        <v>2</v>
      </c>
      <c r="F24" t="s">
        <v>3103</v>
      </c>
      <c r="G24" t="s">
        <v>3104</v>
      </c>
      <c r="H24">
        <v>10505710001000</v>
      </c>
      <c r="I24" s="245">
        <v>44926</v>
      </c>
      <c r="J24" s="245">
        <v>45015</v>
      </c>
      <c r="K24">
        <v>22234.959999999999</v>
      </c>
      <c r="L24" s="246">
        <v>22000000000</v>
      </c>
      <c r="M24">
        <v>3500</v>
      </c>
      <c r="N24" s="245">
        <v>44889</v>
      </c>
      <c r="O24" t="s">
        <v>3105</v>
      </c>
      <c r="P24" s="95">
        <v>-75461971</v>
      </c>
      <c r="Q24" s="95">
        <v>10392924727</v>
      </c>
      <c r="R24" t="s">
        <v>3106</v>
      </c>
      <c r="S24" t="s">
        <v>3107</v>
      </c>
      <c r="T24" t="s">
        <v>2208</v>
      </c>
    </row>
    <row r="25" spans="1:20">
      <c r="A25">
        <v>1321</v>
      </c>
      <c r="B25" t="s">
        <v>3108</v>
      </c>
      <c r="C25" t="s">
        <v>3109</v>
      </c>
      <c r="D25" t="s">
        <v>3102</v>
      </c>
      <c r="E25">
        <v>1</v>
      </c>
      <c r="F25" t="s">
        <v>3110</v>
      </c>
      <c r="G25" t="s">
        <v>3111</v>
      </c>
      <c r="H25">
        <v>10304570204000</v>
      </c>
      <c r="I25" s="245">
        <v>44889</v>
      </c>
      <c r="J25" s="245">
        <v>45597</v>
      </c>
      <c r="K25">
        <v>15454.37</v>
      </c>
      <c r="L25" s="246">
        <v>12014400000</v>
      </c>
      <c r="M25">
        <v>7000</v>
      </c>
      <c r="N25" s="245">
        <v>44889</v>
      </c>
      <c r="O25" t="s">
        <v>3112</v>
      </c>
      <c r="P25" s="95">
        <v>-75496132</v>
      </c>
      <c r="Q25" s="95">
        <v>1039230577</v>
      </c>
      <c r="R25" t="s">
        <v>3113</v>
      </c>
      <c r="S25" t="s">
        <v>3114</v>
      </c>
      <c r="T25" t="s">
        <v>2208</v>
      </c>
    </row>
    <row r="26" spans="1:20">
      <c r="A26">
        <v>1320</v>
      </c>
      <c r="B26" t="s">
        <v>3115</v>
      </c>
      <c r="C26" t="s">
        <v>3116</v>
      </c>
      <c r="E26">
        <v>3</v>
      </c>
      <c r="F26" t="s">
        <v>2902</v>
      </c>
      <c r="G26" t="s">
        <v>3117</v>
      </c>
      <c r="H26">
        <v>11005890012000</v>
      </c>
      <c r="I26" s="245">
        <v>44889</v>
      </c>
      <c r="J26" s="245">
        <v>44919</v>
      </c>
      <c r="L26" s="246">
        <v>30000000</v>
      </c>
      <c r="N26" s="245">
        <v>44889</v>
      </c>
      <c r="O26" t="s">
        <v>3118</v>
      </c>
      <c r="P26" s="95">
        <v>-75503865</v>
      </c>
      <c r="Q26" s="95">
        <v>10387265</v>
      </c>
      <c r="R26" t="s">
        <v>3119</v>
      </c>
      <c r="S26" t="s">
        <v>3120</v>
      </c>
      <c r="T26" t="s">
        <v>2208</v>
      </c>
    </row>
    <row r="27" spans="1:20">
      <c r="A27">
        <v>1319</v>
      </c>
      <c r="B27" t="s">
        <v>3121</v>
      </c>
      <c r="C27" t="s">
        <v>3122</v>
      </c>
      <c r="E27">
        <v>3</v>
      </c>
      <c r="F27" t="s">
        <v>3123</v>
      </c>
      <c r="I27" s="245">
        <v>44909</v>
      </c>
      <c r="J27" s="245">
        <v>45212</v>
      </c>
      <c r="L27" s="246">
        <v>1800000000</v>
      </c>
      <c r="N27" s="245">
        <v>44887</v>
      </c>
      <c r="O27" t="s">
        <v>3124</v>
      </c>
      <c r="R27" t="s">
        <v>3125</v>
      </c>
      <c r="S27" t="s">
        <v>3126</v>
      </c>
      <c r="T27" t="s">
        <v>2208</v>
      </c>
    </row>
    <row r="28" spans="1:20">
      <c r="A28">
        <v>1318</v>
      </c>
      <c r="B28" t="s">
        <v>3127</v>
      </c>
      <c r="C28" t="s">
        <v>3128</v>
      </c>
      <c r="D28" t="s">
        <v>3034</v>
      </c>
      <c r="E28">
        <v>1</v>
      </c>
      <c r="F28" t="s">
        <v>3003</v>
      </c>
      <c r="G28" t="s">
        <v>3129</v>
      </c>
      <c r="H28">
        <v>10101270005000</v>
      </c>
      <c r="I28" s="245">
        <v>44887</v>
      </c>
      <c r="J28" s="245">
        <v>45146</v>
      </c>
      <c r="K28">
        <v>882.43</v>
      </c>
      <c r="L28" s="246">
        <v>320000000</v>
      </c>
      <c r="M28">
        <v>100</v>
      </c>
      <c r="N28" s="245">
        <v>44887</v>
      </c>
      <c r="O28" t="s">
        <v>3130</v>
      </c>
      <c r="P28" s="95">
        <v>-75546336</v>
      </c>
      <c r="Q28" s="95">
        <v>104221416</v>
      </c>
      <c r="R28" t="s">
        <v>3131</v>
      </c>
      <c r="S28" t="s">
        <v>3132</v>
      </c>
      <c r="T28" t="s">
        <v>2208</v>
      </c>
    </row>
    <row r="29" spans="1:20">
      <c r="A29">
        <v>1317</v>
      </c>
      <c r="B29" t="s">
        <v>3133</v>
      </c>
      <c r="C29" t="s">
        <v>3134</v>
      </c>
      <c r="D29" t="s">
        <v>3102</v>
      </c>
      <c r="E29">
        <v>2</v>
      </c>
      <c r="F29" t="s">
        <v>3028</v>
      </c>
      <c r="G29" t="s">
        <v>3135</v>
      </c>
      <c r="H29">
        <v>10809560125000</v>
      </c>
      <c r="I29" s="245">
        <v>44873</v>
      </c>
      <c r="J29" s="245">
        <v>45412</v>
      </c>
      <c r="K29" s="87">
        <v>20155.2</v>
      </c>
      <c r="L29" s="246">
        <v>1359834000</v>
      </c>
      <c r="M29">
        <v>1200</v>
      </c>
      <c r="N29" s="245">
        <v>44873</v>
      </c>
      <c r="O29" t="s">
        <v>3136</v>
      </c>
      <c r="P29" s="95">
        <v>-75467926</v>
      </c>
      <c r="Q29" s="95">
        <v>1040620627</v>
      </c>
      <c r="R29" t="s">
        <v>3137</v>
      </c>
      <c r="S29" t="s">
        <v>3138</v>
      </c>
      <c r="T29" t="s">
        <v>2208</v>
      </c>
    </row>
    <row r="30" spans="1:20">
      <c r="A30">
        <v>1316</v>
      </c>
      <c r="B30" t="s">
        <v>3139</v>
      </c>
      <c r="C30" t="s">
        <v>3140</v>
      </c>
      <c r="D30" t="s">
        <v>3102</v>
      </c>
      <c r="E30">
        <v>2</v>
      </c>
      <c r="F30" t="s">
        <v>3140</v>
      </c>
      <c r="G30" t="s">
        <v>3141</v>
      </c>
      <c r="H30" t="s">
        <v>3142</v>
      </c>
      <c r="I30" s="245">
        <v>44873</v>
      </c>
      <c r="J30" s="245">
        <v>44957</v>
      </c>
      <c r="K30" s="87">
        <v>22216.07</v>
      </c>
      <c r="L30" s="247">
        <v>31634660678.209999</v>
      </c>
      <c r="M30">
        <v>26014.84</v>
      </c>
      <c r="N30" s="245">
        <v>44873</v>
      </c>
      <c r="O30" t="s">
        <v>3143</v>
      </c>
      <c r="P30" s="95">
        <v>-75447626</v>
      </c>
      <c r="Q30" s="95">
        <v>104255774256</v>
      </c>
      <c r="R30" t="s">
        <v>3144</v>
      </c>
      <c r="S30" t="s">
        <v>3145</v>
      </c>
      <c r="T30" t="s">
        <v>2208</v>
      </c>
    </row>
    <row r="31" spans="1:20">
      <c r="A31">
        <v>1315</v>
      </c>
      <c r="B31" t="s">
        <v>3146</v>
      </c>
      <c r="C31" t="s">
        <v>3147</v>
      </c>
      <c r="D31" t="s">
        <v>3148</v>
      </c>
      <c r="E31">
        <v>1</v>
      </c>
      <c r="F31" t="s">
        <v>3149</v>
      </c>
      <c r="G31" t="s">
        <v>3150</v>
      </c>
      <c r="H31" t="s">
        <v>3151</v>
      </c>
      <c r="I31" s="245">
        <v>44865</v>
      </c>
      <c r="J31" s="245">
        <v>45960</v>
      </c>
      <c r="K31" s="87">
        <v>13233.51</v>
      </c>
      <c r="L31" s="246">
        <v>30186828083</v>
      </c>
      <c r="M31">
        <v>2000</v>
      </c>
      <c r="N31" s="245">
        <v>44865</v>
      </c>
      <c r="O31" t="s">
        <v>3152</v>
      </c>
      <c r="P31" s="95">
        <v>-75547867</v>
      </c>
      <c r="Q31" s="95">
        <v>10393270530</v>
      </c>
      <c r="R31" t="s">
        <v>3153</v>
      </c>
      <c r="S31" t="s">
        <v>3154</v>
      </c>
      <c r="T31" t="s">
        <v>2208</v>
      </c>
    </row>
    <row r="32" spans="1:20">
      <c r="A32">
        <v>1314</v>
      </c>
      <c r="B32" t="s">
        <v>3155</v>
      </c>
      <c r="C32" t="s">
        <v>3156</v>
      </c>
      <c r="D32" t="s">
        <v>3157</v>
      </c>
      <c r="E32">
        <v>1</v>
      </c>
      <c r="F32" t="s">
        <v>3158</v>
      </c>
      <c r="G32" t="s">
        <v>3159</v>
      </c>
      <c r="H32">
        <v>10305580001000</v>
      </c>
      <c r="I32" s="245">
        <v>44865</v>
      </c>
      <c r="J32" s="245">
        <v>44895</v>
      </c>
      <c r="K32" t="s">
        <v>1840</v>
      </c>
      <c r="L32" s="246">
        <v>20000000</v>
      </c>
      <c r="M32">
        <v>30</v>
      </c>
      <c r="N32" s="245">
        <v>44865</v>
      </c>
      <c r="O32" t="s">
        <v>3160</v>
      </c>
      <c r="P32" s="95">
        <v>-75483639</v>
      </c>
      <c r="Q32" s="95">
        <v>10393274680</v>
      </c>
      <c r="R32" t="s">
        <v>3161</v>
      </c>
      <c r="S32" t="s">
        <v>3162</v>
      </c>
      <c r="T32" t="s">
        <v>2208</v>
      </c>
    </row>
    <row r="33" spans="1:20">
      <c r="A33">
        <v>1313</v>
      </c>
      <c r="B33" t="s">
        <v>3163</v>
      </c>
      <c r="C33" t="s">
        <v>3164</v>
      </c>
      <c r="E33">
        <v>3</v>
      </c>
      <c r="F33" t="s">
        <v>3165</v>
      </c>
      <c r="I33" s="245">
        <v>44866</v>
      </c>
      <c r="J33" s="245">
        <v>44942</v>
      </c>
      <c r="L33" s="246">
        <v>168483883</v>
      </c>
      <c r="N33" s="245">
        <v>44865</v>
      </c>
      <c r="O33" t="s">
        <v>3166</v>
      </c>
      <c r="R33" t="s">
        <v>3167</v>
      </c>
      <c r="S33" t="s">
        <v>3168</v>
      </c>
      <c r="T33" t="s">
        <v>2208</v>
      </c>
    </row>
    <row r="34" spans="1:20">
      <c r="A34">
        <v>1312</v>
      </c>
      <c r="B34" t="s">
        <v>3169</v>
      </c>
      <c r="C34" t="s">
        <v>3170</v>
      </c>
      <c r="D34" t="s">
        <v>3171</v>
      </c>
      <c r="E34">
        <v>1</v>
      </c>
      <c r="F34" t="s">
        <v>3172</v>
      </c>
      <c r="H34">
        <v>10102400001000</v>
      </c>
      <c r="I34" s="245">
        <v>44941</v>
      </c>
      <c r="J34" s="245">
        <v>45061</v>
      </c>
      <c r="K34" t="s">
        <v>1840</v>
      </c>
      <c r="L34" s="246">
        <v>1700000000</v>
      </c>
      <c r="M34">
        <v>300</v>
      </c>
      <c r="N34" s="245">
        <v>44865</v>
      </c>
      <c r="O34" t="s">
        <v>3173</v>
      </c>
      <c r="P34" s="95">
        <v>-755512528</v>
      </c>
      <c r="Q34" s="95">
        <v>10423278762</v>
      </c>
      <c r="R34" t="s">
        <v>3174</v>
      </c>
      <c r="S34" t="s">
        <v>3175</v>
      </c>
      <c r="T34" t="s">
        <v>2208</v>
      </c>
    </row>
    <row r="35" spans="1:20">
      <c r="A35">
        <v>1311</v>
      </c>
      <c r="B35" t="s">
        <v>3176</v>
      </c>
      <c r="C35" t="s">
        <v>3177</v>
      </c>
      <c r="E35">
        <v>3</v>
      </c>
      <c r="F35" t="s">
        <v>3178</v>
      </c>
      <c r="I35" s="245">
        <v>44866</v>
      </c>
      <c r="J35" s="245">
        <v>44942</v>
      </c>
      <c r="K35" t="s">
        <v>1840</v>
      </c>
      <c r="L35" s="246">
        <v>196348244</v>
      </c>
      <c r="N35" s="245">
        <v>44862</v>
      </c>
      <c r="O35" t="s">
        <v>3179</v>
      </c>
      <c r="R35" t="s">
        <v>3167</v>
      </c>
      <c r="S35" t="s">
        <v>3180</v>
      </c>
      <c r="T35" t="s">
        <v>2208</v>
      </c>
    </row>
    <row r="36" spans="1:20">
      <c r="A36">
        <v>1310</v>
      </c>
      <c r="B36" t="s">
        <v>3181</v>
      </c>
      <c r="C36" t="s">
        <v>3182</v>
      </c>
      <c r="D36" t="s">
        <v>3183</v>
      </c>
      <c r="E36">
        <v>1</v>
      </c>
      <c r="F36" t="s">
        <v>3184</v>
      </c>
      <c r="G36" t="s">
        <v>3185</v>
      </c>
      <c r="H36">
        <v>10100480005000</v>
      </c>
      <c r="I36" s="245">
        <v>44858</v>
      </c>
      <c r="J36" s="245">
        <v>45261</v>
      </c>
      <c r="K36" t="s">
        <v>3186</v>
      </c>
      <c r="L36" s="246">
        <v>13000000000</v>
      </c>
      <c r="M36" t="s">
        <v>3187</v>
      </c>
      <c r="N36" s="245">
        <v>44858</v>
      </c>
      <c r="O36" t="s">
        <v>3188</v>
      </c>
      <c r="P36" s="95">
        <v>-7555338889</v>
      </c>
      <c r="Q36" s="95">
        <v>1040020833</v>
      </c>
      <c r="R36" t="s">
        <v>3189</v>
      </c>
      <c r="S36" t="s">
        <v>3190</v>
      </c>
      <c r="T36" t="s">
        <v>2208</v>
      </c>
    </row>
    <row r="37" spans="1:20">
      <c r="A37">
        <v>1309</v>
      </c>
      <c r="B37" t="s">
        <v>3191</v>
      </c>
      <c r="C37" t="s">
        <v>3192</v>
      </c>
      <c r="D37" t="s">
        <v>3157</v>
      </c>
      <c r="E37">
        <v>1</v>
      </c>
      <c r="F37" t="s">
        <v>3193</v>
      </c>
      <c r="G37" t="s">
        <v>3194</v>
      </c>
      <c r="H37" t="s">
        <v>3195</v>
      </c>
      <c r="I37" s="245">
        <v>44858</v>
      </c>
      <c r="J37" s="245">
        <v>44925</v>
      </c>
      <c r="K37" t="s">
        <v>1840</v>
      </c>
      <c r="L37" s="246">
        <v>200000000</v>
      </c>
      <c r="M37">
        <v>35</v>
      </c>
      <c r="N37" s="245">
        <v>44858</v>
      </c>
      <c r="O37" t="s">
        <v>3196</v>
      </c>
      <c r="P37" s="95">
        <v>-75562812</v>
      </c>
      <c r="Q37" s="95">
        <v>10397750359</v>
      </c>
      <c r="R37" t="s">
        <v>3197</v>
      </c>
      <c r="S37" t="s">
        <v>3198</v>
      </c>
      <c r="T37" t="s">
        <v>2208</v>
      </c>
    </row>
    <row r="38" spans="1:20">
      <c r="A38">
        <v>1308</v>
      </c>
      <c r="B38" t="s">
        <v>3199</v>
      </c>
      <c r="C38" t="s">
        <v>3200</v>
      </c>
      <c r="D38" t="s">
        <v>3063</v>
      </c>
      <c r="E38">
        <v>3</v>
      </c>
      <c r="F38" t="s">
        <v>2902</v>
      </c>
      <c r="I38" s="245">
        <v>44854</v>
      </c>
      <c r="J38" s="245">
        <v>44885</v>
      </c>
      <c r="K38" t="s">
        <v>1840</v>
      </c>
      <c r="L38" s="246">
        <v>556940265</v>
      </c>
      <c r="M38">
        <v>60</v>
      </c>
      <c r="N38" s="245">
        <v>44854</v>
      </c>
      <c r="O38" t="s">
        <v>3201</v>
      </c>
      <c r="P38" s="95">
        <v>-755000405</v>
      </c>
      <c r="Q38" s="95">
        <v>103106656641</v>
      </c>
      <c r="R38" t="s">
        <v>3202</v>
      </c>
      <c r="S38" t="s">
        <v>3203</v>
      </c>
      <c r="T38" t="s">
        <v>2208</v>
      </c>
    </row>
    <row r="39" spans="1:20">
      <c r="A39">
        <v>1307</v>
      </c>
      <c r="B39" t="s">
        <v>3204</v>
      </c>
      <c r="C39" t="s">
        <v>3205</v>
      </c>
      <c r="D39" t="s">
        <v>3063</v>
      </c>
      <c r="E39">
        <v>3</v>
      </c>
      <c r="F39" t="s">
        <v>2902</v>
      </c>
      <c r="G39" t="s">
        <v>3206</v>
      </c>
      <c r="H39">
        <v>11005770302000</v>
      </c>
      <c r="I39" s="245">
        <v>44858</v>
      </c>
      <c r="J39" s="245">
        <v>45168</v>
      </c>
      <c r="K39">
        <v>368</v>
      </c>
      <c r="L39" s="246">
        <v>825275502</v>
      </c>
      <c r="M39">
        <v>60</v>
      </c>
      <c r="N39" s="245">
        <v>44852</v>
      </c>
      <c r="O39" t="s">
        <v>3207</v>
      </c>
      <c r="P39" s="95">
        <v>-75499489</v>
      </c>
      <c r="Q39" s="95">
        <v>1032842110</v>
      </c>
      <c r="R39" t="s">
        <v>3208</v>
      </c>
      <c r="S39" t="s">
        <v>3209</v>
      </c>
      <c r="T39" t="s">
        <v>2208</v>
      </c>
    </row>
    <row r="40" spans="1:20">
      <c r="A40">
        <v>1306</v>
      </c>
      <c r="B40" t="s">
        <v>3210</v>
      </c>
      <c r="C40" t="s">
        <v>3205</v>
      </c>
      <c r="D40" t="s">
        <v>3063</v>
      </c>
      <c r="E40">
        <v>3</v>
      </c>
      <c r="F40" t="s">
        <v>2902</v>
      </c>
      <c r="G40" t="s">
        <v>3206</v>
      </c>
      <c r="H40">
        <v>11005770302000</v>
      </c>
      <c r="I40" s="245">
        <v>44852</v>
      </c>
      <c r="J40" s="245">
        <v>44985</v>
      </c>
      <c r="K40">
        <v>473.18</v>
      </c>
      <c r="L40" s="246">
        <v>600000000</v>
      </c>
      <c r="M40">
        <v>300</v>
      </c>
      <c r="N40" s="245">
        <v>44852</v>
      </c>
      <c r="O40" t="s">
        <v>3207</v>
      </c>
      <c r="P40" s="95">
        <v>-75499489</v>
      </c>
      <c r="Q40" s="95">
        <v>1032842110</v>
      </c>
      <c r="R40" t="s">
        <v>3208</v>
      </c>
      <c r="S40" t="s">
        <v>3211</v>
      </c>
      <c r="T40" t="s">
        <v>2208</v>
      </c>
    </row>
    <row r="41" spans="1:20">
      <c r="A41">
        <v>1305</v>
      </c>
      <c r="B41" t="s">
        <v>3212</v>
      </c>
      <c r="C41" t="s">
        <v>3213</v>
      </c>
      <c r="E41">
        <v>1</v>
      </c>
      <c r="F41" t="s">
        <v>3214</v>
      </c>
      <c r="I41" s="245">
        <v>44859</v>
      </c>
      <c r="J41" s="245">
        <v>44891</v>
      </c>
      <c r="L41" s="246">
        <v>45017065</v>
      </c>
      <c r="N41" s="245">
        <v>44848</v>
      </c>
      <c r="O41" t="s">
        <v>3215</v>
      </c>
      <c r="R41" t="s">
        <v>3216</v>
      </c>
      <c r="S41" t="s">
        <v>3217</v>
      </c>
      <c r="T41" t="s">
        <v>2208</v>
      </c>
    </row>
    <row r="42" spans="1:20">
      <c r="A42">
        <v>1304</v>
      </c>
      <c r="B42" t="s">
        <v>3218</v>
      </c>
      <c r="C42" t="s">
        <v>3219</v>
      </c>
      <c r="D42" t="s">
        <v>3220</v>
      </c>
      <c r="E42">
        <v>1</v>
      </c>
      <c r="F42" t="s">
        <v>3149</v>
      </c>
      <c r="G42" t="s">
        <v>3221</v>
      </c>
      <c r="H42">
        <v>10100060004906</v>
      </c>
      <c r="I42" s="245">
        <v>44848</v>
      </c>
      <c r="J42" s="245">
        <v>44880</v>
      </c>
      <c r="K42">
        <v>270</v>
      </c>
      <c r="L42" s="246">
        <v>120000000</v>
      </c>
      <c r="M42">
        <v>20</v>
      </c>
      <c r="N42" s="245">
        <v>44848</v>
      </c>
      <c r="O42" t="s">
        <v>3222</v>
      </c>
      <c r="P42" s="95">
        <v>-755493401</v>
      </c>
      <c r="Q42" s="95">
        <v>103932154</v>
      </c>
      <c r="R42" t="s">
        <v>3223</v>
      </c>
      <c r="S42" t="s">
        <v>3224</v>
      </c>
      <c r="T42" t="s">
        <v>2208</v>
      </c>
    </row>
    <row r="43" spans="1:20">
      <c r="A43">
        <v>1303</v>
      </c>
      <c r="B43" t="s">
        <v>3225</v>
      </c>
      <c r="C43" t="s">
        <v>3226</v>
      </c>
      <c r="I43" s="245">
        <v>44844</v>
      </c>
      <c r="J43" s="245">
        <v>45105</v>
      </c>
      <c r="L43" s="246">
        <v>1056500000</v>
      </c>
      <c r="N43" s="245">
        <v>44844</v>
      </c>
      <c r="O43" t="s">
        <v>3227</v>
      </c>
      <c r="R43" t="s">
        <v>3228</v>
      </c>
      <c r="S43" t="s">
        <v>3229</v>
      </c>
      <c r="T43" t="s">
        <v>2208</v>
      </c>
    </row>
    <row r="44" spans="1:20">
      <c r="A44">
        <v>1302</v>
      </c>
      <c r="B44" t="s">
        <v>3230</v>
      </c>
      <c r="C44" t="s">
        <v>3231</v>
      </c>
      <c r="D44" t="s">
        <v>3232</v>
      </c>
      <c r="E44">
        <v>1</v>
      </c>
      <c r="F44" t="s">
        <v>3233</v>
      </c>
      <c r="G44" t="s">
        <v>3234</v>
      </c>
      <c r="H44">
        <v>10902230014000</v>
      </c>
      <c r="I44" s="245">
        <v>44834</v>
      </c>
      <c r="J44" s="245">
        <v>45565</v>
      </c>
      <c r="K44">
        <v>825.84</v>
      </c>
      <c r="L44" s="246">
        <v>83400000</v>
      </c>
      <c r="M44">
        <v>10</v>
      </c>
      <c r="N44" s="245">
        <v>44834</v>
      </c>
      <c r="O44" t="s">
        <v>3235</v>
      </c>
      <c r="P44" s="95">
        <v>-75516692</v>
      </c>
      <c r="Q44" s="95">
        <v>103921763430</v>
      </c>
      <c r="R44" t="s">
        <v>3236</v>
      </c>
      <c r="S44" t="s">
        <v>3237</v>
      </c>
      <c r="T44" t="s">
        <v>2208</v>
      </c>
    </row>
    <row r="45" spans="1:20">
      <c r="A45">
        <v>1301</v>
      </c>
      <c r="B45" t="s">
        <v>3017</v>
      </c>
      <c r="C45" t="s">
        <v>3018</v>
      </c>
      <c r="E45">
        <v>2</v>
      </c>
      <c r="F45" t="s">
        <v>3020</v>
      </c>
      <c r="G45" t="s">
        <v>3021</v>
      </c>
      <c r="H45" t="s">
        <v>3022</v>
      </c>
      <c r="I45" s="245">
        <v>44834</v>
      </c>
      <c r="J45" s="245">
        <v>44925</v>
      </c>
      <c r="K45">
        <v>462.41</v>
      </c>
      <c r="L45" s="247">
        <v>405396790.49000001</v>
      </c>
      <c r="M45">
        <v>72</v>
      </c>
      <c r="N45" s="245">
        <v>44834</v>
      </c>
      <c r="O45" t="s">
        <v>3238</v>
      </c>
      <c r="P45" s="95">
        <v>-755148229</v>
      </c>
      <c r="Q45" s="95">
        <v>1040917469</v>
      </c>
      <c r="R45" t="s">
        <v>3024</v>
      </c>
      <c r="S45" t="s">
        <v>3239</v>
      </c>
      <c r="T45" t="s">
        <v>2208</v>
      </c>
    </row>
    <row r="46" spans="1:20">
      <c r="A46">
        <v>1300</v>
      </c>
      <c r="B46" t="s">
        <v>3240</v>
      </c>
      <c r="C46" t="s">
        <v>3241</v>
      </c>
      <c r="E46">
        <v>1</v>
      </c>
      <c r="F46" t="s">
        <v>3172</v>
      </c>
      <c r="G46" t="s">
        <v>3242</v>
      </c>
      <c r="H46">
        <v>10100700007901</v>
      </c>
      <c r="I46" s="245">
        <v>44834</v>
      </c>
      <c r="J46" s="245">
        <v>44925</v>
      </c>
      <c r="K46">
        <v>250</v>
      </c>
      <c r="L46" s="246">
        <v>300000000</v>
      </c>
      <c r="M46">
        <v>90</v>
      </c>
      <c r="N46" s="245">
        <v>44834</v>
      </c>
      <c r="O46" t="s">
        <v>3243</v>
      </c>
      <c r="P46" s="95">
        <v>-75552497</v>
      </c>
      <c r="Q46" s="95">
        <v>1042319572</v>
      </c>
      <c r="R46" t="s">
        <v>3244</v>
      </c>
      <c r="S46" t="s">
        <v>3245</v>
      </c>
      <c r="T46" t="s">
        <v>2208</v>
      </c>
    </row>
    <row r="47" spans="1:20">
      <c r="A47">
        <v>1299</v>
      </c>
      <c r="B47" t="s">
        <v>3246</v>
      </c>
      <c r="C47" t="s">
        <v>3247</v>
      </c>
      <c r="D47" t="s">
        <v>3102</v>
      </c>
      <c r="E47">
        <v>1</v>
      </c>
      <c r="F47" t="s">
        <v>2615</v>
      </c>
      <c r="G47" t="s">
        <v>3248</v>
      </c>
      <c r="H47" t="s">
        <v>3249</v>
      </c>
      <c r="I47" s="245">
        <v>44833</v>
      </c>
      <c r="J47" s="245">
        <v>45564</v>
      </c>
      <c r="K47">
        <v>12592.59</v>
      </c>
      <c r="L47" s="246">
        <v>2702300027</v>
      </c>
      <c r="M47">
        <v>1600</v>
      </c>
      <c r="N47" s="245">
        <v>44833</v>
      </c>
      <c r="O47" t="s">
        <v>3250</v>
      </c>
      <c r="P47" s="95">
        <v>-755328376</v>
      </c>
      <c r="Q47" s="95">
        <v>10433728286</v>
      </c>
      <c r="R47" t="s">
        <v>3251</v>
      </c>
      <c r="S47" t="s">
        <v>3252</v>
      </c>
      <c r="T47" t="s">
        <v>2208</v>
      </c>
    </row>
    <row r="48" spans="1:20">
      <c r="A48">
        <v>1298</v>
      </c>
      <c r="B48" t="s">
        <v>3253</v>
      </c>
      <c r="C48" t="s">
        <v>3254</v>
      </c>
      <c r="D48" t="s">
        <v>3041</v>
      </c>
      <c r="E48">
        <v>3</v>
      </c>
      <c r="F48" t="s">
        <v>3178</v>
      </c>
      <c r="G48" t="s">
        <v>3255</v>
      </c>
      <c r="H48" t="s">
        <v>3256</v>
      </c>
      <c r="I48" s="245">
        <v>44833</v>
      </c>
      <c r="J48" s="245">
        <v>45079</v>
      </c>
      <c r="K48">
        <v>3124.73</v>
      </c>
      <c r="L48" s="246">
        <v>3200000000</v>
      </c>
      <c r="M48">
        <v>200</v>
      </c>
      <c r="N48" s="245">
        <v>44833</v>
      </c>
      <c r="O48" t="s">
        <v>3257</v>
      </c>
      <c r="P48" s="95">
        <v>-75458990</v>
      </c>
      <c r="Q48" s="95">
        <v>10382056238</v>
      </c>
      <c r="R48" t="s">
        <v>3258</v>
      </c>
      <c r="S48" t="s">
        <v>3259</v>
      </c>
      <c r="T48" t="s">
        <v>2208</v>
      </c>
    </row>
    <row r="49" spans="1:20">
      <c r="A49">
        <v>1297</v>
      </c>
      <c r="B49" t="s">
        <v>2738</v>
      </c>
      <c r="C49" t="s">
        <v>3260</v>
      </c>
      <c r="D49" t="s">
        <v>3041</v>
      </c>
      <c r="E49">
        <v>2</v>
      </c>
      <c r="F49" t="s">
        <v>3261</v>
      </c>
      <c r="G49" t="s">
        <v>3262</v>
      </c>
      <c r="H49">
        <v>100010435000</v>
      </c>
      <c r="I49" s="245">
        <v>44868</v>
      </c>
      <c r="J49" s="245">
        <v>45018</v>
      </c>
      <c r="K49">
        <v>6271.77</v>
      </c>
      <c r="L49" s="246">
        <v>12621432612</v>
      </c>
      <c r="M49">
        <v>12000</v>
      </c>
      <c r="N49" s="245">
        <v>44832</v>
      </c>
      <c r="O49" t="s">
        <v>3263</v>
      </c>
      <c r="P49" s="95">
        <v>-75447820</v>
      </c>
      <c r="Q49" s="95">
        <v>1042518878</v>
      </c>
      <c r="R49" t="s">
        <v>3046</v>
      </c>
      <c r="S49" t="s">
        <v>3264</v>
      </c>
      <c r="T49" t="s">
        <v>2208</v>
      </c>
    </row>
    <row r="50" spans="1:20">
      <c r="A50">
        <v>1296</v>
      </c>
      <c r="B50" t="s">
        <v>3265</v>
      </c>
      <c r="C50" t="s">
        <v>3266</v>
      </c>
      <c r="D50" t="s">
        <v>3157</v>
      </c>
      <c r="E50">
        <v>1</v>
      </c>
      <c r="F50" t="s">
        <v>3267</v>
      </c>
      <c r="G50" t="s">
        <v>3268</v>
      </c>
      <c r="H50" t="s">
        <v>3269</v>
      </c>
      <c r="I50" s="245">
        <v>44830</v>
      </c>
      <c r="J50" s="245">
        <v>44921</v>
      </c>
      <c r="K50" t="s">
        <v>1840</v>
      </c>
      <c r="L50" s="246">
        <v>240000000</v>
      </c>
      <c r="M50">
        <v>280</v>
      </c>
      <c r="N50" s="245">
        <v>44830</v>
      </c>
      <c r="O50" t="s">
        <v>3270</v>
      </c>
      <c r="P50" s="95">
        <v>-75541516</v>
      </c>
      <c r="Q50" s="95">
        <v>10421642259</v>
      </c>
      <c r="R50" t="s">
        <v>3271</v>
      </c>
      <c r="S50" t="s">
        <v>3272</v>
      </c>
      <c r="T50" t="s">
        <v>2208</v>
      </c>
    </row>
    <row r="51" spans="1:20">
      <c r="A51">
        <v>1295</v>
      </c>
      <c r="B51" t="s">
        <v>3273</v>
      </c>
      <c r="C51" t="s">
        <v>3274</v>
      </c>
      <c r="D51" t="s">
        <v>3019</v>
      </c>
      <c r="E51">
        <v>1</v>
      </c>
      <c r="F51" t="s">
        <v>3275</v>
      </c>
      <c r="G51" t="s">
        <v>3276</v>
      </c>
      <c r="H51">
        <v>10203530004000</v>
      </c>
      <c r="I51" s="245">
        <v>44832</v>
      </c>
      <c r="J51" s="245">
        <v>44923</v>
      </c>
      <c r="K51">
        <v>468.53</v>
      </c>
      <c r="L51" s="247">
        <v>406767506.10000002</v>
      </c>
      <c r="M51">
        <v>80</v>
      </c>
      <c r="N51" s="245">
        <v>44830</v>
      </c>
      <c r="O51" t="s">
        <v>3277</v>
      </c>
      <c r="P51" s="95">
        <v>-75524440</v>
      </c>
      <c r="Q51" s="95">
        <v>10437475594</v>
      </c>
      <c r="R51" t="s">
        <v>3024</v>
      </c>
      <c r="S51" t="s">
        <v>3278</v>
      </c>
      <c r="T51" t="s">
        <v>2208</v>
      </c>
    </row>
    <row r="52" spans="1:20">
      <c r="A52">
        <v>1294</v>
      </c>
      <c r="B52" t="s">
        <v>3279</v>
      </c>
      <c r="C52" t="s">
        <v>3280</v>
      </c>
      <c r="D52" t="s">
        <v>3041</v>
      </c>
      <c r="E52">
        <v>1</v>
      </c>
      <c r="F52" t="s">
        <v>3281</v>
      </c>
      <c r="G52" t="s">
        <v>3282</v>
      </c>
      <c r="H52">
        <v>10101710047000</v>
      </c>
      <c r="I52" s="245">
        <v>44837</v>
      </c>
      <c r="J52" s="245">
        <v>45202</v>
      </c>
      <c r="K52">
        <v>554.17999999999995</v>
      </c>
      <c r="L52" s="246">
        <v>100000000</v>
      </c>
      <c r="M52">
        <v>300</v>
      </c>
      <c r="N52" s="245">
        <v>44826</v>
      </c>
      <c r="O52" t="s">
        <v>3283</v>
      </c>
      <c r="P52" s="95">
        <v>-755372988</v>
      </c>
      <c r="Q52" s="95">
        <v>10414434309</v>
      </c>
      <c r="R52" t="s">
        <v>3284</v>
      </c>
      <c r="S52" t="s">
        <v>3285</v>
      </c>
      <c r="T52" t="s">
        <v>2208</v>
      </c>
    </row>
    <row r="53" spans="1:20">
      <c r="A53">
        <v>1293</v>
      </c>
      <c r="B53" t="s">
        <v>3286</v>
      </c>
      <c r="C53" t="s">
        <v>3287</v>
      </c>
      <c r="D53" t="s">
        <v>2963</v>
      </c>
      <c r="E53">
        <v>1</v>
      </c>
      <c r="F53" t="s">
        <v>3172</v>
      </c>
      <c r="G53" t="s">
        <v>3288</v>
      </c>
      <c r="H53">
        <v>10100920009000</v>
      </c>
      <c r="I53" s="245">
        <v>44826</v>
      </c>
      <c r="J53" s="245">
        <v>45191</v>
      </c>
      <c r="K53">
        <v>128</v>
      </c>
      <c r="L53" s="246">
        <v>160000000</v>
      </c>
      <c r="M53">
        <v>32</v>
      </c>
      <c r="N53" s="245">
        <v>44826</v>
      </c>
      <c r="O53" t="s">
        <v>3289</v>
      </c>
      <c r="P53" s="95">
        <v>-75551352</v>
      </c>
      <c r="Q53" s="95">
        <v>10426290055</v>
      </c>
      <c r="R53" t="s">
        <v>2959</v>
      </c>
      <c r="S53" t="s">
        <v>3290</v>
      </c>
      <c r="T53" t="s">
        <v>2208</v>
      </c>
    </row>
    <row r="54" spans="1:20">
      <c r="A54">
        <v>1292</v>
      </c>
      <c r="B54" t="s">
        <v>3291</v>
      </c>
      <c r="C54" t="s">
        <v>3292</v>
      </c>
      <c r="D54" t="s">
        <v>2963</v>
      </c>
      <c r="E54">
        <v>1</v>
      </c>
      <c r="F54" t="s">
        <v>2964</v>
      </c>
      <c r="G54" t="s">
        <v>3293</v>
      </c>
      <c r="H54">
        <v>10101010008000</v>
      </c>
      <c r="I54" s="245">
        <v>44826</v>
      </c>
      <c r="J54" s="245">
        <v>45191</v>
      </c>
      <c r="K54">
        <v>250</v>
      </c>
      <c r="L54" s="246">
        <v>160000000</v>
      </c>
      <c r="M54">
        <v>48</v>
      </c>
      <c r="N54" s="245">
        <v>44826</v>
      </c>
      <c r="O54" t="s">
        <v>3294</v>
      </c>
      <c r="P54" s="95">
        <v>-75548330</v>
      </c>
      <c r="Q54" s="95">
        <v>10428021705</v>
      </c>
      <c r="R54" t="s">
        <v>2959</v>
      </c>
      <c r="S54" t="s">
        <v>3295</v>
      </c>
      <c r="T54" t="s">
        <v>2208</v>
      </c>
    </row>
    <row r="55" spans="1:20">
      <c r="A55">
        <v>1291</v>
      </c>
      <c r="B55" t="s">
        <v>3296</v>
      </c>
      <c r="C55" t="s">
        <v>3297</v>
      </c>
      <c r="E55">
        <v>1</v>
      </c>
      <c r="F55" t="s">
        <v>3042</v>
      </c>
      <c r="I55" s="245">
        <v>44834</v>
      </c>
      <c r="J55" s="245">
        <v>44895</v>
      </c>
      <c r="K55" t="s">
        <v>1840</v>
      </c>
      <c r="L55" s="246">
        <v>59747660</v>
      </c>
      <c r="M55">
        <v>29</v>
      </c>
      <c r="N55" s="245">
        <v>44824</v>
      </c>
      <c r="O55" t="s">
        <v>3298</v>
      </c>
      <c r="R55" t="s">
        <v>3216</v>
      </c>
      <c r="S55" t="s">
        <v>3299</v>
      </c>
      <c r="T55" t="s">
        <v>2208</v>
      </c>
    </row>
    <row r="56" spans="1:20">
      <c r="A56">
        <v>1290</v>
      </c>
      <c r="B56" t="s">
        <v>3300</v>
      </c>
      <c r="C56" t="s">
        <v>3301</v>
      </c>
      <c r="D56" t="s">
        <v>3302</v>
      </c>
      <c r="E56">
        <v>1</v>
      </c>
      <c r="F56" t="s">
        <v>3184</v>
      </c>
      <c r="G56" t="s">
        <v>3303</v>
      </c>
      <c r="H56">
        <v>10100600003000</v>
      </c>
      <c r="I56" s="245">
        <v>44820</v>
      </c>
      <c r="J56" s="245">
        <v>44925</v>
      </c>
      <c r="K56" t="s">
        <v>1840</v>
      </c>
      <c r="L56" s="246">
        <v>2437443240</v>
      </c>
      <c r="M56">
        <v>3418.61</v>
      </c>
      <c r="N56" s="245">
        <v>44820</v>
      </c>
      <c r="O56" t="s">
        <v>3304</v>
      </c>
      <c r="P56" s="95">
        <v>-75549984</v>
      </c>
      <c r="Q56" s="95">
        <v>10414142508</v>
      </c>
      <c r="R56" t="s">
        <v>3305</v>
      </c>
      <c r="S56" t="s">
        <v>3306</v>
      </c>
      <c r="T56" t="s">
        <v>2208</v>
      </c>
    </row>
    <row r="57" spans="1:20">
      <c r="A57">
        <v>1289</v>
      </c>
      <c r="B57" t="s">
        <v>2727</v>
      </c>
      <c r="C57" t="s">
        <v>3307</v>
      </c>
      <c r="D57" t="s">
        <v>2963</v>
      </c>
      <c r="E57">
        <v>3</v>
      </c>
      <c r="F57" t="s">
        <v>3308</v>
      </c>
      <c r="G57" t="s">
        <v>3309</v>
      </c>
      <c r="H57">
        <v>10505710426000</v>
      </c>
      <c r="I57" s="245">
        <v>44820</v>
      </c>
      <c r="J57" s="245">
        <v>45076</v>
      </c>
      <c r="K57">
        <v>23164.75</v>
      </c>
      <c r="L57" s="246">
        <v>16454689156</v>
      </c>
      <c r="M57">
        <v>1237.5</v>
      </c>
      <c r="N57" s="245">
        <v>44820</v>
      </c>
      <c r="O57" t="s">
        <v>3310</v>
      </c>
      <c r="P57" s="95">
        <v>-75453818</v>
      </c>
      <c r="Q57" s="95">
        <v>10394090</v>
      </c>
      <c r="R57" t="s">
        <v>3000</v>
      </c>
      <c r="S57" t="s">
        <v>3311</v>
      </c>
      <c r="T57" t="s">
        <v>2208</v>
      </c>
    </row>
    <row r="58" spans="1:20">
      <c r="A58">
        <v>1288</v>
      </c>
      <c r="B58" t="s">
        <v>3312</v>
      </c>
      <c r="C58" t="s">
        <v>3313</v>
      </c>
      <c r="D58" t="s">
        <v>3063</v>
      </c>
      <c r="E58">
        <v>3</v>
      </c>
      <c r="F58" t="s">
        <v>2902</v>
      </c>
      <c r="G58" t="s">
        <v>3314</v>
      </c>
      <c r="H58">
        <v>11005760040000</v>
      </c>
      <c r="I58" s="245">
        <v>44825</v>
      </c>
      <c r="J58" s="245">
        <v>44957</v>
      </c>
      <c r="K58">
        <v>1000</v>
      </c>
      <c r="L58" s="246">
        <v>3551018009</v>
      </c>
      <c r="M58">
        <v>900</v>
      </c>
      <c r="N58" s="245">
        <v>44820</v>
      </c>
      <c r="O58" t="s">
        <v>3315</v>
      </c>
      <c r="P58" s="95">
        <v>-7550320833</v>
      </c>
      <c r="Q58" s="95">
        <v>1032296389</v>
      </c>
      <c r="R58" t="s">
        <v>3316</v>
      </c>
      <c r="S58" t="s">
        <v>3317</v>
      </c>
      <c r="T58" t="s">
        <v>2208</v>
      </c>
    </row>
    <row r="59" spans="1:20">
      <c r="A59">
        <v>1287</v>
      </c>
      <c r="B59" t="s">
        <v>3318</v>
      </c>
      <c r="C59" t="s">
        <v>3319</v>
      </c>
      <c r="D59" t="s">
        <v>3320</v>
      </c>
      <c r="E59">
        <v>2</v>
      </c>
      <c r="F59" t="s">
        <v>3321</v>
      </c>
      <c r="G59" t="s">
        <v>3322</v>
      </c>
      <c r="H59">
        <v>10402940001000</v>
      </c>
      <c r="I59" s="245">
        <v>44820</v>
      </c>
      <c r="J59" s="245">
        <v>44911</v>
      </c>
      <c r="K59">
        <v>176</v>
      </c>
      <c r="L59" s="246">
        <v>72401413</v>
      </c>
      <c r="M59">
        <v>40</v>
      </c>
      <c r="N59" s="245">
        <v>44820</v>
      </c>
      <c r="O59" t="s">
        <v>3323</v>
      </c>
      <c r="P59" s="95">
        <v>-75493558</v>
      </c>
      <c r="Q59" s="95">
        <v>10407033173</v>
      </c>
      <c r="R59" t="s">
        <v>3324</v>
      </c>
      <c r="S59" t="s">
        <v>3325</v>
      </c>
      <c r="T59" t="s">
        <v>2208</v>
      </c>
    </row>
    <row r="60" spans="1:20">
      <c r="A60">
        <v>1286</v>
      </c>
      <c r="B60" t="s">
        <v>3326</v>
      </c>
      <c r="C60" t="s">
        <v>3327</v>
      </c>
      <c r="D60" t="s">
        <v>2963</v>
      </c>
      <c r="E60">
        <v>2</v>
      </c>
      <c r="F60" t="s">
        <v>3140</v>
      </c>
      <c r="G60" t="s">
        <v>3328</v>
      </c>
      <c r="H60">
        <v>100010453000</v>
      </c>
      <c r="I60" s="245">
        <v>44819</v>
      </c>
      <c r="J60" s="245">
        <v>45269</v>
      </c>
      <c r="K60">
        <v>11851</v>
      </c>
      <c r="L60" s="246">
        <v>15120345245</v>
      </c>
      <c r="M60">
        <v>11472</v>
      </c>
      <c r="N60" s="245">
        <v>44819</v>
      </c>
      <c r="O60" t="s">
        <v>3329</v>
      </c>
      <c r="P60" s="95">
        <v>-75441386</v>
      </c>
      <c r="Q60" s="95">
        <v>10432140799</v>
      </c>
      <c r="R60" t="s">
        <v>3144</v>
      </c>
      <c r="S60" t="s">
        <v>3330</v>
      </c>
      <c r="T60" t="s">
        <v>2208</v>
      </c>
    </row>
    <row r="61" spans="1:20">
      <c r="A61">
        <v>1285</v>
      </c>
      <c r="B61" t="s">
        <v>3331</v>
      </c>
      <c r="C61" t="s">
        <v>3332</v>
      </c>
      <c r="D61" t="s">
        <v>3148</v>
      </c>
      <c r="E61">
        <v>1</v>
      </c>
      <c r="F61" t="s">
        <v>3149</v>
      </c>
      <c r="G61" t="s">
        <v>3333</v>
      </c>
      <c r="H61" t="s">
        <v>3334</v>
      </c>
      <c r="I61" s="245">
        <v>44819</v>
      </c>
      <c r="J61" s="245">
        <v>45656</v>
      </c>
      <c r="K61">
        <v>34594.870000000003</v>
      </c>
      <c r="L61" s="246">
        <v>102000000000</v>
      </c>
      <c r="M61">
        <v>6000</v>
      </c>
      <c r="N61" s="245">
        <v>44819</v>
      </c>
      <c r="O61" t="s">
        <v>3335</v>
      </c>
      <c r="P61" s="95">
        <v>-75550315</v>
      </c>
      <c r="Q61" s="95">
        <v>1039308470</v>
      </c>
      <c r="R61" t="s">
        <v>3336</v>
      </c>
      <c r="S61" t="s">
        <v>3337</v>
      </c>
      <c r="T61" t="s">
        <v>2208</v>
      </c>
    </row>
    <row r="62" spans="1:20">
      <c r="A62">
        <v>1284</v>
      </c>
      <c r="B62" t="s">
        <v>3338</v>
      </c>
      <c r="C62" t="s">
        <v>3339</v>
      </c>
      <c r="E62">
        <v>3</v>
      </c>
      <c r="F62" t="s">
        <v>3340</v>
      </c>
      <c r="I62" s="245">
        <v>44817</v>
      </c>
      <c r="J62" s="245">
        <v>44925</v>
      </c>
      <c r="K62" t="s">
        <v>1840</v>
      </c>
      <c r="L62" s="246">
        <v>758940000</v>
      </c>
      <c r="N62" s="245">
        <v>44817</v>
      </c>
      <c r="O62" t="s">
        <v>3341</v>
      </c>
      <c r="R62" t="s">
        <v>3342</v>
      </c>
      <c r="S62" t="s">
        <v>3343</v>
      </c>
      <c r="T62" t="s">
        <v>2208</v>
      </c>
    </row>
    <row r="63" spans="1:20">
      <c r="A63">
        <v>1283</v>
      </c>
      <c r="B63" t="s">
        <v>3121</v>
      </c>
      <c r="C63" t="s">
        <v>3122</v>
      </c>
      <c r="E63">
        <v>3</v>
      </c>
      <c r="F63" t="s">
        <v>3123</v>
      </c>
      <c r="I63" s="245">
        <v>44817</v>
      </c>
      <c r="J63" s="245">
        <v>44908</v>
      </c>
      <c r="L63" s="246">
        <v>1800000000</v>
      </c>
      <c r="N63" s="245">
        <v>44817</v>
      </c>
      <c r="O63" t="s">
        <v>3344</v>
      </c>
      <c r="R63" t="s">
        <v>3125</v>
      </c>
      <c r="S63" t="s">
        <v>3345</v>
      </c>
      <c r="T63" t="s">
        <v>2208</v>
      </c>
    </row>
    <row r="64" spans="1:20">
      <c r="A64">
        <v>1282</v>
      </c>
      <c r="B64" t="s">
        <v>3346</v>
      </c>
      <c r="C64" t="s">
        <v>3347</v>
      </c>
      <c r="E64">
        <v>3</v>
      </c>
      <c r="F64" t="s">
        <v>3348</v>
      </c>
      <c r="I64" s="245">
        <v>44819</v>
      </c>
      <c r="J64" s="245">
        <v>44925</v>
      </c>
      <c r="K64" t="s">
        <v>1840</v>
      </c>
      <c r="L64" s="246">
        <v>804900000</v>
      </c>
      <c r="N64" s="245">
        <v>44816</v>
      </c>
      <c r="O64" t="s">
        <v>3349</v>
      </c>
      <c r="P64" s="95">
        <v>-75503099</v>
      </c>
      <c r="Q64" s="95">
        <v>1037562235</v>
      </c>
      <c r="R64" t="s">
        <v>3076</v>
      </c>
      <c r="S64" t="s">
        <v>3350</v>
      </c>
      <c r="T64" t="s">
        <v>2208</v>
      </c>
    </row>
    <row r="65" spans="1:20">
      <c r="A65">
        <v>1281</v>
      </c>
      <c r="B65" t="s">
        <v>3351</v>
      </c>
      <c r="C65" t="s">
        <v>3352</v>
      </c>
      <c r="D65" t="s">
        <v>3034</v>
      </c>
      <c r="E65">
        <v>1</v>
      </c>
      <c r="F65" t="s">
        <v>3172</v>
      </c>
      <c r="G65" t="s">
        <v>3353</v>
      </c>
      <c r="H65">
        <v>10100860015000</v>
      </c>
      <c r="I65" s="245">
        <v>44816</v>
      </c>
      <c r="J65" s="245">
        <v>45171</v>
      </c>
      <c r="K65">
        <v>1558.41</v>
      </c>
      <c r="L65" s="246">
        <v>6424331902</v>
      </c>
      <c r="M65">
        <v>1100</v>
      </c>
      <c r="N65" s="245">
        <v>44816</v>
      </c>
      <c r="O65" t="s">
        <v>3354</v>
      </c>
      <c r="P65" s="95">
        <v>-75549670</v>
      </c>
      <c r="Q65" s="95">
        <v>10424922</v>
      </c>
      <c r="R65" t="s">
        <v>3355</v>
      </c>
      <c r="S65" t="s">
        <v>3356</v>
      </c>
      <c r="T65" t="s">
        <v>2208</v>
      </c>
    </row>
    <row r="66" spans="1:20">
      <c r="A66">
        <v>1280</v>
      </c>
      <c r="B66" t="s">
        <v>2730</v>
      </c>
      <c r="C66" t="s">
        <v>3357</v>
      </c>
      <c r="D66" t="s">
        <v>3148</v>
      </c>
      <c r="E66">
        <v>1</v>
      </c>
      <c r="F66" t="s">
        <v>3080</v>
      </c>
      <c r="G66" t="s">
        <v>3358</v>
      </c>
      <c r="H66" t="s">
        <v>3359</v>
      </c>
      <c r="I66" s="245">
        <v>44835</v>
      </c>
      <c r="J66" s="245">
        <v>44985</v>
      </c>
      <c r="K66">
        <v>8225.57</v>
      </c>
      <c r="L66" s="246">
        <v>13252857274</v>
      </c>
      <c r="M66">
        <v>4000</v>
      </c>
      <c r="N66" s="245">
        <v>44816</v>
      </c>
      <c r="O66" t="s">
        <v>3360</v>
      </c>
      <c r="P66" s="95">
        <v>-75519185</v>
      </c>
      <c r="Q66" s="95">
        <v>104480160</v>
      </c>
      <c r="R66" t="s">
        <v>3361</v>
      </c>
      <c r="S66" t="s">
        <v>2679</v>
      </c>
      <c r="T66" t="s">
        <v>2208</v>
      </c>
    </row>
    <row r="67" spans="1:20">
      <c r="A67">
        <v>1279</v>
      </c>
      <c r="B67" t="s">
        <v>3362</v>
      </c>
      <c r="C67" t="s">
        <v>3363</v>
      </c>
      <c r="E67">
        <v>1</v>
      </c>
      <c r="F67" t="s">
        <v>3233</v>
      </c>
      <c r="I67" s="245">
        <v>44816</v>
      </c>
      <c r="J67" s="245">
        <v>44907</v>
      </c>
      <c r="K67" t="s">
        <v>1840</v>
      </c>
      <c r="L67" s="246">
        <v>95862939</v>
      </c>
      <c r="N67" s="245">
        <v>44811</v>
      </c>
      <c r="O67" t="s">
        <v>3364</v>
      </c>
      <c r="R67" t="s">
        <v>3167</v>
      </c>
      <c r="S67" t="s">
        <v>3365</v>
      </c>
      <c r="T67" t="s">
        <v>2208</v>
      </c>
    </row>
    <row r="68" spans="1:20">
      <c r="A68">
        <v>1278</v>
      </c>
      <c r="B68" t="s">
        <v>3366</v>
      </c>
      <c r="C68" t="s">
        <v>3367</v>
      </c>
      <c r="E68">
        <v>2</v>
      </c>
      <c r="F68" t="s">
        <v>3103</v>
      </c>
      <c r="I68" s="245">
        <v>44816</v>
      </c>
      <c r="J68" s="245">
        <v>44907</v>
      </c>
      <c r="K68" t="s">
        <v>1840</v>
      </c>
      <c r="L68" s="246">
        <v>47600287</v>
      </c>
      <c r="N68" s="245">
        <v>44811</v>
      </c>
      <c r="O68" t="s">
        <v>3368</v>
      </c>
      <c r="R68" t="s">
        <v>3167</v>
      </c>
      <c r="S68" t="s">
        <v>3369</v>
      </c>
      <c r="T68" t="s">
        <v>2208</v>
      </c>
    </row>
    <row r="69" spans="1:20">
      <c r="A69">
        <v>1277</v>
      </c>
      <c r="B69" t="s">
        <v>3370</v>
      </c>
      <c r="C69" t="s">
        <v>3371</v>
      </c>
      <c r="D69" t="s">
        <v>3034</v>
      </c>
      <c r="E69">
        <v>1</v>
      </c>
      <c r="F69" t="s">
        <v>3172</v>
      </c>
      <c r="G69" t="s">
        <v>3372</v>
      </c>
      <c r="H69">
        <v>10100730014000</v>
      </c>
      <c r="I69" s="245">
        <v>44811</v>
      </c>
      <c r="J69" s="245">
        <v>45161</v>
      </c>
      <c r="K69">
        <v>805</v>
      </c>
      <c r="L69" s="246">
        <v>467119204</v>
      </c>
      <c r="M69">
        <v>325</v>
      </c>
      <c r="N69" s="245">
        <v>44811</v>
      </c>
      <c r="O69" t="s">
        <v>3373</v>
      </c>
      <c r="P69" s="95">
        <v>-75550855</v>
      </c>
      <c r="Q69" s="95">
        <v>104224427</v>
      </c>
      <c r="R69" t="s">
        <v>3374</v>
      </c>
      <c r="S69" t="s">
        <v>3375</v>
      </c>
      <c r="T69" t="s">
        <v>2208</v>
      </c>
    </row>
    <row r="70" spans="1:20">
      <c r="A70">
        <v>1276</v>
      </c>
      <c r="B70" t="s">
        <v>3376</v>
      </c>
      <c r="C70" t="s">
        <v>3377</v>
      </c>
      <c r="E70">
        <v>1</v>
      </c>
      <c r="F70" t="s">
        <v>3378</v>
      </c>
      <c r="I70" s="245">
        <v>44811</v>
      </c>
      <c r="J70" s="245">
        <v>44902</v>
      </c>
      <c r="K70" t="s">
        <v>1840</v>
      </c>
      <c r="L70" s="246">
        <v>185534592</v>
      </c>
      <c r="N70" s="245">
        <v>44811</v>
      </c>
      <c r="O70" t="s">
        <v>3379</v>
      </c>
      <c r="R70" t="s">
        <v>3167</v>
      </c>
      <c r="S70" t="s">
        <v>3380</v>
      </c>
      <c r="T70" t="s">
        <v>2208</v>
      </c>
    </row>
    <row r="71" spans="1:20">
      <c r="A71">
        <v>1275</v>
      </c>
      <c r="B71" t="s">
        <v>2726</v>
      </c>
      <c r="C71" t="s">
        <v>3381</v>
      </c>
      <c r="D71" t="s">
        <v>2963</v>
      </c>
      <c r="E71">
        <v>1</v>
      </c>
      <c r="F71" t="s">
        <v>3003</v>
      </c>
      <c r="G71" t="s">
        <v>3382</v>
      </c>
      <c r="H71" t="s">
        <v>3383</v>
      </c>
      <c r="I71" s="245">
        <v>44820</v>
      </c>
      <c r="J71" s="245">
        <v>45061</v>
      </c>
      <c r="K71">
        <v>8057.5</v>
      </c>
      <c r="L71" s="246">
        <v>16114000000</v>
      </c>
      <c r="M71">
        <v>3117.8</v>
      </c>
      <c r="N71" s="245">
        <v>44810</v>
      </c>
      <c r="O71" t="s">
        <v>3384</v>
      </c>
      <c r="P71" s="95">
        <v>-75545318</v>
      </c>
      <c r="Q71" s="95">
        <v>1042391344</v>
      </c>
      <c r="R71" t="s">
        <v>3385</v>
      </c>
      <c r="S71" t="s">
        <v>2675</v>
      </c>
      <c r="T71" t="s">
        <v>2208</v>
      </c>
    </row>
    <row r="72" spans="1:20">
      <c r="A72">
        <v>1274</v>
      </c>
      <c r="B72" t="s">
        <v>3386</v>
      </c>
      <c r="C72" t="s">
        <v>3387</v>
      </c>
      <c r="D72" t="s">
        <v>2963</v>
      </c>
      <c r="E72">
        <v>1</v>
      </c>
      <c r="F72" t="s">
        <v>3003</v>
      </c>
      <c r="G72" t="s">
        <v>3388</v>
      </c>
      <c r="H72">
        <v>10101440047000</v>
      </c>
      <c r="I72" s="245">
        <v>44809</v>
      </c>
      <c r="J72" s="245">
        <v>45171</v>
      </c>
      <c r="K72" t="s">
        <v>1840</v>
      </c>
      <c r="L72" s="246">
        <v>60000000</v>
      </c>
      <c r="M72">
        <v>50</v>
      </c>
      <c r="N72" s="245">
        <v>44809</v>
      </c>
      <c r="O72" t="s">
        <v>3389</v>
      </c>
      <c r="P72" s="95">
        <v>-75546216</v>
      </c>
      <c r="Q72" s="95">
        <v>10419867477</v>
      </c>
      <c r="R72" t="s">
        <v>2959</v>
      </c>
      <c r="S72" t="s">
        <v>3390</v>
      </c>
      <c r="T72" t="s">
        <v>2208</v>
      </c>
    </row>
    <row r="73" spans="1:20">
      <c r="A73">
        <v>1273</v>
      </c>
      <c r="B73" t="s">
        <v>3391</v>
      </c>
      <c r="C73" t="s">
        <v>3392</v>
      </c>
      <c r="E73">
        <v>2</v>
      </c>
      <c r="F73" t="s">
        <v>3393</v>
      </c>
      <c r="I73" s="245">
        <v>44810</v>
      </c>
      <c r="J73" s="245">
        <v>44901</v>
      </c>
      <c r="K73" t="s">
        <v>1840</v>
      </c>
      <c r="L73" s="246">
        <v>96326472</v>
      </c>
      <c r="N73" s="245">
        <v>44809</v>
      </c>
      <c r="O73" t="s">
        <v>3394</v>
      </c>
      <c r="P73" s="95">
        <v>-75447899</v>
      </c>
      <c r="Q73" s="95">
        <v>1042491034</v>
      </c>
      <c r="R73" t="s">
        <v>3167</v>
      </c>
      <c r="S73" t="s">
        <v>3395</v>
      </c>
      <c r="T73" t="s">
        <v>2208</v>
      </c>
    </row>
    <row r="74" spans="1:20">
      <c r="A74">
        <v>1272</v>
      </c>
      <c r="B74" t="s">
        <v>3396</v>
      </c>
      <c r="C74" t="s">
        <v>3397</v>
      </c>
      <c r="D74" t="s">
        <v>3034</v>
      </c>
      <c r="E74">
        <v>1</v>
      </c>
      <c r="F74" t="s">
        <v>3172</v>
      </c>
      <c r="G74" t="s">
        <v>3398</v>
      </c>
      <c r="H74">
        <v>10100820012000</v>
      </c>
      <c r="I74" s="245">
        <v>44809</v>
      </c>
      <c r="J74" s="245">
        <v>44926</v>
      </c>
      <c r="K74">
        <v>451</v>
      </c>
      <c r="L74" s="246">
        <v>1200000000</v>
      </c>
      <c r="M74">
        <v>250</v>
      </c>
      <c r="N74" s="245">
        <v>44809</v>
      </c>
      <c r="O74" t="s">
        <v>3399</v>
      </c>
      <c r="P74" s="95">
        <v>-7554916667</v>
      </c>
      <c r="Q74" s="95">
        <v>1042388889</v>
      </c>
      <c r="R74" t="s">
        <v>3400</v>
      </c>
      <c r="S74" t="s">
        <v>3401</v>
      </c>
      <c r="T74" t="s">
        <v>2208</v>
      </c>
    </row>
    <row r="75" spans="1:20">
      <c r="A75">
        <v>1271</v>
      </c>
      <c r="B75" t="s">
        <v>3402</v>
      </c>
      <c r="C75" t="s">
        <v>3403</v>
      </c>
      <c r="E75">
        <v>3</v>
      </c>
      <c r="F75" t="s">
        <v>3348</v>
      </c>
      <c r="I75" s="245">
        <v>44810</v>
      </c>
      <c r="J75" s="245">
        <v>44901</v>
      </c>
      <c r="K75" t="s">
        <v>1840</v>
      </c>
      <c r="L75" s="246">
        <v>148740641</v>
      </c>
      <c r="N75" s="245">
        <v>44809</v>
      </c>
      <c r="O75" t="s">
        <v>3404</v>
      </c>
      <c r="P75" s="95">
        <v>-755024677</v>
      </c>
      <c r="Q75" s="95">
        <v>10375647841</v>
      </c>
      <c r="R75" t="s">
        <v>3167</v>
      </c>
      <c r="S75" t="s">
        <v>3405</v>
      </c>
      <c r="T75" t="s">
        <v>2208</v>
      </c>
    </row>
    <row r="76" spans="1:20">
      <c r="A76">
        <v>1270</v>
      </c>
      <c r="B76" t="s">
        <v>3406</v>
      </c>
      <c r="C76" t="s">
        <v>3407</v>
      </c>
      <c r="D76" t="s">
        <v>3408</v>
      </c>
      <c r="E76">
        <v>1</v>
      </c>
      <c r="F76" t="s">
        <v>3275</v>
      </c>
      <c r="G76" t="s">
        <v>3409</v>
      </c>
      <c r="H76">
        <v>10205120010000</v>
      </c>
      <c r="I76" s="245">
        <v>44805</v>
      </c>
      <c r="J76" s="245">
        <v>45199</v>
      </c>
      <c r="K76">
        <v>961.92</v>
      </c>
      <c r="L76" s="246">
        <v>450000000</v>
      </c>
      <c r="M76">
        <v>200</v>
      </c>
      <c r="N76" s="245">
        <v>44802</v>
      </c>
      <c r="O76" t="s">
        <v>3410</v>
      </c>
      <c r="P76" s="95">
        <v>-75518962</v>
      </c>
      <c r="Q76" s="95">
        <v>10441597</v>
      </c>
      <c r="R76" t="s">
        <v>3411</v>
      </c>
      <c r="S76" t="s">
        <v>3412</v>
      </c>
      <c r="T76" t="s">
        <v>2208</v>
      </c>
    </row>
    <row r="77" spans="1:20">
      <c r="A77">
        <v>1269</v>
      </c>
      <c r="B77" t="s">
        <v>3413</v>
      </c>
      <c r="C77" t="s">
        <v>3414</v>
      </c>
      <c r="E77">
        <v>1</v>
      </c>
      <c r="F77" t="s">
        <v>3415</v>
      </c>
      <c r="I77" s="245">
        <v>44802</v>
      </c>
      <c r="J77" s="245">
        <v>45063</v>
      </c>
      <c r="K77" t="s">
        <v>1840</v>
      </c>
      <c r="L77" s="246">
        <v>20306149897</v>
      </c>
      <c r="N77" s="245">
        <v>44802</v>
      </c>
      <c r="O77" t="s">
        <v>3416</v>
      </c>
      <c r="R77" t="s">
        <v>3417</v>
      </c>
      <c r="S77" t="s">
        <v>3418</v>
      </c>
      <c r="T77" t="s">
        <v>2208</v>
      </c>
    </row>
    <row r="78" spans="1:20">
      <c r="A78">
        <v>1268</v>
      </c>
      <c r="B78" t="s">
        <v>3419</v>
      </c>
      <c r="C78" t="s">
        <v>3420</v>
      </c>
      <c r="E78">
        <v>2</v>
      </c>
      <c r="I78" s="245">
        <v>44802</v>
      </c>
      <c r="J78" s="245">
        <v>44895</v>
      </c>
      <c r="K78" t="s">
        <v>1840</v>
      </c>
      <c r="L78" t="s">
        <v>3421</v>
      </c>
      <c r="M78">
        <v>2500</v>
      </c>
      <c r="N78" s="245">
        <v>44802</v>
      </c>
      <c r="O78" t="s">
        <v>3422</v>
      </c>
      <c r="R78" t="s">
        <v>3423</v>
      </c>
      <c r="S78" t="s">
        <v>3424</v>
      </c>
      <c r="T78" t="s">
        <v>2208</v>
      </c>
    </row>
    <row r="79" spans="1:20">
      <c r="A79">
        <v>1267</v>
      </c>
      <c r="B79" t="s">
        <v>3425</v>
      </c>
      <c r="C79" t="s">
        <v>3426</v>
      </c>
      <c r="D79" t="s">
        <v>3427</v>
      </c>
      <c r="E79">
        <v>1</v>
      </c>
      <c r="F79" t="s">
        <v>3172</v>
      </c>
      <c r="G79" t="s">
        <v>3428</v>
      </c>
      <c r="H79">
        <v>10100870014000</v>
      </c>
      <c r="I79" s="245">
        <v>44799</v>
      </c>
      <c r="J79" s="245">
        <v>44891</v>
      </c>
      <c r="K79" t="s">
        <v>1840</v>
      </c>
      <c r="L79" s="246">
        <v>28000000</v>
      </c>
      <c r="M79">
        <v>12</v>
      </c>
      <c r="N79" s="245">
        <v>44799</v>
      </c>
      <c r="O79" t="s">
        <v>3429</v>
      </c>
      <c r="P79" s="95">
        <v>-755506097</v>
      </c>
      <c r="Q79" s="95">
        <v>104244043113</v>
      </c>
      <c r="R79" t="s">
        <v>3430</v>
      </c>
      <c r="S79" t="s">
        <v>3431</v>
      </c>
      <c r="T79" t="s">
        <v>2208</v>
      </c>
    </row>
    <row r="80" spans="1:20">
      <c r="A80">
        <v>1266</v>
      </c>
      <c r="B80" t="s">
        <v>3432</v>
      </c>
      <c r="C80" t="s">
        <v>3433</v>
      </c>
      <c r="D80" t="s">
        <v>3427</v>
      </c>
      <c r="E80">
        <v>1</v>
      </c>
      <c r="F80" t="s">
        <v>3275</v>
      </c>
      <c r="G80" t="s">
        <v>3434</v>
      </c>
      <c r="H80">
        <v>10204910008000</v>
      </c>
      <c r="I80" s="245">
        <v>44791</v>
      </c>
      <c r="J80" s="245">
        <v>44883</v>
      </c>
      <c r="L80" s="246">
        <v>435091855</v>
      </c>
      <c r="M80">
        <v>72</v>
      </c>
      <c r="N80" s="245">
        <v>44791</v>
      </c>
      <c r="O80" t="s">
        <v>3435</v>
      </c>
      <c r="P80" s="95">
        <v>-75525989</v>
      </c>
      <c r="Q80" s="95">
        <v>10441196</v>
      </c>
      <c r="R80" t="s">
        <v>3436</v>
      </c>
      <c r="S80" t="s">
        <v>3437</v>
      </c>
      <c r="T80" t="s">
        <v>2208</v>
      </c>
    </row>
    <row r="81" spans="1:20">
      <c r="A81">
        <v>1265</v>
      </c>
      <c r="B81" t="s">
        <v>3438</v>
      </c>
      <c r="C81" t="s">
        <v>3439</v>
      </c>
      <c r="D81" t="s">
        <v>3034</v>
      </c>
      <c r="E81">
        <v>3</v>
      </c>
      <c r="F81" t="s">
        <v>3440</v>
      </c>
      <c r="G81" t="s">
        <v>3441</v>
      </c>
      <c r="H81">
        <v>11005150367000</v>
      </c>
      <c r="I81" s="245">
        <v>44793</v>
      </c>
      <c r="J81" s="245">
        <v>44977</v>
      </c>
      <c r="K81" t="s">
        <v>1840</v>
      </c>
      <c r="L81" s="246">
        <v>100000000</v>
      </c>
      <c r="N81" s="245">
        <v>44791</v>
      </c>
      <c r="O81" t="s">
        <v>3442</v>
      </c>
      <c r="P81" s="95">
        <v>-7550696944</v>
      </c>
      <c r="Q81" s="95">
        <v>1036461389</v>
      </c>
      <c r="R81" t="s">
        <v>3443</v>
      </c>
      <c r="S81" t="s">
        <v>3444</v>
      </c>
      <c r="T81" t="s">
        <v>2208</v>
      </c>
    </row>
    <row r="82" spans="1:20">
      <c r="A82">
        <v>1264</v>
      </c>
      <c r="B82" t="s">
        <v>3445</v>
      </c>
      <c r="C82" t="s">
        <v>3446</v>
      </c>
      <c r="D82" t="s">
        <v>3447</v>
      </c>
      <c r="E82">
        <v>2</v>
      </c>
      <c r="F82" t="s">
        <v>3448</v>
      </c>
      <c r="G82" t="s">
        <v>3449</v>
      </c>
      <c r="H82">
        <v>10804480027000</v>
      </c>
      <c r="I82" s="245">
        <v>44790</v>
      </c>
      <c r="J82" s="245">
        <v>44882</v>
      </c>
      <c r="K82">
        <v>145.19999999999999</v>
      </c>
      <c r="L82" s="246">
        <v>60000000</v>
      </c>
      <c r="M82">
        <v>10</v>
      </c>
      <c r="N82" s="245">
        <v>44790</v>
      </c>
      <c r="O82" t="s">
        <v>3450</v>
      </c>
      <c r="P82" s="95">
        <v>-754839106</v>
      </c>
      <c r="Q82" s="95">
        <v>10398156072</v>
      </c>
      <c r="R82" t="s">
        <v>3451</v>
      </c>
      <c r="S82" t="s">
        <v>3452</v>
      </c>
      <c r="T82" t="s">
        <v>2208</v>
      </c>
    </row>
    <row r="83" spans="1:20">
      <c r="A83">
        <v>1263</v>
      </c>
      <c r="B83" t="s">
        <v>3100</v>
      </c>
      <c r="C83" t="s">
        <v>3453</v>
      </c>
      <c r="D83" t="s">
        <v>3102</v>
      </c>
      <c r="E83">
        <v>2</v>
      </c>
      <c r="F83" t="s">
        <v>3103</v>
      </c>
      <c r="G83" t="s">
        <v>3104</v>
      </c>
      <c r="H83">
        <v>10505710442000</v>
      </c>
      <c r="I83" s="245">
        <v>44789</v>
      </c>
      <c r="J83" s="245">
        <v>44925</v>
      </c>
      <c r="K83">
        <v>22234.959999999999</v>
      </c>
      <c r="L83" s="246">
        <v>22000000000</v>
      </c>
      <c r="M83">
        <v>3500</v>
      </c>
      <c r="N83" s="245">
        <v>44789</v>
      </c>
      <c r="O83" t="s">
        <v>3454</v>
      </c>
      <c r="P83" s="95">
        <v>-75461971</v>
      </c>
      <c r="Q83" s="95">
        <v>10392924727</v>
      </c>
      <c r="R83" t="s">
        <v>3106</v>
      </c>
      <c r="S83" t="s">
        <v>3455</v>
      </c>
      <c r="T83" t="s">
        <v>2208</v>
      </c>
    </row>
    <row r="84" spans="1:20">
      <c r="A84">
        <v>1262</v>
      </c>
      <c r="B84" t="s">
        <v>3100</v>
      </c>
      <c r="C84" t="s">
        <v>3453</v>
      </c>
      <c r="D84" t="s">
        <v>3102</v>
      </c>
      <c r="E84">
        <v>2</v>
      </c>
      <c r="F84" t="s">
        <v>3103</v>
      </c>
      <c r="G84" t="s">
        <v>3104</v>
      </c>
      <c r="H84">
        <v>10505710442000</v>
      </c>
      <c r="I84" s="245">
        <v>44789</v>
      </c>
      <c r="J84" s="245">
        <v>44925</v>
      </c>
      <c r="K84">
        <v>22234.959999999999</v>
      </c>
      <c r="L84" s="246">
        <v>22000000000</v>
      </c>
      <c r="M84">
        <v>3500</v>
      </c>
      <c r="N84" s="245">
        <v>44789</v>
      </c>
      <c r="O84" t="s">
        <v>3454</v>
      </c>
      <c r="P84" s="95">
        <v>-75461971</v>
      </c>
      <c r="Q84" s="95">
        <v>10392924727</v>
      </c>
      <c r="R84" t="s">
        <v>3106</v>
      </c>
      <c r="S84" t="s">
        <v>3455</v>
      </c>
      <c r="T84" t="s">
        <v>2208</v>
      </c>
    </row>
    <row r="85" spans="1:20">
      <c r="A85">
        <v>1261</v>
      </c>
      <c r="B85" t="s">
        <v>2699</v>
      </c>
      <c r="C85" t="s">
        <v>3456</v>
      </c>
      <c r="D85" t="s">
        <v>3148</v>
      </c>
      <c r="E85">
        <v>1</v>
      </c>
      <c r="F85" t="s">
        <v>3281</v>
      </c>
      <c r="G85" t="s">
        <v>3457</v>
      </c>
      <c r="H85" t="s">
        <v>3458</v>
      </c>
      <c r="I85" s="245">
        <v>44794</v>
      </c>
      <c r="J85" s="245">
        <v>45016</v>
      </c>
      <c r="K85">
        <v>10540.2</v>
      </c>
      <c r="L85" s="247">
        <v>12031768642.83</v>
      </c>
      <c r="M85">
        <v>2519</v>
      </c>
      <c r="N85" s="245">
        <v>44789</v>
      </c>
      <c r="O85" t="s">
        <v>3459</v>
      </c>
      <c r="P85" s="95">
        <v>-75534585</v>
      </c>
      <c r="Q85" s="95">
        <v>10410380</v>
      </c>
      <c r="R85" t="s">
        <v>3460</v>
      </c>
      <c r="S85" t="s">
        <v>3461</v>
      </c>
      <c r="T85" t="s">
        <v>2208</v>
      </c>
    </row>
    <row r="86" spans="1:20">
      <c r="A86">
        <v>1260</v>
      </c>
      <c r="B86" t="s">
        <v>3462</v>
      </c>
      <c r="C86" t="s">
        <v>3463</v>
      </c>
      <c r="D86" t="s">
        <v>3408</v>
      </c>
      <c r="E86">
        <v>1</v>
      </c>
      <c r="F86" t="s">
        <v>2615</v>
      </c>
      <c r="G86" t="s">
        <v>3464</v>
      </c>
      <c r="H86">
        <v>10202250019000</v>
      </c>
      <c r="I86" s="245">
        <v>44789</v>
      </c>
      <c r="J86" s="245">
        <v>45640</v>
      </c>
      <c r="K86">
        <v>676.28</v>
      </c>
      <c r="L86" s="246">
        <v>187000000</v>
      </c>
      <c r="M86">
        <v>76</v>
      </c>
      <c r="N86" s="245">
        <v>44789</v>
      </c>
      <c r="O86" t="s">
        <v>3465</v>
      </c>
      <c r="P86" s="95">
        <v>-75535826</v>
      </c>
      <c r="Q86" s="95">
        <v>104316323</v>
      </c>
      <c r="R86" t="s">
        <v>3466</v>
      </c>
      <c r="S86" t="s">
        <v>3467</v>
      </c>
      <c r="T86" t="s">
        <v>2208</v>
      </c>
    </row>
    <row r="87" spans="1:20">
      <c r="A87">
        <v>1259</v>
      </c>
      <c r="B87" t="s">
        <v>3468</v>
      </c>
      <c r="C87" t="s">
        <v>3469</v>
      </c>
      <c r="F87" t="s">
        <v>3470</v>
      </c>
      <c r="G87" t="s">
        <v>1840</v>
      </c>
      <c r="H87" t="s">
        <v>1840</v>
      </c>
      <c r="I87" s="245">
        <v>44789</v>
      </c>
      <c r="J87" s="245">
        <v>44903</v>
      </c>
      <c r="K87" t="s">
        <v>1840</v>
      </c>
      <c r="L87" s="246">
        <v>493500000</v>
      </c>
      <c r="N87" s="245">
        <v>44789</v>
      </c>
      <c r="O87" t="s">
        <v>3471</v>
      </c>
      <c r="R87" t="s">
        <v>3472</v>
      </c>
      <c r="S87" t="s">
        <v>3473</v>
      </c>
      <c r="T87" t="s">
        <v>2208</v>
      </c>
    </row>
    <row r="88" spans="1:20">
      <c r="A88">
        <v>1258</v>
      </c>
      <c r="B88" t="s">
        <v>3474</v>
      </c>
      <c r="C88" t="s">
        <v>3475</v>
      </c>
      <c r="E88">
        <v>1</v>
      </c>
      <c r="F88" t="s">
        <v>3110</v>
      </c>
      <c r="I88" s="245">
        <v>44789</v>
      </c>
      <c r="J88" s="245">
        <v>44881</v>
      </c>
      <c r="K88" t="s">
        <v>1840</v>
      </c>
      <c r="L88" s="246">
        <v>37745063</v>
      </c>
      <c r="N88" s="245">
        <v>44789</v>
      </c>
      <c r="O88" t="s">
        <v>3476</v>
      </c>
      <c r="R88" t="s">
        <v>3167</v>
      </c>
      <c r="S88" t="s">
        <v>3477</v>
      </c>
      <c r="T88" t="s">
        <v>2208</v>
      </c>
    </row>
    <row r="89" spans="1:20">
      <c r="A89">
        <v>1257</v>
      </c>
      <c r="B89" t="s">
        <v>3478</v>
      </c>
      <c r="C89" t="s">
        <v>3479</v>
      </c>
      <c r="D89" t="s">
        <v>3102</v>
      </c>
      <c r="E89">
        <v>2</v>
      </c>
      <c r="F89" t="s">
        <v>3028</v>
      </c>
      <c r="G89" t="s">
        <v>3480</v>
      </c>
      <c r="H89">
        <v>10809560132000</v>
      </c>
      <c r="I89" s="245">
        <v>44789</v>
      </c>
      <c r="J89" s="245">
        <v>45290</v>
      </c>
      <c r="K89">
        <v>20155.2</v>
      </c>
      <c r="L89" s="246">
        <v>1359834000</v>
      </c>
      <c r="M89">
        <v>1500</v>
      </c>
      <c r="N89" s="245">
        <v>44789</v>
      </c>
      <c r="O89" t="s">
        <v>3481</v>
      </c>
      <c r="P89" s="95">
        <v>-754667851</v>
      </c>
      <c r="Q89" s="95">
        <v>10401022346</v>
      </c>
      <c r="R89" t="s">
        <v>3482</v>
      </c>
      <c r="S89" t="s">
        <v>3483</v>
      </c>
      <c r="T89" t="s">
        <v>2208</v>
      </c>
    </row>
    <row r="90" spans="1:20">
      <c r="A90">
        <v>1256</v>
      </c>
      <c r="B90" t="s">
        <v>3484</v>
      </c>
      <c r="C90" t="s">
        <v>3485</v>
      </c>
      <c r="D90" t="s">
        <v>2963</v>
      </c>
      <c r="E90">
        <v>1</v>
      </c>
      <c r="F90" t="s">
        <v>3003</v>
      </c>
      <c r="G90" t="s">
        <v>3486</v>
      </c>
      <c r="H90">
        <v>10101440009000</v>
      </c>
      <c r="I90" s="245">
        <v>44789</v>
      </c>
      <c r="J90" s="245">
        <v>45107</v>
      </c>
      <c r="K90">
        <v>84.23</v>
      </c>
      <c r="L90" s="246">
        <v>90000000</v>
      </c>
      <c r="M90">
        <v>120</v>
      </c>
      <c r="N90" s="245">
        <v>44789</v>
      </c>
      <c r="O90" t="s">
        <v>3487</v>
      </c>
      <c r="P90" s="95">
        <v>-7554658</v>
      </c>
      <c r="Q90" s="95">
        <v>1042001</v>
      </c>
      <c r="R90" t="s">
        <v>3488</v>
      </c>
      <c r="S90" t="s">
        <v>3489</v>
      </c>
      <c r="T90" t="s">
        <v>2208</v>
      </c>
    </row>
    <row r="91" spans="1:20">
      <c r="A91">
        <v>1255</v>
      </c>
      <c r="B91" t="s">
        <v>3490</v>
      </c>
      <c r="C91" t="s">
        <v>3491</v>
      </c>
      <c r="D91" t="s">
        <v>3492</v>
      </c>
      <c r="E91">
        <v>1</v>
      </c>
      <c r="F91" t="s">
        <v>3275</v>
      </c>
      <c r="G91" t="s">
        <v>3493</v>
      </c>
      <c r="H91">
        <v>10204730004000</v>
      </c>
      <c r="I91" s="245">
        <v>44789</v>
      </c>
      <c r="J91" s="245">
        <v>45191</v>
      </c>
      <c r="K91">
        <v>404.37</v>
      </c>
      <c r="L91" s="246">
        <v>150000000</v>
      </c>
      <c r="M91">
        <v>30</v>
      </c>
      <c r="N91" s="245">
        <v>44789</v>
      </c>
      <c r="O91" t="s">
        <v>3494</v>
      </c>
      <c r="P91" s="95">
        <v>-75521822</v>
      </c>
      <c r="Q91" s="95">
        <v>1043863069</v>
      </c>
      <c r="R91" t="s">
        <v>3495</v>
      </c>
      <c r="S91" t="s">
        <v>3496</v>
      </c>
      <c r="T91" t="s">
        <v>2208</v>
      </c>
    </row>
    <row r="92" spans="1:20">
      <c r="A92">
        <v>1254</v>
      </c>
      <c r="B92" t="s">
        <v>3497</v>
      </c>
      <c r="C92" t="s">
        <v>3498</v>
      </c>
      <c r="I92" s="245">
        <v>44785</v>
      </c>
      <c r="J92" s="245">
        <v>44880</v>
      </c>
      <c r="K92" t="s">
        <v>1840</v>
      </c>
      <c r="L92" s="246">
        <v>1800000000</v>
      </c>
      <c r="N92" s="245">
        <v>44785</v>
      </c>
      <c r="O92" t="s">
        <v>3499</v>
      </c>
      <c r="R92" t="s">
        <v>3125</v>
      </c>
      <c r="S92" t="s">
        <v>3500</v>
      </c>
      <c r="T92" t="s">
        <v>2208</v>
      </c>
    </row>
    <row r="93" spans="1:20">
      <c r="A93">
        <v>1253</v>
      </c>
      <c r="B93" t="s">
        <v>3501</v>
      </c>
      <c r="C93" t="s">
        <v>3502</v>
      </c>
      <c r="D93" t="s">
        <v>3503</v>
      </c>
      <c r="E93">
        <v>1</v>
      </c>
      <c r="F93" t="s">
        <v>3184</v>
      </c>
      <c r="G93" t="s">
        <v>3504</v>
      </c>
      <c r="H93">
        <v>10100480002000</v>
      </c>
      <c r="I93" s="245">
        <v>44785</v>
      </c>
      <c r="J93" s="245">
        <v>45046</v>
      </c>
      <c r="K93">
        <v>332.38</v>
      </c>
      <c r="L93" s="246">
        <v>300000000</v>
      </c>
      <c r="M93">
        <v>50</v>
      </c>
      <c r="N93" s="245">
        <v>44785</v>
      </c>
      <c r="O93" t="s">
        <v>3505</v>
      </c>
      <c r="P93" s="95">
        <v>-75555294</v>
      </c>
      <c r="Q93" s="95">
        <v>104029670</v>
      </c>
      <c r="R93" t="s">
        <v>3506</v>
      </c>
      <c r="S93" t="s">
        <v>3507</v>
      </c>
      <c r="T93" t="s">
        <v>2208</v>
      </c>
    </row>
    <row r="94" spans="1:20">
      <c r="A94">
        <v>1252</v>
      </c>
      <c r="B94" t="s">
        <v>3508</v>
      </c>
      <c r="C94" t="s">
        <v>3509</v>
      </c>
      <c r="D94" t="s">
        <v>3503</v>
      </c>
      <c r="E94">
        <v>1</v>
      </c>
      <c r="F94" t="s">
        <v>3184</v>
      </c>
      <c r="G94" t="s">
        <v>3510</v>
      </c>
      <c r="H94">
        <v>10100490018000</v>
      </c>
      <c r="I94" s="245">
        <v>44785</v>
      </c>
      <c r="J94" s="245">
        <v>45260</v>
      </c>
      <c r="K94" t="s">
        <v>3511</v>
      </c>
      <c r="L94" s="246">
        <v>3500000000</v>
      </c>
      <c r="M94" t="s">
        <v>3512</v>
      </c>
      <c r="N94" s="245">
        <v>44785</v>
      </c>
      <c r="O94" t="s">
        <v>3513</v>
      </c>
      <c r="P94" s="95">
        <v>-7555538889</v>
      </c>
      <c r="Q94" s="95">
        <v>1040205556</v>
      </c>
      <c r="R94" t="s">
        <v>3514</v>
      </c>
      <c r="S94" t="s">
        <v>3515</v>
      </c>
      <c r="T94" t="s">
        <v>2208</v>
      </c>
    </row>
    <row r="95" spans="1:20">
      <c r="A95">
        <v>1251</v>
      </c>
      <c r="B95" t="s">
        <v>3516</v>
      </c>
      <c r="C95" t="s">
        <v>3226</v>
      </c>
      <c r="I95" s="245">
        <v>44785</v>
      </c>
      <c r="J95" s="245">
        <v>46370</v>
      </c>
      <c r="K95" t="s">
        <v>1840</v>
      </c>
      <c r="L95" s="246">
        <v>16644983441</v>
      </c>
      <c r="N95" s="245">
        <v>44785</v>
      </c>
      <c r="O95" t="s">
        <v>3517</v>
      </c>
      <c r="R95" t="s">
        <v>3518</v>
      </c>
      <c r="S95" t="s">
        <v>3519</v>
      </c>
      <c r="T95" t="s">
        <v>2208</v>
      </c>
    </row>
    <row r="96" spans="1:20">
      <c r="A96">
        <v>1250</v>
      </c>
      <c r="B96" t="s">
        <v>3520</v>
      </c>
      <c r="C96" t="s">
        <v>3521</v>
      </c>
      <c r="D96" t="s">
        <v>3171</v>
      </c>
      <c r="E96">
        <v>1</v>
      </c>
      <c r="F96" t="s">
        <v>3184</v>
      </c>
      <c r="G96" t="s">
        <v>3522</v>
      </c>
      <c r="H96">
        <v>10100210002000</v>
      </c>
      <c r="I96" s="245">
        <v>44785</v>
      </c>
      <c r="J96" s="245">
        <v>44939</v>
      </c>
      <c r="K96">
        <v>5000</v>
      </c>
      <c r="L96" s="246">
        <v>4868783753</v>
      </c>
      <c r="N96" s="245">
        <v>44785</v>
      </c>
      <c r="O96" t="s">
        <v>3523</v>
      </c>
      <c r="P96" s="95">
        <v>-755568464</v>
      </c>
      <c r="Q96" s="95">
        <v>103960414875</v>
      </c>
      <c r="R96" t="s">
        <v>3524</v>
      </c>
      <c r="S96" t="s">
        <v>3525</v>
      </c>
      <c r="T96" t="s">
        <v>2208</v>
      </c>
    </row>
    <row r="97" spans="1:20">
      <c r="A97">
        <v>1249</v>
      </c>
      <c r="B97" t="s">
        <v>3526</v>
      </c>
      <c r="C97" t="s">
        <v>3527</v>
      </c>
      <c r="D97" t="s">
        <v>3302</v>
      </c>
      <c r="E97">
        <v>1</v>
      </c>
      <c r="F97" t="s">
        <v>3528</v>
      </c>
      <c r="H97">
        <v>10301470003000</v>
      </c>
      <c r="I97" s="245">
        <v>44770</v>
      </c>
      <c r="J97" s="245">
        <v>45013</v>
      </c>
      <c r="K97" t="s">
        <v>1840</v>
      </c>
      <c r="L97" s="246">
        <v>56854275</v>
      </c>
      <c r="M97">
        <v>50</v>
      </c>
      <c r="N97" s="245">
        <v>44770</v>
      </c>
      <c r="O97" t="s">
        <v>3529</v>
      </c>
      <c r="P97" s="95">
        <v>-75512219</v>
      </c>
      <c r="Q97" s="95">
        <v>103985680</v>
      </c>
      <c r="R97" t="s">
        <v>3530</v>
      </c>
      <c r="S97" t="s">
        <v>3531</v>
      </c>
      <c r="T97" t="s">
        <v>2208</v>
      </c>
    </row>
    <row r="98" spans="1:20">
      <c r="A98">
        <v>1248</v>
      </c>
      <c r="B98" t="s">
        <v>2747</v>
      </c>
      <c r="C98" t="s">
        <v>3532</v>
      </c>
      <c r="D98" t="s">
        <v>2963</v>
      </c>
      <c r="E98">
        <v>2</v>
      </c>
      <c r="F98" t="s">
        <v>3261</v>
      </c>
      <c r="G98" t="s">
        <v>3328</v>
      </c>
      <c r="H98">
        <v>100010453000</v>
      </c>
      <c r="I98" s="245">
        <v>44769</v>
      </c>
      <c r="J98" s="245">
        <v>45169</v>
      </c>
      <c r="K98">
        <v>2657.82</v>
      </c>
      <c r="L98" s="246">
        <v>22615531117</v>
      </c>
      <c r="M98">
        <v>9207.7999999999993</v>
      </c>
      <c r="N98" s="245">
        <v>44769</v>
      </c>
      <c r="O98" t="s">
        <v>3533</v>
      </c>
      <c r="P98" s="95">
        <v>-75441386</v>
      </c>
      <c r="Q98" s="95">
        <v>10432140799</v>
      </c>
      <c r="R98" t="s">
        <v>3144</v>
      </c>
      <c r="S98" t="s">
        <v>3534</v>
      </c>
      <c r="T98" t="s">
        <v>2208</v>
      </c>
    </row>
    <row r="99" spans="1:20">
      <c r="A99">
        <v>1247</v>
      </c>
      <c r="B99" t="s">
        <v>3535</v>
      </c>
      <c r="C99" t="s">
        <v>3536</v>
      </c>
      <c r="D99" t="s">
        <v>2963</v>
      </c>
      <c r="E99">
        <v>1</v>
      </c>
      <c r="F99" t="s">
        <v>3172</v>
      </c>
      <c r="G99" t="s">
        <v>3537</v>
      </c>
      <c r="H99">
        <v>10100780016000</v>
      </c>
      <c r="I99" s="245">
        <v>44763</v>
      </c>
      <c r="J99" s="245">
        <v>45128</v>
      </c>
      <c r="K99">
        <v>200</v>
      </c>
      <c r="L99" s="246">
        <v>200000000</v>
      </c>
      <c r="M99">
        <v>80</v>
      </c>
      <c r="N99" s="245">
        <v>44763</v>
      </c>
      <c r="O99" t="s">
        <v>3538</v>
      </c>
      <c r="P99" s="95">
        <v>-75551906</v>
      </c>
      <c r="Q99" s="95">
        <v>10423797327</v>
      </c>
      <c r="R99" t="s">
        <v>3539</v>
      </c>
      <c r="S99" t="s">
        <v>3540</v>
      </c>
      <c r="T99" t="s">
        <v>2208</v>
      </c>
    </row>
    <row r="100" spans="1:20">
      <c r="A100">
        <v>1246</v>
      </c>
      <c r="B100" t="s">
        <v>3541</v>
      </c>
      <c r="C100" t="s">
        <v>3542</v>
      </c>
      <c r="D100" t="s">
        <v>2963</v>
      </c>
      <c r="E100">
        <v>1</v>
      </c>
      <c r="F100" t="s">
        <v>2964</v>
      </c>
      <c r="G100" t="s">
        <v>3543</v>
      </c>
      <c r="H100">
        <v>10101080006000</v>
      </c>
      <c r="I100" s="245">
        <v>44763</v>
      </c>
      <c r="J100" s="245">
        <v>45128</v>
      </c>
      <c r="K100" t="s">
        <v>1840</v>
      </c>
      <c r="L100" s="246">
        <v>220000000</v>
      </c>
      <c r="M100">
        <v>80</v>
      </c>
      <c r="N100" s="245">
        <v>44763</v>
      </c>
      <c r="O100" t="s">
        <v>3544</v>
      </c>
      <c r="P100" s="95">
        <v>-75547255</v>
      </c>
      <c r="Q100" s="95">
        <v>10426746396</v>
      </c>
      <c r="R100" t="s">
        <v>2959</v>
      </c>
      <c r="S100" t="s">
        <v>3545</v>
      </c>
      <c r="T100" t="s">
        <v>2208</v>
      </c>
    </row>
    <row r="101" spans="1:20">
      <c r="A101">
        <v>1245</v>
      </c>
      <c r="B101" t="s">
        <v>3546</v>
      </c>
      <c r="C101" t="s">
        <v>3547</v>
      </c>
      <c r="D101" t="s">
        <v>3548</v>
      </c>
      <c r="E101">
        <v>1</v>
      </c>
      <c r="F101" t="s">
        <v>3281</v>
      </c>
      <c r="G101" t="s">
        <v>3549</v>
      </c>
      <c r="H101">
        <v>10101660054000</v>
      </c>
      <c r="I101" s="245">
        <v>44761</v>
      </c>
      <c r="J101" s="245">
        <v>44925</v>
      </c>
      <c r="K101">
        <v>242</v>
      </c>
      <c r="L101" t="s">
        <v>3550</v>
      </c>
      <c r="M101">
        <v>30</v>
      </c>
      <c r="N101" s="245">
        <v>44761</v>
      </c>
      <c r="O101" t="s">
        <v>3551</v>
      </c>
      <c r="P101" s="95">
        <v>-75539817</v>
      </c>
      <c r="Q101" s="95">
        <v>104148666</v>
      </c>
      <c r="R101" t="s">
        <v>3552</v>
      </c>
      <c r="S101" t="s">
        <v>3553</v>
      </c>
      <c r="T101" t="s">
        <v>2208</v>
      </c>
    </row>
    <row r="102" spans="1:20">
      <c r="A102">
        <v>1244</v>
      </c>
      <c r="B102" t="s">
        <v>2708</v>
      </c>
      <c r="C102" t="s">
        <v>3554</v>
      </c>
      <c r="D102" t="s">
        <v>3555</v>
      </c>
      <c r="E102">
        <v>1</v>
      </c>
      <c r="F102" t="s">
        <v>3556</v>
      </c>
      <c r="G102" t="s">
        <v>3557</v>
      </c>
      <c r="H102" t="s">
        <v>3558</v>
      </c>
      <c r="I102" s="245">
        <v>44774</v>
      </c>
      <c r="J102" s="245">
        <v>45107</v>
      </c>
      <c r="K102">
        <v>1009.57</v>
      </c>
      <c r="L102" s="246">
        <v>17000000000</v>
      </c>
      <c r="M102">
        <v>793</v>
      </c>
      <c r="N102" s="245">
        <v>44756</v>
      </c>
      <c r="O102" t="s">
        <v>3559</v>
      </c>
      <c r="P102" s="95">
        <v>-75519946</v>
      </c>
      <c r="Q102" s="95">
        <v>10439771</v>
      </c>
      <c r="R102" t="s">
        <v>3560</v>
      </c>
      <c r="S102" t="s">
        <v>2657</v>
      </c>
      <c r="T102" t="s">
        <v>2208</v>
      </c>
    </row>
    <row r="103" spans="1:20">
      <c r="A103">
        <v>1243</v>
      </c>
      <c r="B103" t="s">
        <v>3561</v>
      </c>
      <c r="C103" t="s">
        <v>3562</v>
      </c>
      <c r="D103" t="s">
        <v>3063</v>
      </c>
      <c r="E103">
        <v>3</v>
      </c>
      <c r="F103" t="s">
        <v>2902</v>
      </c>
      <c r="G103" t="s">
        <v>3563</v>
      </c>
      <c r="H103">
        <v>11005770023000</v>
      </c>
      <c r="I103" s="245">
        <v>44754</v>
      </c>
      <c r="J103" s="245">
        <v>44926</v>
      </c>
      <c r="K103">
        <v>1000</v>
      </c>
      <c r="L103" s="246">
        <v>300000000</v>
      </c>
      <c r="M103">
        <v>100</v>
      </c>
      <c r="N103" s="245">
        <v>44754</v>
      </c>
      <c r="O103" t="s">
        <v>3564</v>
      </c>
      <c r="P103" s="95">
        <v>-75501743</v>
      </c>
      <c r="Q103" s="95">
        <v>103006510</v>
      </c>
      <c r="R103" t="s">
        <v>3565</v>
      </c>
      <c r="S103" t="s">
        <v>3566</v>
      </c>
      <c r="T103" t="s">
        <v>2208</v>
      </c>
    </row>
    <row r="104" spans="1:20">
      <c r="A104">
        <v>1242</v>
      </c>
      <c r="B104" t="s">
        <v>3567</v>
      </c>
      <c r="C104" t="s">
        <v>3313</v>
      </c>
      <c r="D104" t="s">
        <v>3063</v>
      </c>
      <c r="E104">
        <v>3</v>
      </c>
      <c r="F104" t="s">
        <v>2902</v>
      </c>
      <c r="G104" t="s">
        <v>3314</v>
      </c>
      <c r="H104">
        <v>11005760040000</v>
      </c>
      <c r="I104" s="245">
        <v>44754</v>
      </c>
      <c r="J104" s="245">
        <v>44824</v>
      </c>
      <c r="K104">
        <v>1000</v>
      </c>
      <c r="L104" s="246">
        <v>3551018009</v>
      </c>
      <c r="M104">
        <v>900</v>
      </c>
      <c r="N104" s="245">
        <v>44754</v>
      </c>
      <c r="O104" t="s">
        <v>3568</v>
      </c>
      <c r="P104" s="95">
        <v>-7550320833</v>
      </c>
      <c r="Q104" s="95">
        <v>1032296389</v>
      </c>
      <c r="R104" t="s">
        <v>3316</v>
      </c>
      <c r="S104" t="s">
        <v>3569</v>
      </c>
      <c r="T104" t="s">
        <v>2208</v>
      </c>
    </row>
    <row r="105" spans="1:20">
      <c r="A105">
        <v>1241</v>
      </c>
      <c r="B105" t="s">
        <v>3570</v>
      </c>
      <c r="C105" t="s">
        <v>3571</v>
      </c>
      <c r="E105">
        <v>3</v>
      </c>
      <c r="F105" t="s">
        <v>3470</v>
      </c>
      <c r="I105" s="245">
        <v>44754</v>
      </c>
      <c r="J105" s="245">
        <v>44907</v>
      </c>
      <c r="K105" t="s">
        <v>1840</v>
      </c>
      <c r="L105" s="246">
        <v>816600000</v>
      </c>
      <c r="N105" s="245">
        <v>44754</v>
      </c>
      <c r="O105" t="s">
        <v>3572</v>
      </c>
      <c r="R105" t="s">
        <v>3076</v>
      </c>
      <c r="S105" t="s">
        <v>3573</v>
      </c>
      <c r="T105" t="s">
        <v>2208</v>
      </c>
    </row>
    <row r="106" spans="1:20">
      <c r="A106">
        <v>1240</v>
      </c>
      <c r="B106" t="s">
        <v>3574</v>
      </c>
      <c r="C106" t="s">
        <v>3575</v>
      </c>
      <c r="E106">
        <v>2</v>
      </c>
      <c r="G106" t="s">
        <v>3576</v>
      </c>
      <c r="H106">
        <v>10407200005000</v>
      </c>
      <c r="I106" s="245">
        <v>44750</v>
      </c>
      <c r="J106" s="245">
        <v>44842</v>
      </c>
      <c r="K106" t="s">
        <v>1840</v>
      </c>
      <c r="L106" s="246">
        <v>55188480</v>
      </c>
      <c r="M106">
        <v>70</v>
      </c>
      <c r="N106" s="245">
        <v>44750</v>
      </c>
      <c r="O106" t="s">
        <v>3577</v>
      </c>
      <c r="P106" s="95">
        <v>-75485276</v>
      </c>
      <c r="Q106" s="95">
        <v>10396161</v>
      </c>
      <c r="R106" t="s">
        <v>3167</v>
      </c>
      <c r="S106" t="s">
        <v>3578</v>
      </c>
      <c r="T106" t="s">
        <v>2208</v>
      </c>
    </row>
    <row r="107" spans="1:20">
      <c r="A107">
        <v>1239</v>
      </c>
      <c r="B107" t="s">
        <v>3579</v>
      </c>
      <c r="C107" t="s">
        <v>3580</v>
      </c>
      <c r="D107" t="s">
        <v>3581</v>
      </c>
      <c r="E107">
        <v>3</v>
      </c>
      <c r="F107" t="s">
        <v>3582</v>
      </c>
      <c r="G107" t="s">
        <v>3583</v>
      </c>
      <c r="H107">
        <v>10502780152000</v>
      </c>
      <c r="I107" s="245">
        <v>44747</v>
      </c>
      <c r="J107" s="245">
        <v>45112</v>
      </c>
      <c r="L107" s="246">
        <v>1000000</v>
      </c>
      <c r="M107">
        <v>2</v>
      </c>
      <c r="N107" s="245">
        <v>44747</v>
      </c>
      <c r="O107" t="s">
        <v>3584</v>
      </c>
      <c r="P107" s="95">
        <v>-75474556</v>
      </c>
      <c r="Q107" s="95">
        <v>1038748183</v>
      </c>
      <c r="R107" t="s">
        <v>3585</v>
      </c>
      <c r="S107" t="s">
        <v>3586</v>
      </c>
      <c r="T107" t="s">
        <v>2208</v>
      </c>
    </row>
    <row r="108" spans="1:20">
      <c r="A108">
        <v>1238</v>
      </c>
      <c r="B108" t="s">
        <v>3587</v>
      </c>
      <c r="C108" t="s">
        <v>3588</v>
      </c>
      <c r="D108" t="s">
        <v>3408</v>
      </c>
      <c r="E108">
        <v>1</v>
      </c>
      <c r="F108" t="s">
        <v>3080</v>
      </c>
      <c r="G108" t="s">
        <v>3589</v>
      </c>
      <c r="H108">
        <v>10206030006000</v>
      </c>
      <c r="I108" s="245">
        <v>44743</v>
      </c>
      <c r="J108" s="245">
        <v>44835</v>
      </c>
      <c r="K108">
        <v>125.7</v>
      </c>
      <c r="L108" s="246">
        <v>50000000</v>
      </c>
      <c r="M108">
        <v>5</v>
      </c>
      <c r="N108" s="245">
        <v>44743</v>
      </c>
      <c r="O108" t="s">
        <v>3590</v>
      </c>
      <c r="P108" s="95">
        <v>-75522100</v>
      </c>
      <c r="Q108" s="95">
        <v>1044326666</v>
      </c>
      <c r="R108" t="s">
        <v>3591</v>
      </c>
      <c r="S108" t="s">
        <v>3592</v>
      </c>
      <c r="T108" t="s">
        <v>2208</v>
      </c>
    </row>
    <row r="109" spans="1:20">
      <c r="A109">
        <v>1237</v>
      </c>
      <c r="B109" t="s">
        <v>3593</v>
      </c>
      <c r="C109" t="s">
        <v>3594</v>
      </c>
      <c r="D109" t="s">
        <v>3157</v>
      </c>
      <c r="E109">
        <v>1</v>
      </c>
      <c r="F109" t="s">
        <v>3281</v>
      </c>
      <c r="G109" t="s">
        <v>3595</v>
      </c>
      <c r="H109">
        <v>10102030008000</v>
      </c>
      <c r="I109" s="245">
        <v>44743</v>
      </c>
      <c r="J109" s="245">
        <v>45108</v>
      </c>
      <c r="K109">
        <v>80.86</v>
      </c>
      <c r="L109" s="246">
        <v>400000000</v>
      </c>
      <c r="M109">
        <v>48</v>
      </c>
      <c r="N109" s="245">
        <v>44743</v>
      </c>
      <c r="O109" t="s">
        <v>3596</v>
      </c>
      <c r="P109" s="95">
        <v>-75532553</v>
      </c>
      <c r="Q109" s="95">
        <v>104100953189</v>
      </c>
      <c r="R109" t="s">
        <v>3597</v>
      </c>
      <c r="S109" t="s">
        <v>3598</v>
      </c>
      <c r="T109" t="s">
        <v>2208</v>
      </c>
    </row>
    <row r="110" spans="1:20">
      <c r="A110">
        <v>1236</v>
      </c>
      <c r="B110" t="s">
        <v>3599</v>
      </c>
      <c r="C110" t="s">
        <v>3600</v>
      </c>
      <c r="D110" t="s">
        <v>3427</v>
      </c>
      <c r="E110">
        <v>1</v>
      </c>
      <c r="F110" t="s">
        <v>3601</v>
      </c>
      <c r="G110" t="s">
        <v>3602</v>
      </c>
      <c r="H110" t="s">
        <v>3603</v>
      </c>
      <c r="I110" s="245">
        <v>44743</v>
      </c>
      <c r="J110" s="245">
        <v>45078</v>
      </c>
      <c r="K110">
        <v>300</v>
      </c>
      <c r="L110" s="246">
        <v>120000000</v>
      </c>
      <c r="M110">
        <v>110</v>
      </c>
      <c r="N110" s="245">
        <v>44742</v>
      </c>
      <c r="O110" t="s">
        <v>3604</v>
      </c>
      <c r="P110" s="95">
        <v>-7550776111</v>
      </c>
      <c r="Q110" s="95">
        <v>1040543333</v>
      </c>
      <c r="R110" t="s">
        <v>3605</v>
      </c>
      <c r="S110" t="s">
        <v>3606</v>
      </c>
      <c r="T110" t="s">
        <v>2208</v>
      </c>
    </row>
    <row r="111" spans="1:20">
      <c r="A111">
        <v>1235</v>
      </c>
      <c r="B111" t="s">
        <v>3607</v>
      </c>
      <c r="C111" t="s">
        <v>3608</v>
      </c>
      <c r="E111">
        <v>1</v>
      </c>
      <c r="F111" t="s">
        <v>3003</v>
      </c>
      <c r="G111" t="s">
        <v>3004</v>
      </c>
      <c r="H111" t="s">
        <v>3005</v>
      </c>
      <c r="I111" s="245">
        <v>44774</v>
      </c>
      <c r="J111" s="245">
        <v>44925</v>
      </c>
      <c r="K111">
        <v>352</v>
      </c>
      <c r="L111" s="246">
        <v>34000000000</v>
      </c>
      <c r="N111" s="245">
        <v>44740</v>
      </c>
      <c r="O111" t="s">
        <v>3609</v>
      </c>
      <c r="P111" s="95">
        <v>-75547825</v>
      </c>
      <c r="Q111" s="95">
        <v>10421378</v>
      </c>
      <c r="R111" t="s">
        <v>3007</v>
      </c>
      <c r="S111" t="s">
        <v>3610</v>
      </c>
      <c r="T111" t="s">
        <v>2208</v>
      </c>
    </row>
    <row r="112" spans="1:20">
      <c r="A112">
        <v>1234</v>
      </c>
      <c r="B112" t="s">
        <v>3611</v>
      </c>
      <c r="C112" t="s">
        <v>3612</v>
      </c>
      <c r="D112" t="s">
        <v>3613</v>
      </c>
      <c r="E112">
        <v>1</v>
      </c>
      <c r="F112" t="s">
        <v>3158</v>
      </c>
      <c r="G112" t="s">
        <v>3614</v>
      </c>
      <c r="H112">
        <v>10305580017000</v>
      </c>
      <c r="I112" s="245">
        <v>44735</v>
      </c>
      <c r="J112" s="245">
        <v>44926</v>
      </c>
      <c r="K112">
        <v>20</v>
      </c>
      <c r="L112" s="246">
        <v>60948758</v>
      </c>
      <c r="M112">
        <v>15</v>
      </c>
      <c r="N112" s="245">
        <v>44735</v>
      </c>
      <c r="O112" t="s">
        <v>3615</v>
      </c>
      <c r="P112" s="95">
        <v>-75485204</v>
      </c>
      <c r="Q112" s="95">
        <v>1039427748</v>
      </c>
      <c r="R112" t="s">
        <v>3616</v>
      </c>
      <c r="S112" t="s">
        <v>3617</v>
      </c>
      <c r="T112" t="s">
        <v>2208</v>
      </c>
    </row>
    <row r="113" spans="1:20">
      <c r="A113">
        <v>1233</v>
      </c>
      <c r="B113" t="s">
        <v>3618</v>
      </c>
      <c r="C113" t="s">
        <v>3619</v>
      </c>
      <c r="D113" t="s">
        <v>3620</v>
      </c>
      <c r="E113">
        <v>3</v>
      </c>
      <c r="F113" t="s">
        <v>3621</v>
      </c>
      <c r="G113" t="s">
        <v>3622</v>
      </c>
      <c r="H113">
        <v>10501470010000</v>
      </c>
      <c r="I113" s="245">
        <v>44733</v>
      </c>
      <c r="J113" s="245">
        <v>45034</v>
      </c>
      <c r="K113">
        <v>117</v>
      </c>
      <c r="L113" s="246">
        <v>15000000</v>
      </c>
      <c r="M113">
        <v>25</v>
      </c>
      <c r="N113" s="245">
        <v>44733</v>
      </c>
      <c r="O113" t="s">
        <v>3623</v>
      </c>
      <c r="P113" s="95">
        <v>-75483808</v>
      </c>
      <c r="Q113" s="95">
        <v>1038523161</v>
      </c>
      <c r="R113" t="s">
        <v>3624</v>
      </c>
      <c r="S113" t="s">
        <v>3625</v>
      </c>
      <c r="T113" t="s">
        <v>2208</v>
      </c>
    </row>
    <row r="114" spans="1:20">
      <c r="A114">
        <v>1232</v>
      </c>
      <c r="B114" t="s">
        <v>3626</v>
      </c>
      <c r="C114" t="s">
        <v>3627</v>
      </c>
      <c r="D114" t="s">
        <v>3628</v>
      </c>
      <c r="E114">
        <v>3</v>
      </c>
      <c r="F114" t="s">
        <v>3440</v>
      </c>
      <c r="G114" t="s">
        <v>3629</v>
      </c>
      <c r="H114">
        <v>11005150117000</v>
      </c>
      <c r="I114" s="245">
        <v>44733</v>
      </c>
      <c r="J114" s="245">
        <v>45038</v>
      </c>
      <c r="K114">
        <v>600.86</v>
      </c>
      <c r="L114" s="246">
        <v>120000000</v>
      </c>
      <c r="M114">
        <v>16000</v>
      </c>
      <c r="N114" s="245">
        <v>44733</v>
      </c>
      <c r="O114" t="s">
        <v>3630</v>
      </c>
      <c r="P114" s="95">
        <v>-75507555</v>
      </c>
      <c r="Q114" s="95">
        <v>10370527</v>
      </c>
      <c r="R114" t="s">
        <v>3631</v>
      </c>
      <c r="S114" t="s">
        <v>3632</v>
      </c>
      <c r="T114" t="s">
        <v>2208</v>
      </c>
    </row>
    <row r="115" spans="1:20">
      <c r="A115">
        <v>1231</v>
      </c>
      <c r="B115" t="s">
        <v>3633</v>
      </c>
      <c r="C115" t="s">
        <v>3634</v>
      </c>
      <c r="D115" t="s">
        <v>3220</v>
      </c>
      <c r="E115">
        <v>1</v>
      </c>
      <c r="F115" t="s">
        <v>3281</v>
      </c>
      <c r="G115" t="s">
        <v>3635</v>
      </c>
      <c r="H115">
        <v>10101600191903</v>
      </c>
      <c r="I115" s="245">
        <v>44728</v>
      </c>
      <c r="J115" s="245">
        <v>44820</v>
      </c>
      <c r="K115">
        <v>90</v>
      </c>
      <c r="L115" s="246">
        <v>50000000</v>
      </c>
      <c r="M115">
        <v>50</v>
      </c>
      <c r="N115" s="245">
        <v>44728</v>
      </c>
      <c r="O115" t="s">
        <v>3636</v>
      </c>
      <c r="P115" s="95">
        <v>-75541690</v>
      </c>
      <c r="Q115" s="95">
        <v>1041559491</v>
      </c>
      <c r="R115" t="s">
        <v>3637</v>
      </c>
      <c r="S115" t="s">
        <v>3638</v>
      </c>
      <c r="T115" t="s">
        <v>2208</v>
      </c>
    </row>
    <row r="116" spans="1:20">
      <c r="A116">
        <v>1230</v>
      </c>
      <c r="B116" t="s">
        <v>3639</v>
      </c>
      <c r="C116" t="s">
        <v>3640</v>
      </c>
      <c r="D116" t="s">
        <v>3492</v>
      </c>
      <c r="E116">
        <v>2</v>
      </c>
      <c r="F116" t="s">
        <v>3641</v>
      </c>
      <c r="G116" t="s">
        <v>3642</v>
      </c>
      <c r="H116">
        <v>10404060002000</v>
      </c>
      <c r="I116" s="245">
        <v>44727</v>
      </c>
      <c r="J116" s="245">
        <v>44977</v>
      </c>
      <c r="K116">
        <v>550.54999999999995</v>
      </c>
      <c r="L116" s="246">
        <v>168216663</v>
      </c>
      <c r="M116">
        <v>170</v>
      </c>
      <c r="N116" s="245">
        <v>44725</v>
      </c>
      <c r="O116" t="s">
        <v>3643</v>
      </c>
      <c r="P116" s="95">
        <v>-75490826</v>
      </c>
      <c r="Q116" s="95">
        <v>1039617328</v>
      </c>
      <c r="R116" t="s">
        <v>3644</v>
      </c>
      <c r="S116" t="s">
        <v>3645</v>
      </c>
      <c r="T116" t="s">
        <v>2208</v>
      </c>
    </row>
    <row r="117" spans="1:20">
      <c r="A117">
        <v>1229</v>
      </c>
      <c r="B117" t="s">
        <v>2714</v>
      </c>
      <c r="C117" t="s">
        <v>3646</v>
      </c>
      <c r="D117" t="s">
        <v>3148</v>
      </c>
      <c r="E117">
        <v>3</v>
      </c>
      <c r="F117" t="s">
        <v>3647</v>
      </c>
      <c r="G117" t="s">
        <v>3648</v>
      </c>
      <c r="H117">
        <v>10504050012000</v>
      </c>
      <c r="I117" s="245">
        <v>44725</v>
      </c>
      <c r="J117" s="245">
        <v>45290</v>
      </c>
      <c r="K117">
        <v>38053.97</v>
      </c>
      <c r="L117" s="246">
        <v>47362641238</v>
      </c>
      <c r="M117">
        <v>14322</v>
      </c>
      <c r="N117" s="245">
        <v>44725</v>
      </c>
      <c r="O117" t="s">
        <v>3649</v>
      </c>
      <c r="P117" s="95">
        <v>-75499290</v>
      </c>
      <c r="Q117" s="95">
        <v>10383839</v>
      </c>
      <c r="R117" t="s">
        <v>3650</v>
      </c>
      <c r="S117" t="s">
        <v>2663</v>
      </c>
      <c r="T117" t="s">
        <v>2208</v>
      </c>
    </row>
    <row r="118" spans="1:20">
      <c r="A118">
        <v>1228</v>
      </c>
      <c r="B118" t="s">
        <v>3651</v>
      </c>
      <c r="C118" t="s">
        <v>3652</v>
      </c>
      <c r="D118" t="s">
        <v>3653</v>
      </c>
      <c r="E118">
        <v>3</v>
      </c>
      <c r="F118" t="s">
        <v>3654</v>
      </c>
      <c r="G118" t="s">
        <v>3655</v>
      </c>
      <c r="H118">
        <v>10501650017000</v>
      </c>
      <c r="I118" s="245">
        <v>44725</v>
      </c>
      <c r="J118" s="245">
        <v>44939</v>
      </c>
      <c r="K118">
        <v>357.6</v>
      </c>
      <c r="L118">
        <v>0</v>
      </c>
      <c r="M118">
        <v>30</v>
      </c>
      <c r="N118" s="245">
        <v>44720</v>
      </c>
      <c r="O118" t="s">
        <v>3656</v>
      </c>
      <c r="P118" s="95">
        <v>-75469442</v>
      </c>
      <c r="Q118" s="95">
        <v>1038190410</v>
      </c>
      <c r="R118" t="s">
        <v>3657</v>
      </c>
      <c r="S118" t="s">
        <v>3658</v>
      </c>
      <c r="T118" t="s">
        <v>2208</v>
      </c>
    </row>
    <row r="119" spans="1:20">
      <c r="A119">
        <v>1227</v>
      </c>
      <c r="B119" t="s">
        <v>3659</v>
      </c>
      <c r="C119" t="s">
        <v>3660</v>
      </c>
      <c r="D119" t="s">
        <v>3220</v>
      </c>
      <c r="E119">
        <v>1</v>
      </c>
      <c r="F119" t="s">
        <v>3080</v>
      </c>
      <c r="G119" t="s">
        <v>3661</v>
      </c>
      <c r="H119">
        <v>10205930004000</v>
      </c>
      <c r="I119" s="245">
        <v>44715</v>
      </c>
      <c r="J119" s="245">
        <v>45232</v>
      </c>
      <c r="K119">
        <v>5000</v>
      </c>
      <c r="L119" s="247">
        <v>9085175092.5400009</v>
      </c>
      <c r="M119">
        <v>1000</v>
      </c>
      <c r="N119" s="245">
        <v>44715</v>
      </c>
      <c r="O119" t="s">
        <v>3662</v>
      </c>
      <c r="P119" s="95">
        <v>-75518065</v>
      </c>
      <c r="Q119" s="95">
        <v>10448871</v>
      </c>
      <c r="R119" t="s">
        <v>3663</v>
      </c>
      <c r="S119" t="s">
        <v>3664</v>
      </c>
      <c r="T119" t="s">
        <v>2208</v>
      </c>
    </row>
    <row r="120" spans="1:20">
      <c r="A120">
        <v>1226</v>
      </c>
      <c r="B120" t="s">
        <v>2732</v>
      </c>
      <c r="C120" t="s">
        <v>3665</v>
      </c>
      <c r="D120" t="s">
        <v>3503</v>
      </c>
      <c r="E120">
        <v>1</v>
      </c>
      <c r="F120" t="s">
        <v>3172</v>
      </c>
      <c r="G120" t="s">
        <v>3666</v>
      </c>
      <c r="H120">
        <v>10102140009000</v>
      </c>
      <c r="I120" s="245">
        <v>44744</v>
      </c>
      <c r="J120" s="245">
        <v>45290</v>
      </c>
      <c r="K120">
        <v>2284.96</v>
      </c>
      <c r="L120" s="246">
        <v>5790800000</v>
      </c>
      <c r="M120">
        <v>1800</v>
      </c>
      <c r="N120" s="245">
        <v>44714</v>
      </c>
      <c r="O120" t="s">
        <v>3667</v>
      </c>
      <c r="P120" s="95">
        <v>-75545560</v>
      </c>
      <c r="Q120" s="95">
        <v>10424911</v>
      </c>
      <c r="R120" t="s">
        <v>3668</v>
      </c>
      <c r="S120" t="s">
        <v>2681</v>
      </c>
      <c r="T120" t="s">
        <v>2208</v>
      </c>
    </row>
    <row r="121" spans="1:20">
      <c r="A121">
        <v>1225</v>
      </c>
      <c r="B121" t="s">
        <v>2711</v>
      </c>
      <c r="C121" t="s">
        <v>3313</v>
      </c>
      <c r="D121" t="s">
        <v>3063</v>
      </c>
      <c r="E121">
        <v>3</v>
      </c>
      <c r="F121" t="s">
        <v>2902</v>
      </c>
      <c r="G121" t="s">
        <v>3314</v>
      </c>
      <c r="H121">
        <v>11005760040000</v>
      </c>
      <c r="I121" s="245">
        <v>44714</v>
      </c>
      <c r="J121" s="245">
        <v>44865</v>
      </c>
      <c r="K121">
        <v>916.57</v>
      </c>
      <c r="L121" s="246">
        <v>4036928995</v>
      </c>
      <c r="M121">
        <v>1000</v>
      </c>
      <c r="N121" s="245">
        <v>44714</v>
      </c>
      <c r="O121" t="s">
        <v>3669</v>
      </c>
      <c r="P121" s="95">
        <v>-7550320833</v>
      </c>
      <c r="Q121" s="95">
        <v>1032296389</v>
      </c>
      <c r="R121" t="s">
        <v>3670</v>
      </c>
      <c r="S121" t="s">
        <v>2660</v>
      </c>
      <c r="T121" t="s">
        <v>2208</v>
      </c>
    </row>
    <row r="122" spans="1:20">
      <c r="A122">
        <v>1224</v>
      </c>
      <c r="B122" t="s">
        <v>2699</v>
      </c>
      <c r="C122" t="s">
        <v>3671</v>
      </c>
      <c r="D122" t="s">
        <v>3148</v>
      </c>
      <c r="E122">
        <v>1</v>
      </c>
      <c r="F122" t="s">
        <v>3281</v>
      </c>
      <c r="G122" t="s">
        <v>3457</v>
      </c>
      <c r="H122">
        <v>10101980006000</v>
      </c>
      <c r="I122" s="245">
        <v>44714</v>
      </c>
      <c r="J122" s="245">
        <v>44793</v>
      </c>
      <c r="K122">
        <v>10540.2</v>
      </c>
      <c r="L122" s="247">
        <v>12031768642.83</v>
      </c>
      <c r="M122">
        <v>2519</v>
      </c>
      <c r="N122" s="245">
        <v>44714</v>
      </c>
      <c r="O122" t="s">
        <v>3672</v>
      </c>
      <c r="P122" s="95">
        <v>-75534585</v>
      </c>
      <c r="Q122" s="95">
        <v>10410380</v>
      </c>
      <c r="R122" t="s">
        <v>3460</v>
      </c>
      <c r="S122" t="s">
        <v>3673</v>
      </c>
      <c r="T122" t="s">
        <v>2208</v>
      </c>
    </row>
    <row r="123" spans="1:20">
      <c r="A123">
        <v>1223</v>
      </c>
      <c r="B123" t="s">
        <v>3674</v>
      </c>
      <c r="C123" t="s">
        <v>3675</v>
      </c>
      <c r="D123" t="s">
        <v>3676</v>
      </c>
      <c r="E123">
        <v>1</v>
      </c>
      <c r="F123" t="s">
        <v>3003</v>
      </c>
      <c r="G123" t="s">
        <v>3677</v>
      </c>
      <c r="H123">
        <v>10101330004000</v>
      </c>
      <c r="I123" s="245">
        <v>44713</v>
      </c>
      <c r="J123" s="245">
        <v>45046</v>
      </c>
      <c r="K123">
        <v>327.5</v>
      </c>
      <c r="L123" s="246">
        <v>487000000</v>
      </c>
      <c r="M123">
        <v>98</v>
      </c>
      <c r="N123" s="245">
        <v>44713</v>
      </c>
      <c r="O123" t="s">
        <v>3678</v>
      </c>
      <c r="P123" s="95">
        <v>-75545218</v>
      </c>
      <c r="Q123" s="95">
        <v>10420831988</v>
      </c>
      <c r="R123" t="s">
        <v>3679</v>
      </c>
      <c r="S123" t="s">
        <v>3680</v>
      </c>
      <c r="T123" t="s">
        <v>2208</v>
      </c>
    </row>
    <row r="124" spans="1:20">
      <c r="A124">
        <v>1222</v>
      </c>
      <c r="B124" t="s">
        <v>3681</v>
      </c>
      <c r="C124" t="s">
        <v>3682</v>
      </c>
      <c r="D124" t="s">
        <v>3503</v>
      </c>
      <c r="E124">
        <v>1</v>
      </c>
      <c r="F124" t="s">
        <v>3281</v>
      </c>
      <c r="G124" t="s">
        <v>3683</v>
      </c>
      <c r="H124">
        <v>10101810019000</v>
      </c>
      <c r="I124" s="245">
        <v>44715</v>
      </c>
      <c r="J124" s="245">
        <v>44895</v>
      </c>
      <c r="K124">
        <v>528.97</v>
      </c>
      <c r="L124" s="247">
        <v>420304442.69</v>
      </c>
      <c r="M124">
        <v>15</v>
      </c>
      <c r="N124" s="245">
        <v>44713</v>
      </c>
      <c r="O124" t="s">
        <v>3684</v>
      </c>
      <c r="P124" s="95">
        <v>-75534247</v>
      </c>
      <c r="Q124" s="95">
        <v>1041377964</v>
      </c>
      <c r="R124" t="s">
        <v>3024</v>
      </c>
      <c r="S124" t="s">
        <v>3685</v>
      </c>
      <c r="T124" t="s">
        <v>2208</v>
      </c>
    </row>
    <row r="125" spans="1:20">
      <c r="A125">
        <v>1221</v>
      </c>
      <c r="B125" t="s">
        <v>3686</v>
      </c>
      <c r="C125" t="s">
        <v>3687</v>
      </c>
      <c r="E125">
        <v>1</v>
      </c>
      <c r="I125" s="245">
        <v>44712</v>
      </c>
      <c r="J125" s="245">
        <v>44834</v>
      </c>
      <c r="L125" s="247">
        <v>6982353307.6700001</v>
      </c>
      <c r="N125" s="245">
        <v>44712</v>
      </c>
      <c r="R125" t="s">
        <v>3688</v>
      </c>
      <c r="S125" t="s">
        <v>3689</v>
      </c>
      <c r="T125" t="s">
        <v>2208</v>
      </c>
    </row>
    <row r="126" spans="1:20">
      <c r="A126">
        <v>1220</v>
      </c>
      <c r="B126" t="s">
        <v>3690</v>
      </c>
      <c r="E126">
        <v>3</v>
      </c>
      <c r="F126" t="s">
        <v>3691</v>
      </c>
      <c r="I126" s="245">
        <v>44718</v>
      </c>
      <c r="J126" s="245">
        <v>44810</v>
      </c>
      <c r="K126" t="s">
        <v>1840</v>
      </c>
      <c r="L126" s="246">
        <v>126766272</v>
      </c>
      <c r="N126" s="245">
        <v>44712</v>
      </c>
      <c r="O126" t="s">
        <v>3692</v>
      </c>
      <c r="R126" t="s">
        <v>3216</v>
      </c>
      <c r="S126" t="s">
        <v>3693</v>
      </c>
      <c r="T126" t="s">
        <v>2208</v>
      </c>
    </row>
    <row r="127" spans="1:20">
      <c r="A127">
        <v>1219</v>
      </c>
      <c r="B127" t="s">
        <v>3694</v>
      </c>
      <c r="C127" t="s">
        <v>3695</v>
      </c>
      <c r="D127" t="s">
        <v>3696</v>
      </c>
      <c r="E127">
        <v>1</v>
      </c>
      <c r="F127" t="s">
        <v>3697</v>
      </c>
      <c r="G127" t="s">
        <v>3698</v>
      </c>
      <c r="H127">
        <v>10902920001000</v>
      </c>
      <c r="I127" s="245">
        <v>44712</v>
      </c>
      <c r="J127" s="245">
        <v>45077</v>
      </c>
      <c r="K127">
        <v>2472.59</v>
      </c>
      <c r="L127" s="246">
        <v>400000000</v>
      </c>
      <c r="M127">
        <v>120</v>
      </c>
      <c r="N127" s="245">
        <v>44712</v>
      </c>
      <c r="O127" t="s">
        <v>3699</v>
      </c>
      <c r="P127" s="95">
        <v>-75515774</v>
      </c>
      <c r="Q127" s="95">
        <v>1038519248</v>
      </c>
      <c r="R127" t="s">
        <v>3700</v>
      </c>
      <c r="S127" t="s">
        <v>3701</v>
      </c>
      <c r="T127" t="s">
        <v>2208</v>
      </c>
    </row>
    <row r="128" spans="1:20">
      <c r="A128">
        <v>1218</v>
      </c>
      <c r="B128" t="s">
        <v>3702</v>
      </c>
      <c r="C128" t="s">
        <v>3703</v>
      </c>
      <c r="I128" s="245">
        <v>44712</v>
      </c>
      <c r="J128" s="245">
        <v>44765</v>
      </c>
      <c r="K128">
        <v>192</v>
      </c>
      <c r="L128" t="s">
        <v>3704</v>
      </c>
      <c r="N128" s="245">
        <v>44705</v>
      </c>
      <c r="O128" t="s">
        <v>3705</v>
      </c>
      <c r="R128" t="s">
        <v>3706</v>
      </c>
      <c r="S128" t="s">
        <v>3707</v>
      </c>
      <c r="T128" t="s">
        <v>2208</v>
      </c>
    </row>
    <row r="129" spans="1:20">
      <c r="A129">
        <v>1217</v>
      </c>
      <c r="B129" t="s">
        <v>3708</v>
      </c>
      <c r="C129" t="s">
        <v>3709</v>
      </c>
      <c r="D129" t="s">
        <v>2963</v>
      </c>
      <c r="E129">
        <v>1</v>
      </c>
      <c r="F129" t="s">
        <v>3172</v>
      </c>
      <c r="G129" t="s">
        <v>3710</v>
      </c>
      <c r="H129">
        <v>10100910029000</v>
      </c>
      <c r="I129" s="245">
        <v>44704</v>
      </c>
      <c r="J129" s="245">
        <v>45070</v>
      </c>
      <c r="K129">
        <v>200</v>
      </c>
      <c r="L129" s="246">
        <v>70000000</v>
      </c>
      <c r="M129">
        <v>50</v>
      </c>
      <c r="N129" s="245">
        <v>44705</v>
      </c>
      <c r="O129" t="s">
        <v>3711</v>
      </c>
      <c r="P129" s="95">
        <v>-755515563</v>
      </c>
      <c r="Q129" s="95">
        <v>104250560818</v>
      </c>
      <c r="R129" t="s">
        <v>3712</v>
      </c>
      <c r="S129" t="s">
        <v>3713</v>
      </c>
      <c r="T129" t="s">
        <v>2208</v>
      </c>
    </row>
    <row r="130" spans="1:20">
      <c r="A130">
        <v>1216</v>
      </c>
      <c r="B130" t="s">
        <v>3714</v>
      </c>
      <c r="C130" t="s">
        <v>3715</v>
      </c>
      <c r="D130" t="s">
        <v>3157</v>
      </c>
      <c r="E130">
        <v>1</v>
      </c>
      <c r="F130" t="s">
        <v>3193</v>
      </c>
      <c r="G130" t="s">
        <v>3716</v>
      </c>
      <c r="H130">
        <v>10100281354917</v>
      </c>
      <c r="I130" s="245">
        <v>44704</v>
      </c>
      <c r="J130" s="245">
        <v>44796</v>
      </c>
      <c r="K130" t="s">
        <v>1840</v>
      </c>
      <c r="L130" s="246">
        <v>20000000</v>
      </c>
      <c r="M130">
        <v>12</v>
      </c>
      <c r="N130" s="245">
        <v>44701</v>
      </c>
      <c r="O130" t="s">
        <v>3717</v>
      </c>
      <c r="P130" s="95">
        <v>-75560723</v>
      </c>
      <c r="Q130" s="95">
        <v>1039440700</v>
      </c>
      <c r="R130" t="s">
        <v>3718</v>
      </c>
      <c r="S130" t="s">
        <v>3719</v>
      </c>
      <c r="T130" t="s">
        <v>2208</v>
      </c>
    </row>
    <row r="131" spans="1:20">
      <c r="A131">
        <v>1215</v>
      </c>
      <c r="B131" t="s">
        <v>3720</v>
      </c>
      <c r="C131" t="s">
        <v>3721</v>
      </c>
      <c r="D131" t="s">
        <v>3157</v>
      </c>
      <c r="E131">
        <v>1</v>
      </c>
      <c r="F131" t="s">
        <v>3601</v>
      </c>
      <c r="G131" t="s">
        <v>3722</v>
      </c>
      <c r="H131" t="s">
        <v>3723</v>
      </c>
      <c r="I131" s="245">
        <v>44704</v>
      </c>
      <c r="J131" s="245">
        <v>45435</v>
      </c>
      <c r="K131">
        <v>630.5</v>
      </c>
      <c r="L131" s="246">
        <v>600000000</v>
      </c>
      <c r="M131">
        <v>80</v>
      </c>
      <c r="N131" s="245">
        <v>44701</v>
      </c>
      <c r="O131" t="s">
        <v>3724</v>
      </c>
      <c r="P131" s="95">
        <v>-75509456</v>
      </c>
      <c r="Q131" s="95">
        <v>10405357588</v>
      </c>
      <c r="R131" t="s">
        <v>3725</v>
      </c>
      <c r="S131" t="s">
        <v>3726</v>
      </c>
      <c r="T131" t="s">
        <v>2208</v>
      </c>
    </row>
    <row r="132" spans="1:20">
      <c r="A132">
        <v>1214</v>
      </c>
      <c r="B132" t="s">
        <v>3727</v>
      </c>
      <c r="C132" t="s">
        <v>3728</v>
      </c>
      <c r="D132" t="s">
        <v>3220</v>
      </c>
      <c r="E132">
        <v>1</v>
      </c>
      <c r="F132" t="s">
        <v>3281</v>
      </c>
      <c r="G132" t="s">
        <v>3729</v>
      </c>
      <c r="H132">
        <v>10101780006000</v>
      </c>
      <c r="I132" s="245">
        <v>44711</v>
      </c>
      <c r="J132" s="245">
        <v>44834</v>
      </c>
      <c r="K132" t="s">
        <v>1840</v>
      </c>
      <c r="L132" s="246">
        <v>30000000</v>
      </c>
      <c r="M132">
        <v>16</v>
      </c>
      <c r="N132" s="245">
        <v>44701</v>
      </c>
      <c r="O132" t="s">
        <v>3730</v>
      </c>
      <c r="P132" s="95">
        <v>-753906467</v>
      </c>
      <c r="Q132" s="95">
        <v>105351382</v>
      </c>
      <c r="R132" t="s">
        <v>3119</v>
      </c>
      <c r="S132" t="s">
        <v>3731</v>
      </c>
      <c r="T132" t="s">
        <v>2208</v>
      </c>
    </row>
    <row r="133" spans="1:20">
      <c r="A133">
        <v>1213</v>
      </c>
      <c r="B133" t="s">
        <v>3732</v>
      </c>
      <c r="C133" t="s">
        <v>3733</v>
      </c>
      <c r="D133" t="s">
        <v>3102</v>
      </c>
      <c r="E133">
        <v>1</v>
      </c>
      <c r="F133" t="s">
        <v>3275</v>
      </c>
      <c r="G133" t="s">
        <v>3734</v>
      </c>
      <c r="H133" t="s">
        <v>3735</v>
      </c>
      <c r="I133" s="245">
        <v>44700</v>
      </c>
      <c r="J133" s="245">
        <v>45065</v>
      </c>
      <c r="K133">
        <v>9996.69</v>
      </c>
      <c r="L133" s="246">
        <v>1216890560</v>
      </c>
      <c r="M133">
        <v>50</v>
      </c>
      <c r="N133" s="245">
        <v>44700</v>
      </c>
      <c r="O133" t="s">
        <v>3736</v>
      </c>
      <c r="P133" s="95">
        <v>-75525181</v>
      </c>
      <c r="Q133" s="95">
        <v>10441525647</v>
      </c>
      <c r="R133" t="s">
        <v>3737</v>
      </c>
      <c r="S133" t="s">
        <v>3738</v>
      </c>
      <c r="T133" t="s">
        <v>2208</v>
      </c>
    </row>
    <row r="134" spans="1:20">
      <c r="A134">
        <v>1212</v>
      </c>
      <c r="B134" t="s">
        <v>3739</v>
      </c>
      <c r="C134" t="s">
        <v>3740</v>
      </c>
      <c r="D134" t="s">
        <v>3503</v>
      </c>
      <c r="E134">
        <v>2</v>
      </c>
      <c r="F134" t="s">
        <v>3103</v>
      </c>
      <c r="G134" t="s">
        <v>3741</v>
      </c>
      <c r="H134">
        <v>10505710458000</v>
      </c>
      <c r="I134" s="245">
        <v>44711</v>
      </c>
      <c r="J134" s="245">
        <v>45076</v>
      </c>
      <c r="K134">
        <v>67221.8</v>
      </c>
      <c r="L134" s="246">
        <v>840000000</v>
      </c>
      <c r="M134">
        <v>2100</v>
      </c>
      <c r="N134" s="245">
        <v>44700</v>
      </c>
      <c r="O134" t="s">
        <v>3742</v>
      </c>
      <c r="P134" s="95">
        <v>-75459274</v>
      </c>
      <c r="Q134" s="95">
        <v>10398545</v>
      </c>
      <c r="R134" t="s">
        <v>3743</v>
      </c>
      <c r="S134" t="s">
        <v>3744</v>
      </c>
      <c r="T134" t="s">
        <v>2208</v>
      </c>
    </row>
    <row r="135" spans="1:20">
      <c r="A135">
        <v>1211</v>
      </c>
      <c r="B135" t="s">
        <v>3745</v>
      </c>
      <c r="C135" t="s">
        <v>3746</v>
      </c>
      <c r="D135" t="s">
        <v>3620</v>
      </c>
      <c r="E135">
        <v>1</v>
      </c>
      <c r="F135" t="s">
        <v>2615</v>
      </c>
      <c r="G135" t="s">
        <v>3747</v>
      </c>
      <c r="H135">
        <v>10202650005000</v>
      </c>
      <c r="I135" s="245">
        <v>44700</v>
      </c>
      <c r="J135" s="245">
        <v>45065</v>
      </c>
      <c r="K135">
        <v>120</v>
      </c>
      <c r="L135" s="246">
        <v>35000000</v>
      </c>
      <c r="M135">
        <v>24</v>
      </c>
      <c r="N135" s="245">
        <v>44700</v>
      </c>
      <c r="O135" t="s">
        <v>3748</v>
      </c>
      <c r="P135" s="95">
        <v>-755312638</v>
      </c>
      <c r="Q135" s="95">
        <v>104321361778</v>
      </c>
      <c r="R135" t="s">
        <v>3749</v>
      </c>
      <c r="S135" t="s">
        <v>3750</v>
      </c>
      <c r="T135" t="s">
        <v>2208</v>
      </c>
    </row>
    <row r="136" spans="1:20">
      <c r="A136">
        <v>1210</v>
      </c>
      <c r="B136" t="s">
        <v>3751</v>
      </c>
      <c r="C136" t="s">
        <v>3752</v>
      </c>
      <c r="D136" t="s">
        <v>3063</v>
      </c>
      <c r="E136">
        <v>3</v>
      </c>
      <c r="F136" t="s">
        <v>2902</v>
      </c>
      <c r="G136" t="s">
        <v>3206</v>
      </c>
      <c r="H136">
        <v>11005770302000</v>
      </c>
      <c r="I136" s="245">
        <v>44699</v>
      </c>
      <c r="J136" s="245">
        <v>44900</v>
      </c>
      <c r="K136">
        <v>300</v>
      </c>
      <c r="L136" s="246">
        <v>1616173408</v>
      </c>
      <c r="M136">
        <v>400</v>
      </c>
      <c r="N136" s="245">
        <v>44699</v>
      </c>
      <c r="O136" t="s">
        <v>3753</v>
      </c>
      <c r="P136" s="95">
        <v>-755025331</v>
      </c>
      <c r="Q136" s="95">
        <v>10325619698</v>
      </c>
      <c r="R136" t="s">
        <v>3754</v>
      </c>
      <c r="S136" t="s">
        <v>3755</v>
      </c>
      <c r="T136" t="s">
        <v>2208</v>
      </c>
    </row>
    <row r="137" spans="1:20">
      <c r="A137">
        <v>1209</v>
      </c>
      <c r="B137" t="s">
        <v>3756</v>
      </c>
      <c r="C137" t="s">
        <v>3757</v>
      </c>
      <c r="D137" t="s">
        <v>3063</v>
      </c>
      <c r="E137">
        <v>3</v>
      </c>
      <c r="F137" t="s">
        <v>2902</v>
      </c>
      <c r="G137" t="s">
        <v>3206</v>
      </c>
      <c r="H137">
        <v>11005770302000</v>
      </c>
      <c r="I137" s="245">
        <v>44698</v>
      </c>
      <c r="J137" s="245">
        <v>44790</v>
      </c>
      <c r="K137">
        <v>780</v>
      </c>
      <c r="L137" s="246">
        <v>1120235801</v>
      </c>
      <c r="N137" s="245">
        <v>44698</v>
      </c>
      <c r="O137" t="s">
        <v>3758</v>
      </c>
      <c r="P137" s="95">
        <v>-755025331</v>
      </c>
      <c r="Q137" s="95">
        <v>10325619698</v>
      </c>
      <c r="R137" t="s">
        <v>3759</v>
      </c>
      <c r="S137" t="s">
        <v>3760</v>
      </c>
      <c r="T137" t="s">
        <v>2208</v>
      </c>
    </row>
    <row r="138" spans="1:20">
      <c r="A138">
        <v>1208</v>
      </c>
      <c r="B138" t="s">
        <v>3761</v>
      </c>
      <c r="C138" t="s">
        <v>3762</v>
      </c>
      <c r="D138" t="s">
        <v>3063</v>
      </c>
      <c r="E138">
        <v>3</v>
      </c>
      <c r="F138" t="s">
        <v>2902</v>
      </c>
      <c r="G138" t="s">
        <v>3206</v>
      </c>
      <c r="H138">
        <v>11005770302000</v>
      </c>
      <c r="I138" s="245">
        <v>44698</v>
      </c>
      <c r="J138" s="245">
        <v>44790</v>
      </c>
      <c r="K138" t="s">
        <v>1840</v>
      </c>
      <c r="L138" s="246">
        <v>1704040869</v>
      </c>
      <c r="M138">
        <v>2500</v>
      </c>
      <c r="N138" s="245">
        <v>44698</v>
      </c>
      <c r="O138" t="s">
        <v>3763</v>
      </c>
      <c r="P138" s="95">
        <v>-755025331</v>
      </c>
      <c r="Q138" s="95">
        <v>10325619698</v>
      </c>
      <c r="R138" t="s">
        <v>3759</v>
      </c>
      <c r="S138" t="s">
        <v>3764</v>
      </c>
      <c r="T138" t="s">
        <v>2208</v>
      </c>
    </row>
    <row r="139" spans="1:20">
      <c r="A139">
        <v>1207</v>
      </c>
      <c r="B139" t="s">
        <v>3765</v>
      </c>
      <c r="C139" t="s">
        <v>3766</v>
      </c>
      <c r="D139" t="s">
        <v>3767</v>
      </c>
      <c r="E139">
        <v>1</v>
      </c>
      <c r="F139" t="s">
        <v>3768</v>
      </c>
      <c r="G139" t="s">
        <v>3769</v>
      </c>
      <c r="H139">
        <v>10306940017000</v>
      </c>
      <c r="I139" s="245">
        <v>44698</v>
      </c>
      <c r="J139" s="245">
        <v>44925</v>
      </c>
      <c r="K139">
        <v>98.4</v>
      </c>
      <c r="L139" s="246">
        <v>50000000</v>
      </c>
      <c r="M139">
        <v>4</v>
      </c>
      <c r="N139" s="245">
        <v>44698</v>
      </c>
      <c r="O139" t="s">
        <v>3770</v>
      </c>
      <c r="P139" s="95">
        <v>-75513586</v>
      </c>
      <c r="Q139" s="95">
        <v>1039446255</v>
      </c>
      <c r="R139" t="s">
        <v>3771</v>
      </c>
      <c r="S139" t="s">
        <v>3772</v>
      </c>
      <c r="T139" t="s">
        <v>2208</v>
      </c>
    </row>
    <row r="140" spans="1:20">
      <c r="A140">
        <v>1206</v>
      </c>
      <c r="B140" t="s">
        <v>3773</v>
      </c>
      <c r="C140" t="s">
        <v>3774</v>
      </c>
      <c r="D140" t="s">
        <v>3427</v>
      </c>
      <c r="E140">
        <v>1</v>
      </c>
      <c r="F140" t="s">
        <v>3172</v>
      </c>
      <c r="G140" t="s">
        <v>3775</v>
      </c>
      <c r="H140">
        <v>10100900009000</v>
      </c>
      <c r="I140" s="245">
        <v>44694</v>
      </c>
      <c r="J140" s="245">
        <v>44979</v>
      </c>
      <c r="K140">
        <v>1200</v>
      </c>
      <c r="L140" s="247">
        <v>5244166415.4499998</v>
      </c>
      <c r="M140">
        <v>250</v>
      </c>
      <c r="N140" s="245">
        <v>44694</v>
      </c>
      <c r="O140" t="s">
        <v>3776</v>
      </c>
      <c r="P140" s="95">
        <v>-75552004</v>
      </c>
      <c r="Q140" s="95">
        <v>10426766324</v>
      </c>
      <c r="R140" t="s">
        <v>3777</v>
      </c>
      <c r="S140" t="s">
        <v>3778</v>
      </c>
      <c r="T140" t="s">
        <v>2208</v>
      </c>
    </row>
    <row r="141" spans="1:20">
      <c r="A141">
        <v>1205</v>
      </c>
      <c r="B141" t="s">
        <v>3779</v>
      </c>
      <c r="C141" t="s">
        <v>3780</v>
      </c>
      <c r="D141" t="s">
        <v>3063</v>
      </c>
      <c r="E141">
        <v>3</v>
      </c>
      <c r="F141" t="s">
        <v>2902</v>
      </c>
      <c r="G141" t="s">
        <v>3781</v>
      </c>
      <c r="H141">
        <v>11005760038000</v>
      </c>
      <c r="I141" s="245">
        <v>44691</v>
      </c>
      <c r="J141" s="245">
        <v>45056</v>
      </c>
      <c r="K141">
        <v>250</v>
      </c>
      <c r="L141" s="246">
        <v>25000000</v>
      </c>
      <c r="M141">
        <v>80</v>
      </c>
      <c r="N141" s="245">
        <v>44691</v>
      </c>
      <c r="O141" t="s">
        <v>3782</v>
      </c>
      <c r="P141" s="95">
        <v>-755117348</v>
      </c>
      <c r="Q141" s="95">
        <v>102957425581</v>
      </c>
      <c r="R141" t="s">
        <v>3783</v>
      </c>
      <c r="S141" t="s">
        <v>3784</v>
      </c>
      <c r="T141" t="s">
        <v>2208</v>
      </c>
    </row>
    <row r="142" spans="1:20">
      <c r="A142">
        <v>1204</v>
      </c>
      <c r="B142" t="s">
        <v>3785</v>
      </c>
      <c r="C142" t="s">
        <v>3786</v>
      </c>
      <c r="D142" t="s">
        <v>3787</v>
      </c>
      <c r="E142">
        <v>1</v>
      </c>
      <c r="F142" t="s">
        <v>3697</v>
      </c>
      <c r="G142" t="s">
        <v>3788</v>
      </c>
      <c r="H142">
        <v>11002970004000</v>
      </c>
      <c r="I142" s="245">
        <v>44690</v>
      </c>
      <c r="J142" s="245">
        <v>44872</v>
      </c>
      <c r="K142">
        <v>1183.55</v>
      </c>
      <c r="L142" s="246">
        <v>2000000000</v>
      </c>
      <c r="M142">
        <v>240</v>
      </c>
      <c r="N142" s="245">
        <v>44690</v>
      </c>
      <c r="O142" t="s">
        <v>3789</v>
      </c>
      <c r="P142" s="95">
        <v>-75514870</v>
      </c>
      <c r="Q142" s="95">
        <v>10385333374</v>
      </c>
      <c r="R142" t="s">
        <v>3790</v>
      </c>
      <c r="S142" t="s">
        <v>3791</v>
      </c>
      <c r="T142" t="s">
        <v>2208</v>
      </c>
    </row>
    <row r="143" spans="1:20">
      <c r="A143">
        <v>1203</v>
      </c>
      <c r="B143" t="s">
        <v>3792</v>
      </c>
      <c r="C143" t="s">
        <v>3793</v>
      </c>
      <c r="D143" t="s">
        <v>3787</v>
      </c>
      <c r="E143">
        <v>1</v>
      </c>
      <c r="F143" t="s">
        <v>3794</v>
      </c>
      <c r="G143" t="s">
        <v>3795</v>
      </c>
      <c r="H143">
        <v>10901390001000</v>
      </c>
      <c r="I143" s="245">
        <v>44696</v>
      </c>
      <c r="J143" s="245">
        <v>45061</v>
      </c>
      <c r="K143">
        <v>917.61</v>
      </c>
      <c r="L143" s="246">
        <v>120000000</v>
      </c>
      <c r="M143">
        <v>110</v>
      </c>
      <c r="N143" s="245">
        <v>44687</v>
      </c>
      <c r="O143" t="s">
        <v>3796</v>
      </c>
      <c r="P143" s="95">
        <v>-755185807</v>
      </c>
      <c r="Q143" s="95">
        <v>10399769665</v>
      </c>
      <c r="R143" t="s">
        <v>3797</v>
      </c>
      <c r="S143" t="s">
        <v>3798</v>
      </c>
      <c r="T143" t="s">
        <v>2208</v>
      </c>
    </row>
    <row r="144" spans="1:20">
      <c r="A144">
        <v>1202</v>
      </c>
      <c r="B144" t="s">
        <v>3799</v>
      </c>
      <c r="C144" t="s">
        <v>3800</v>
      </c>
      <c r="D144" t="s">
        <v>3503</v>
      </c>
      <c r="E144">
        <v>1</v>
      </c>
      <c r="F144" t="s">
        <v>3801</v>
      </c>
      <c r="G144" t="s">
        <v>3802</v>
      </c>
      <c r="H144">
        <v>10302200001000</v>
      </c>
      <c r="I144" s="245">
        <v>44685</v>
      </c>
      <c r="J144" s="245">
        <v>45050</v>
      </c>
      <c r="K144">
        <v>936.22</v>
      </c>
      <c r="L144" s="246">
        <v>60000000</v>
      </c>
      <c r="M144">
        <v>24</v>
      </c>
      <c r="N144" s="245">
        <v>44685</v>
      </c>
      <c r="O144" t="s">
        <v>3803</v>
      </c>
      <c r="P144" s="95">
        <v>-75516540</v>
      </c>
      <c r="Q144" s="95">
        <v>1039329578</v>
      </c>
      <c r="R144" t="s">
        <v>3804</v>
      </c>
      <c r="S144" t="s">
        <v>3805</v>
      </c>
      <c r="T144" t="s">
        <v>2208</v>
      </c>
    </row>
    <row r="145" spans="1:20">
      <c r="A145">
        <v>1201</v>
      </c>
      <c r="B145" t="s">
        <v>3806</v>
      </c>
      <c r="C145" t="s">
        <v>3807</v>
      </c>
      <c r="D145" t="s">
        <v>3063</v>
      </c>
      <c r="E145">
        <v>3</v>
      </c>
      <c r="F145" t="s">
        <v>2902</v>
      </c>
      <c r="G145" t="s">
        <v>3808</v>
      </c>
      <c r="H145">
        <v>11005770610000</v>
      </c>
      <c r="I145" s="245">
        <v>44684</v>
      </c>
      <c r="J145" s="245">
        <v>44776</v>
      </c>
      <c r="K145">
        <v>4990</v>
      </c>
      <c r="L145" s="246">
        <v>780000000</v>
      </c>
      <c r="M145">
        <v>3000</v>
      </c>
      <c r="N145" s="245">
        <v>44684</v>
      </c>
      <c r="O145" t="s">
        <v>3809</v>
      </c>
      <c r="P145" s="95">
        <v>-754964218</v>
      </c>
      <c r="Q145" s="95">
        <v>103245315</v>
      </c>
      <c r="R145" t="s">
        <v>3810</v>
      </c>
      <c r="S145" t="s">
        <v>3811</v>
      </c>
      <c r="T145" t="s">
        <v>2208</v>
      </c>
    </row>
    <row r="146" spans="1:20">
      <c r="A146">
        <v>1199</v>
      </c>
      <c r="B146" t="s">
        <v>3812</v>
      </c>
      <c r="C146" t="s">
        <v>3813</v>
      </c>
      <c r="D146" t="s">
        <v>3814</v>
      </c>
      <c r="E146">
        <v>1</v>
      </c>
      <c r="F146" t="s">
        <v>2615</v>
      </c>
      <c r="G146" t="s">
        <v>3815</v>
      </c>
      <c r="H146" t="s">
        <v>3816</v>
      </c>
      <c r="I146" s="245">
        <v>44690</v>
      </c>
      <c r="J146" s="245">
        <v>44926</v>
      </c>
      <c r="K146">
        <v>410.74</v>
      </c>
      <c r="L146" s="246">
        <v>240000000</v>
      </c>
      <c r="M146">
        <v>180</v>
      </c>
      <c r="N146" s="245">
        <v>44679</v>
      </c>
      <c r="O146" t="s">
        <v>3817</v>
      </c>
      <c r="P146" s="95">
        <v>-75531842</v>
      </c>
      <c r="Q146" s="95">
        <v>10431579</v>
      </c>
      <c r="R146" t="s">
        <v>3818</v>
      </c>
      <c r="S146" t="s">
        <v>3819</v>
      </c>
      <c r="T146" t="s">
        <v>2208</v>
      </c>
    </row>
    <row r="147" spans="1:20">
      <c r="A147">
        <v>1198</v>
      </c>
      <c r="B147" t="s">
        <v>3820</v>
      </c>
      <c r="C147" t="s">
        <v>3821</v>
      </c>
      <c r="D147" t="s">
        <v>3503</v>
      </c>
      <c r="E147">
        <v>2</v>
      </c>
      <c r="F147" t="s">
        <v>3028</v>
      </c>
      <c r="G147" t="s">
        <v>3822</v>
      </c>
      <c r="H147">
        <v>10809560316000</v>
      </c>
      <c r="I147" s="245">
        <v>44676</v>
      </c>
      <c r="J147" s="245">
        <v>45036</v>
      </c>
      <c r="K147">
        <v>1789.4</v>
      </c>
      <c r="L147" s="246">
        <v>1000000000</v>
      </c>
      <c r="M147">
        <v>2000</v>
      </c>
      <c r="N147" s="245">
        <v>44676</v>
      </c>
      <c r="O147" t="s">
        <v>3823</v>
      </c>
      <c r="P147" s="95">
        <v>-75465348</v>
      </c>
      <c r="Q147" s="95">
        <v>104018823</v>
      </c>
      <c r="R147" t="s">
        <v>3824</v>
      </c>
      <c r="S147" t="s">
        <v>3825</v>
      </c>
      <c r="T147" t="s">
        <v>2208</v>
      </c>
    </row>
    <row r="148" spans="1:20">
      <c r="A148">
        <v>1197</v>
      </c>
      <c r="B148" t="s">
        <v>3826</v>
      </c>
      <c r="C148" t="s">
        <v>3827</v>
      </c>
      <c r="D148" t="s">
        <v>3787</v>
      </c>
      <c r="E148">
        <v>3</v>
      </c>
      <c r="F148" t="s">
        <v>2902</v>
      </c>
      <c r="G148" t="s">
        <v>3828</v>
      </c>
      <c r="H148">
        <v>11005770691802</v>
      </c>
      <c r="I148" s="245">
        <v>44673</v>
      </c>
      <c r="J148" s="245">
        <v>44762</v>
      </c>
      <c r="K148">
        <v>596</v>
      </c>
      <c r="L148" s="246">
        <v>200000000</v>
      </c>
      <c r="M148">
        <v>35</v>
      </c>
      <c r="N148" s="245">
        <v>44673</v>
      </c>
      <c r="O148" t="s">
        <v>3829</v>
      </c>
      <c r="P148" s="95">
        <v>-75495728</v>
      </c>
      <c r="Q148" s="95">
        <v>10340835</v>
      </c>
      <c r="R148" t="s">
        <v>3830</v>
      </c>
      <c r="S148" t="s">
        <v>3831</v>
      </c>
      <c r="T148" t="s">
        <v>2208</v>
      </c>
    </row>
    <row r="149" spans="1:20">
      <c r="A149">
        <v>1196</v>
      </c>
      <c r="B149" t="s">
        <v>3832</v>
      </c>
      <c r="C149" t="s">
        <v>3833</v>
      </c>
      <c r="D149" t="s">
        <v>3834</v>
      </c>
      <c r="E149">
        <v>1</v>
      </c>
      <c r="F149" t="s">
        <v>3801</v>
      </c>
      <c r="G149" t="s">
        <v>3835</v>
      </c>
      <c r="H149">
        <v>10304450019000</v>
      </c>
      <c r="I149" s="245">
        <v>44673</v>
      </c>
      <c r="J149" s="245">
        <v>45005</v>
      </c>
      <c r="K149">
        <v>240.19</v>
      </c>
      <c r="L149" s="246">
        <v>120000000</v>
      </c>
      <c r="M149">
        <v>35</v>
      </c>
      <c r="N149" s="245">
        <v>44673</v>
      </c>
      <c r="O149" t="s">
        <v>3836</v>
      </c>
      <c r="P149" s="95">
        <v>-75508284</v>
      </c>
      <c r="Q149" s="95">
        <v>103876138129</v>
      </c>
      <c r="R149" t="s">
        <v>3837</v>
      </c>
      <c r="S149" t="s">
        <v>3838</v>
      </c>
      <c r="T149" t="s">
        <v>2208</v>
      </c>
    </row>
    <row r="150" spans="1:20">
      <c r="A150">
        <v>1195</v>
      </c>
      <c r="B150" t="s">
        <v>2707</v>
      </c>
      <c r="C150" t="s">
        <v>3839</v>
      </c>
      <c r="D150" t="s">
        <v>3148</v>
      </c>
      <c r="E150">
        <v>2</v>
      </c>
      <c r="F150" t="s">
        <v>3448</v>
      </c>
      <c r="G150" t="s">
        <v>3840</v>
      </c>
      <c r="H150">
        <v>10804170014000</v>
      </c>
      <c r="I150" s="245">
        <v>44671</v>
      </c>
      <c r="J150" s="245">
        <v>45106</v>
      </c>
      <c r="K150">
        <v>3026.88</v>
      </c>
      <c r="L150" s="246">
        <v>3999192877</v>
      </c>
      <c r="M150">
        <v>1500</v>
      </c>
      <c r="N150" s="245">
        <v>44671</v>
      </c>
      <c r="O150" t="s">
        <v>3841</v>
      </c>
      <c r="P150" s="95">
        <v>-754839750</v>
      </c>
      <c r="Q150" s="95">
        <v>1039595896</v>
      </c>
      <c r="R150" t="s">
        <v>3842</v>
      </c>
      <c r="S150" t="s">
        <v>2656</v>
      </c>
      <c r="T150" t="s">
        <v>2208</v>
      </c>
    </row>
    <row r="151" spans="1:20">
      <c r="A151">
        <v>1194</v>
      </c>
      <c r="B151" t="s">
        <v>2715</v>
      </c>
      <c r="C151" t="s">
        <v>3843</v>
      </c>
      <c r="D151" t="s">
        <v>3148</v>
      </c>
      <c r="E151">
        <v>1</v>
      </c>
      <c r="F151" t="s">
        <v>3281</v>
      </c>
      <c r="G151" t="s">
        <v>3844</v>
      </c>
      <c r="H151">
        <v>10101630004000</v>
      </c>
      <c r="I151" s="245">
        <v>44670</v>
      </c>
      <c r="J151" s="245">
        <v>45777</v>
      </c>
      <c r="K151" s="87">
        <v>19258.560000000001</v>
      </c>
      <c r="L151" s="246">
        <v>1355520000</v>
      </c>
      <c r="M151">
        <v>1200</v>
      </c>
      <c r="N151" s="245">
        <v>44670</v>
      </c>
      <c r="O151" t="s">
        <v>3845</v>
      </c>
      <c r="P151" s="95">
        <v>-75541768</v>
      </c>
      <c r="Q151" s="95">
        <v>10414081</v>
      </c>
      <c r="R151" t="s">
        <v>3846</v>
      </c>
      <c r="S151" t="s">
        <v>2664</v>
      </c>
      <c r="T151" t="s">
        <v>2208</v>
      </c>
    </row>
    <row r="152" spans="1:20">
      <c r="A152">
        <v>1193</v>
      </c>
      <c r="B152" t="s">
        <v>3847</v>
      </c>
      <c r="C152" t="s">
        <v>3848</v>
      </c>
      <c r="D152" t="s">
        <v>3548</v>
      </c>
      <c r="E152">
        <v>3</v>
      </c>
      <c r="F152" t="s">
        <v>3849</v>
      </c>
      <c r="G152" t="s">
        <v>3850</v>
      </c>
      <c r="H152">
        <v>10505440006000</v>
      </c>
      <c r="I152" s="245">
        <v>44670</v>
      </c>
      <c r="J152" s="245">
        <v>44797</v>
      </c>
      <c r="K152">
        <v>145.15</v>
      </c>
      <c r="L152" s="246">
        <v>75000000</v>
      </c>
      <c r="M152">
        <v>50</v>
      </c>
      <c r="N152" s="245">
        <v>44670</v>
      </c>
      <c r="O152" t="s">
        <v>3851</v>
      </c>
      <c r="P152" s="95">
        <v>-754799939</v>
      </c>
      <c r="Q152" s="95">
        <v>10392640272</v>
      </c>
      <c r="R152" t="s">
        <v>3852</v>
      </c>
      <c r="S152" t="s">
        <v>3853</v>
      </c>
      <c r="T152" t="s">
        <v>2208</v>
      </c>
    </row>
    <row r="153" spans="1:20">
      <c r="A153">
        <v>1192</v>
      </c>
      <c r="B153" t="s">
        <v>3854</v>
      </c>
      <c r="C153" t="s">
        <v>3855</v>
      </c>
      <c r="D153" t="s">
        <v>2963</v>
      </c>
      <c r="E153">
        <v>1</v>
      </c>
      <c r="F153" t="s">
        <v>3172</v>
      </c>
      <c r="G153" t="s">
        <v>3856</v>
      </c>
      <c r="H153">
        <v>10100720020000</v>
      </c>
      <c r="I153" s="245">
        <v>44664</v>
      </c>
      <c r="J153" s="245">
        <v>45355</v>
      </c>
      <c r="K153">
        <v>300</v>
      </c>
      <c r="L153" s="246">
        <v>800000000</v>
      </c>
      <c r="M153">
        <v>400</v>
      </c>
      <c r="N153" s="245">
        <v>44664</v>
      </c>
      <c r="O153" t="s">
        <v>3857</v>
      </c>
      <c r="P153" s="95">
        <v>-75551838</v>
      </c>
      <c r="Q153" s="95">
        <v>10422516801</v>
      </c>
      <c r="R153" t="s">
        <v>3858</v>
      </c>
      <c r="S153" t="s">
        <v>3859</v>
      </c>
      <c r="T153" t="s">
        <v>2208</v>
      </c>
    </row>
    <row r="154" spans="1:20">
      <c r="A154">
        <v>1191</v>
      </c>
      <c r="B154" t="s">
        <v>3860</v>
      </c>
      <c r="C154" t="s">
        <v>3861</v>
      </c>
      <c r="D154" t="s">
        <v>3034</v>
      </c>
      <c r="E154">
        <v>1</v>
      </c>
      <c r="F154" t="s">
        <v>3184</v>
      </c>
      <c r="G154" t="s">
        <v>3303</v>
      </c>
      <c r="H154">
        <v>10100650001000</v>
      </c>
      <c r="I154" s="245">
        <v>44669</v>
      </c>
      <c r="J154" s="245">
        <v>44791</v>
      </c>
      <c r="K154">
        <v>100</v>
      </c>
      <c r="L154" s="246">
        <v>200000000</v>
      </c>
      <c r="M154">
        <v>350</v>
      </c>
      <c r="N154" s="245">
        <v>44664</v>
      </c>
      <c r="O154" t="s">
        <v>3862</v>
      </c>
      <c r="P154" s="95">
        <v>-75551471</v>
      </c>
      <c r="Q154" s="95">
        <v>1041751468</v>
      </c>
      <c r="R154" t="s">
        <v>3863</v>
      </c>
      <c r="S154" t="s">
        <v>3864</v>
      </c>
      <c r="T154" t="s">
        <v>2208</v>
      </c>
    </row>
    <row r="155" spans="1:20">
      <c r="A155">
        <v>1190</v>
      </c>
      <c r="B155" t="s">
        <v>3865</v>
      </c>
      <c r="C155" t="s">
        <v>3866</v>
      </c>
      <c r="D155" t="s">
        <v>3063</v>
      </c>
      <c r="E155">
        <v>3</v>
      </c>
      <c r="F155" t="s">
        <v>3440</v>
      </c>
      <c r="G155" t="s">
        <v>3867</v>
      </c>
      <c r="H155">
        <v>11005760008000</v>
      </c>
      <c r="I155" s="245">
        <v>44662</v>
      </c>
      <c r="J155" s="245">
        <v>44692</v>
      </c>
      <c r="K155">
        <v>12.8</v>
      </c>
      <c r="L155" s="246">
        <v>14850203</v>
      </c>
      <c r="N155" s="245">
        <v>44659</v>
      </c>
      <c r="O155" t="s">
        <v>3868</v>
      </c>
      <c r="P155" s="95">
        <v>-75508186</v>
      </c>
      <c r="Q155" s="95">
        <v>1036511488</v>
      </c>
      <c r="R155" t="s">
        <v>3098</v>
      </c>
      <c r="S155" t="s">
        <v>3869</v>
      </c>
      <c r="T155" t="s">
        <v>2208</v>
      </c>
    </row>
    <row r="156" spans="1:20">
      <c r="A156">
        <v>1189</v>
      </c>
      <c r="B156" t="s">
        <v>3870</v>
      </c>
      <c r="C156" t="s">
        <v>2807</v>
      </c>
      <c r="E156">
        <v>1</v>
      </c>
      <c r="F156" t="s">
        <v>3275</v>
      </c>
      <c r="I156" s="245">
        <v>44659</v>
      </c>
      <c r="J156" s="245">
        <v>44684</v>
      </c>
      <c r="L156" s="246">
        <v>774082427</v>
      </c>
      <c r="M156">
        <v>262</v>
      </c>
      <c r="N156" s="245">
        <v>44659</v>
      </c>
      <c r="O156" t="s">
        <v>3871</v>
      </c>
      <c r="P156" s="95">
        <v>-75521887</v>
      </c>
      <c r="Q156" s="95">
        <v>10442206</v>
      </c>
      <c r="R156" t="s">
        <v>3167</v>
      </c>
      <c r="S156" t="s">
        <v>3872</v>
      </c>
      <c r="T156" t="s">
        <v>2208</v>
      </c>
    </row>
    <row r="157" spans="1:20">
      <c r="A157">
        <v>1188</v>
      </c>
      <c r="B157" t="s">
        <v>3873</v>
      </c>
      <c r="C157" t="s">
        <v>3874</v>
      </c>
      <c r="E157">
        <v>1</v>
      </c>
      <c r="F157" t="s">
        <v>3875</v>
      </c>
      <c r="H157">
        <v>1010135001300</v>
      </c>
      <c r="I157" s="245">
        <v>44659</v>
      </c>
      <c r="J157" s="245">
        <v>44926</v>
      </c>
      <c r="K157">
        <v>876</v>
      </c>
      <c r="L157" s="246">
        <v>1015990000</v>
      </c>
      <c r="M157">
        <v>400</v>
      </c>
      <c r="N157" s="245">
        <v>44659</v>
      </c>
      <c r="O157" t="s">
        <v>3876</v>
      </c>
      <c r="P157" s="95">
        <v>-75548218</v>
      </c>
      <c r="Q157" s="95">
        <v>1042125553</v>
      </c>
      <c r="R157" t="s">
        <v>3877</v>
      </c>
      <c r="S157" t="s">
        <v>3878</v>
      </c>
      <c r="T157" t="s">
        <v>2208</v>
      </c>
    </row>
    <row r="158" spans="1:20">
      <c r="A158">
        <v>1187</v>
      </c>
      <c r="B158" t="s">
        <v>3879</v>
      </c>
      <c r="C158" t="s">
        <v>3880</v>
      </c>
      <c r="E158">
        <v>3</v>
      </c>
      <c r="F158" t="s">
        <v>3881</v>
      </c>
      <c r="I158" s="245">
        <v>44659</v>
      </c>
      <c r="J158" s="245">
        <v>44716</v>
      </c>
      <c r="K158" t="s">
        <v>1840</v>
      </c>
      <c r="L158" s="246">
        <v>46542230</v>
      </c>
      <c r="N158" s="245">
        <v>44659</v>
      </c>
      <c r="O158" t="s">
        <v>3882</v>
      </c>
      <c r="R158" t="s">
        <v>3167</v>
      </c>
      <c r="S158" t="s">
        <v>3883</v>
      </c>
      <c r="T158" t="s">
        <v>2208</v>
      </c>
    </row>
    <row r="159" spans="1:20">
      <c r="A159">
        <v>1186</v>
      </c>
      <c r="B159" t="s">
        <v>3884</v>
      </c>
      <c r="C159" t="s">
        <v>3885</v>
      </c>
      <c r="D159" t="s">
        <v>3034</v>
      </c>
      <c r="E159">
        <v>2</v>
      </c>
      <c r="F159" t="s">
        <v>3886</v>
      </c>
      <c r="G159" t="s">
        <v>3887</v>
      </c>
      <c r="H159">
        <v>10505710400000</v>
      </c>
      <c r="I159" s="245">
        <v>44658</v>
      </c>
      <c r="J159" s="245">
        <v>45023</v>
      </c>
      <c r="K159">
        <v>278.04000000000002</v>
      </c>
      <c r="L159" s="246">
        <v>100000000</v>
      </c>
      <c r="M159">
        <v>24</v>
      </c>
      <c r="N159" s="245">
        <v>44658</v>
      </c>
      <c r="O159" t="s">
        <v>3888</v>
      </c>
      <c r="P159" s="95">
        <v>-75474073</v>
      </c>
      <c r="Q159" s="95">
        <v>103973483</v>
      </c>
      <c r="R159" t="s">
        <v>3889</v>
      </c>
      <c r="S159" t="s">
        <v>3890</v>
      </c>
      <c r="T159" t="s">
        <v>2208</v>
      </c>
    </row>
    <row r="160" spans="1:20">
      <c r="A160">
        <v>1185</v>
      </c>
      <c r="B160" t="s">
        <v>3891</v>
      </c>
      <c r="C160" t="s">
        <v>3892</v>
      </c>
      <c r="E160">
        <v>1</v>
      </c>
      <c r="F160" t="s">
        <v>3184</v>
      </c>
      <c r="G160" t="s">
        <v>3893</v>
      </c>
      <c r="H160" t="s">
        <v>3894</v>
      </c>
      <c r="I160" s="245">
        <v>44658</v>
      </c>
      <c r="J160" s="245">
        <v>45169</v>
      </c>
      <c r="K160">
        <v>36700</v>
      </c>
      <c r="L160" s="246">
        <v>40867529464</v>
      </c>
      <c r="N160" s="245">
        <v>44658</v>
      </c>
      <c r="O160" t="s">
        <v>3895</v>
      </c>
      <c r="P160" s="95">
        <v>-75554722</v>
      </c>
      <c r="Q160" s="95">
        <v>10402911972</v>
      </c>
      <c r="R160" t="s">
        <v>3896</v>
      </c>
      <c r="S160" t="s">
        <v>3897</v>
      </c>
      <c r="T160" t="s">
        <v>2208</v>
      </c>
    </row>
    <row r="161" spans="1:20">
      <c r="A161">
        <v>1184</v>
      </c>
      <c r="B161" t="s">
        <v>3898</v>
      </c>
      <c r="C161" t="s">
        <v>3899</v>
      </c>
      <c r="D161" t="s">
        <v>3787</v>
      </c>
      <c r="E161">
        <v>3</v>
      </c>
      <c r="F161" t="s">
        <v>3654</v>
      </c>
      <c r="G161" t="s">
        <v>3900</v>
      </c>
      <c r="H161">
        <v>10508430001000</v>
      </c>
      <c r="I161" s="245">
        <v>44669</v>
      </c>
      <c r="J161" s="245">
        <v>44699</v>
      </c>
      <c r="K161">
        <v>600</v>
      </c>
      <c r="L161" s="246">
        <v>177699990</v>
      </c>
      <c r="M161">
        <v>180</v>
      </c>
      <c r="N161" s="245">
        <v>44657</v>
      </c>
      <c r="O161" t="s">
        <v>3901</v>
      </c>
      <c r="P161" s="95">
        <v>-75464876</v>
      </c>
      <c r="Q161" s="95">
        <v>10380880</v>
      </c>
      <c r="R161" t="s">
        <v>3098</v>
      </c>
      <c r="S161" t="s">
        <v>3902</v>
      </c>
      <c r="T161" t="s">
        <v>2208</v>
      </c>
    </row>
    <row r="162" spans="1:20">
      <c r="A162">
        <v>1183</v>
      </c>
      <c r="B162" t="s">
        <v>3903</v>
      </c>
      <c r="C162" t="s">
        <v>3904</v>
      </c>
      <c r="D162" t="s">
        <v>3408</v>
      </c>
      <c r="E162">
        <v>1</v>
      </c>
      <c r="F162" t="s">
        <v>3905</v>
      </c>
      <c r="G162" t="s">
        <v>3906</v>
      </c>
      <c r="H162">
        <v>10900690014000</v>
      </c>
      <c r="I162" s="245">
        <v>44656</v>
      </c>
      <c r="J162" s="245">
        <v>44990</v>
      </c>
      <c r="K162">
        <v>305.60000000000002</v>
      </c>
      <c r="L162" s="246">
        <v>250000000</v>
      </c>
      <c r="M162">
        <v>48</v>
      </c>
      <c r="N162" s="245">
        <v>44656</v>
      </c>
      <c r="O162" t="s">
        <v>3907</v>
      </c>
      <c r="P162" s="95">
        <v>-75517064</v>
      </c>
      <c r="Q162" s="95">
        <v>1040495926</v>
      </c>
      <c r="R162" t="s">
        <v>3908</v>
      </c>
      <c r="S162" t="s">
        <v>3909</v>
      </c>
      <c r="T162" t="s">
        <v>2208</v>
      </c>
    </row>
    <row r="163" spans="1:20">
      <c r="A163">
        <v>1182</v>
      </c>
      <c r="B163" t="s">
        <v>3910</v>
      </c>
      <c r="C163" t="s">
        <v>3911</v>
      </c>
      <c r="E163">
        <v>1</v>
      </c>
      <c r="I163" s="245">
        <v>44656</v>
      </c>
      <c r="J163" s="245">
        <v>44778</v>
      </c>
      <c r="K163">
        <v>46000</v>
      </c>
      <c r="L163" s="247">
        <v>8029538454</v>
      </c>
      <c r="M163">
        <v>4000</v>
      </c>
      <c r="N163" s="245">
        <v>44656</v>
      </c>
      <c r="O163" t="s">
        <v>3912</v>
      </c>
      <c r="R163" t="s">
        <v>3913</v>
      </c>
      <c r="S163" t="s">
        <v>3914</v>
      </c>
      <c r="T163" t="s">
        <v>2208</v>
      </c>
    </row>
    <row r="164" spans="1:20">
      <c r="A164">
        <v>1181</v>
      </c>
      <c r="B164" t="s">
        <v>3915</v>
      </c>
      <c r="C164" t="s">
        <v>3916</v>
      </c>
      <c r="D164" t="s">
        <v>3102</v>
      </c>
      <c r="E164">
        <v>1</v>
      </c>
      <c r="F164" t="s">
        <v>2615</v>
      </c>
      <c r="G164" t="s">
        <v>3917</v>
      </c>
      <c r="H164">
        <v>10202620042000</v>
      </c>
      <c r="I164" s="245">
        <v>44656</v>
      </c>
      <c r="J164" s="245">
        <v>45387</v>
      </c>
      <c r="K164" s="87">
        <v>18728.95</v>
      </c>
      <c r="L164" s="246">
        <v>1600000000</v>
      </c>
      <c r="M164">
        <v>3500</v>
      </c>
      <c r="N164" s="245">
        <v>44656</v>
      </c>
      <c r="O164" t="s">
        <v>3918</v>
      </c>
      <c r="P164" s="95">
        <v>-75533574</v>
      </c>
      <c r="Q164" s="95">
        <v>10434384985</v>
      </c>
      <c r="R164" t="s">
        <v>3919</v>
      </c>
      <c r="S164" t="s">
        <v>3920</v>
      </c>
      <c r="T164" t="s">
        <v>2208</v>
      </c>
    </row>
    <row r="165" spans="1:20">
      <c r="A165">
        <v>1180</v>
      </c>
      <c r="B165" t="s">
        <v>3419</v>
      </c>
      <c r="C165" t="s">
        <v>3420</v>
      </c>
      <c r="E165">
        <v>2</v>
      </c>
      <c r="I165" s="245">
        <v>44652</v>
      </c>
      <c r="J165" s="245">
        <v>44795</v>
      </c>
      <c r="K165" t="s">
        <v>1840</v>
      </c>
      <c r="L165" s="246">
        <v>4043189462</v>
      </c>
      <c r="M165">
        <v>2500</v>
      </c>
      <c r="N165" s="245">
        <v>44652</v>
      </c>
      <c r="O165" t="s">
        <v>3921</v>
      </c>
      <c r="R165" t="s">
        <v>3423</v>
      </c>
      <c r="S165" t="s">
        <v>3922</v>
      </c>
      <c r="T165" t="s">
        <v>2208</v>
      </c>
    </row>
    <row r="166" spans="1:20">
      <c r="A166">
        <v>1179</v>
      </c>
      <c r="B166" t="s">
        <v>3903</v>
      </c>
      <c r="C166" t="s">
        <v>3923</v>
      </c>
      <c r="D166" t="s">
        <v>3408</v>
      </c>
      <c r="E166">
        <v>2</v>
      </c>
      <c r="F166" t="s">
        <v>3924</v>
      </c>
      <c r="G166" t="s">
        <v>3925</v>
      </c>
      <c r="H166">
        <v>10403720010000</v>
      </c>
      <c r="I166" s="245">
        <v>44652</v>
      </c>
      <c r="J166" s="245">
        <v>45015</v>
      </c>
      <c r="K166">
        <v>270.42</v>
      </c>
      <c r="L166" s="95">
        <v>150000000</v>
      </c>
      <c r="M166">
        <v>32</v>
      </c>
      <c r="N166" s="245">
        <v>44652</v>
      </c>
      <c r="P166" s="95">
        <v>-754914</v>
      </c>
      <c r="Q166" s="95">
        <v>103975</v>
      </c>
      <c r="R166" t="s">
        <v>3926</v>
      </c>
      <c r="S166" t="s">
        <v>3927</v>
      </c>
      <c r="T166" t="s">
        <v>2208</v>
      </c>
    </row>
    <row r="167" spans="1:20">
      <c r="A167">
        <v>1178</v>
      </c>
      <c r="B167" t="s">
        <v>2734</v>
      </c>
      <c r="C167" t="s">
        <v>3928</v>
      </c>
      <c r="D167" t="s">
        <v>3148</v>
      </c>
      <c r="E167">
        <v>1</v>
      </c>
      <c r="F167" t="s">
        <v>3184</v>
      </c>
      <c r="G167" t="s">
        <v>3929</v>
      </c>
      <c r="H167" t="s">
        <v>3930</v>
      </c>
      <c r="I167" s="245">
        <v>44652</v>
      </c>
      <c r="J167" s="245">
        <v>45013</v>
      </c>
      <c r="K167">
        <v>30400</v>
      </c>
      <c r="L167" s="247">
        <v>5179805612.0299997</v>
      </c>
      <c r="M167">
        <v>2400</v>
      </c>
      <c r="N167" s="245">
        <v>44652</v>
      </c>
      <c r="O167" t="s">
        <v>3931</v>
      </c>
      <c r="P167" s="95">
        <v>-75553180</v>
      </c>
      <c r="Q167" s="95">
        <v>10402444</v>
      </c>
      <c r="R167" t="s">
        <v>3932</v>
      </c>
      <c r="S167" t="s">
        <v>3933</v>
      </c>
      <c r="T167" t="s">
        <v>2208</v>
      </c>
    </row>
    <row r="168" spans="1:20">
      <c r="A168">
        <v>1177</v>
      </c>
      <c r="B168" t="s">
        <v>3934</v>
      </c>
      <c r="C168" t="s">
        <v>3935</v>
      </c>
      <c r="E168">
        <v>3</v>
      </c>
      <c r="F168" t="s">
        <v>3936</v>
      </c>
      <c r="I168" s="245">
        <v>44683</v>
      </c>
      <c r="J168" s="245">
        <v>44744</v>
      </c>
      <c r="K168" t="s">
        <v>1840</v>
      </c>
      <c r="L168" s="246">
        <v>81960000</v>
      </c>
      <c r="N168" s="245">
        <v>44652</v>
      </c>
      <c r="O168" t="s">
        <v>3937</v>
      </c>
      <c r="P168" s="95">
        <v>-75483504</v>
      </c>
      <c r="Q168" s="95">
        <v>10347988590</v>
      </c>
      <c r="R168" t="s">
        <v>3938</v>
      </c>
      <c r="S168" t="s">
        <v>3939</v>
      </c>
      <c r="T168" t="s">
        <v>2208</v>
      </c>
    </row>
    <row r="169" spans="1:20">
      <c r="A169">
        <v>1176</v>
      </c>
      <c r="B169" t="s">
        <v>3940</v>
      </c>
      <c r="C169" t="s">
        <v>3226</v>
      </c>
      <c r="I169" s="245">
        <v>44651</v>
      </c>
      <c r="J169" s="245">
        <v>45016</v>
      </c>
      <c r="L169" s="246">
        <v>180059547</v>
      </c>
      <c r="M169">
        <v>3</v>
      </c>
      <c r="N169" s="245">
        <v>44651</v>
      </c>
      <c r="O169" t="s">
        <v>3941</v>
      </c>
      <c r="P169" s="95">
        <v>-75496483</v>
      </c>
      <c r="Q169" s="95">
        <v>10409805</v>
      </c>
      <c r="R169" t="s">
        <v>3942</v>
      </c>
      <c r="S169" t="s">
        <v>3943</v>
      </c>
      <c r="T169" t="s">
        <v>2208</v>
      </c>
    </row>
    <row r="170" spans="1:20">
      <c r="A170">
        <v>1175</v>
      </c>
      <c r="B170" t="s">
        <v>3944</v>
      </c>
      <c r="C170" t="s">
        <v>3945</v>
      </c>
      <c r="D170" t="s">
        <v>3220</v>
      </c>
      <c r="E170">
        <v>1</v>
      </c>
      <c r="F170" t="s">
        <v>3184</v>
      </c>
      <c r="G170" t="s">
        <v>3946</v>
      </c>
      <c r="H170" t="s">
        <v>3947</v>
      </c>
      <c r="I170" s="245">
        <v>44651</v>
      </c>
      <c r="J170" s="245">
        <v>44978</v>
      </c>
      <c r="K170">
        <v>492.03</v>
      </c>
      <c r="L170" s="246">
        <v>369272480</v>
      </c>
      <c r="M170">
        <v>120</v>
      </c>
      <c r="N170" s="245">
        <v>44651</v>
      </c>
      <c r="O170" t="s">
        <v>3948</v>
      </c>
      <c r="P170" s="95">
        <v>-75557894</v>
      </c>
      <c r="Q170" s="95">
        <v>103983194979</v>
      </c>
      <c r="R170" t="s">
        <v>3949</v>
      </c>
      <c r="S170" t="s">
        <v>3950</v>
      </c>
      <c r="T170" t="s">
        <v>2208</v>
      </c>
    </row>
    <row r="171" spans="1:20">
      <c r="A171">
        <v>1174</v>
      </c>
      <c r="B171" t="s">
        <v>3951</v>
      </c>
      <c r="C171" t="s">
        <v>3952</v>
      </c>
      <c r="D171" t="s">
        <v>3628</v>
      </c>
      <c r="E171">
        <v>3</v>
      </c>
      <c r="F171" t="s">
        <v>2902</v>
      </c>
      <c r="G171" t="s">
        <v>3953</v>
      </c>
      <c r="H171">
        <v>11008600220000</v>
      </c>
      <c r="I171" s="245">
        <v>44649</v>
      </c>
      <c r="J171" s="245">
        <v>44829</v>
      </c>
      <c r="K171" t="s">
        <v>1840</v>
      </c>
      <c r="L171" s="246">
        <v>5600000</v>
      </c>
      <c r="M171">
        <v>200</v>
      </c>
      <c r="N171" s="245">
        <v>44649</v>
      </c>
      <c r="O171" t="s">
        <v>3954</v>
      </c>
      <c r="P171" s="95">
        <v>-7550368889</v>
      </c>
      <c r="Q171" s="95">
        <v>1035753056</v>
      </c>
      <c r="R171" t="s">
        <v>3955</v>
      </c>
      <c r="S171" t="s">
        <v>3956</v>
      </c>
      <c r="T171" t="s">
        <v>2208</v>
      </c>
    </row>
    <row r="172" spans="1:20">
      <c r="A172">
        <v>1173</v>
      </c>
      <c r="B172" t="s">
        <v>3957</v>
      </c>
      <c r="C172" t="s">
        <v>3958</v>
      </c>
      <c r="E172">
        <v>3</v>
      </c>
      <c r="F172" t="s">
        <v>3440</v>
      </c>
      <c r="I172" s="245">
        <v>44649</v>
      </c>
      <c r="J172" s="245">
        <v>44682</v>
      </c>
      <c r="L172" s="246">
        <v>360729238</v>
      </c>
      <c r="M172">
        <v>124</v>
      </c>
      <c r="N172" s="245">
        <v>44649</v>
      </c>
      <c r="O172" t="s">
        <v>3959</v>
      </c>
      <c r="R172" t="s">
        <v>3167</v>
      </c>
      <c r="S172" t="s">
        <v>3960</v>
      </c>
      <c r="T172" t="s">
        <v>2208</v>
      </c>
    </row>
    <row r="173" spans="1:20">
      <c r="A173">
        <v>1172</v>
      </c>
      <c r="B173" t="s">
        <v>2741</v>
      </c>
      <c r="C173" t="s">
        <v>3961</v>
      </c>
      <c r="D173" t="s">
        <v>3102</v>
      </c>
      <c r="E173">
        <v>1</v>
      </c>
      <c r="F173" t="s">
        <v>2615</v>
      </c>
      <c r="G173" t="s">
        <v>3962</v>
      </c>
      <c r="H173" t="s">
        <v>3963</v>
      </c>
      <c r="I173" s="245">
        <v>44652</v>
      </c>
      <c r="J173" s="245">
        <v>44738</v>
      </c>
      <c r="K173">
        <v>14316.48</v>
      </c>
      <c r="L173" s="246">
        <v>10000000000</v>
      </c>
      <c r="M173">
        <v>35</v>
      </c>
      <c r="N173" s="245">
        <v>44649</v>
      </c>
      <c r="O173" t="s">
        <v>3964</v>
      </c>
      <c r="P173" s="95">
        <v>-75533211</v>
      </c>
      <c r="Q173" s="95">
        <v>10433435</v>
      </c>
      <c r="R173" t="s">
        <v>3965</v>
      </c>
      <c r="S173" t="s">
        <v>2690</v>
      </c>
      <c r="T173" t="s">
        <v>2208</v>
      </c>
    </row>
    <row r="174" spans="1:20">
      <c r="A174">
        <v>1171</v>
      </c>
      <c r="B174" t="s">
        <v>3966</v>
      </c>
      <c r="C174" t="s">
        <v>3967</v>
      </c>
      <c r="D174" t="s">
        <v>3676</v>
      </c>
      <c r="E174">
        <v>1</v>
      </c>
      <c r="F174" t="s">
        <v>3172</v>
      </c>
      <c r="G174" t="s">
        <v>3968</v>
      </c>
      <c r="H174" t="s">
        <v>3969</v>
      </c>
      <c r="I174" s="245">
        <v>44645</v>
      </c>
      <c r="J174" s="245">
        <v>44706</v>
      </c>
      <c r="K174">
        <v>911</v>
      </c>
      <c r="L174" s="246">
        <v>630000000</v>
      </c>
      <c r="M174">
        <v>80</v>
      </c>
      <c r="N174" s="245">
        <v>44645</v>
      </c>
      <c r="O174" t="s">
        <v>3970</v>
      </c>
      <c r="P174" s="95">
        <v>-75550094</v>
      </c>
      <c r="Q174" s="95">
        <v>10422502</v>
      </c>
      <c r="R174" t="s">
        <v>3971</v>
      </c>
      <c r="S174" t="s">
        <v>3972</v>
      </c>
      <c r="T174" t="s">
        <v>2208</v>
      </c>
    </row>
    <row r="175" spans="1:20">
      <c r="A175">
        <v>1170</v>
      </c>
      <c r="B175" t="s">
        <v>3973</v>
      </c>
      <c r="C175" t="s">
        <v>3974</v>
      </c>
      <c r="D175" t="s">
        <v>3975</v>
      </c>
      <c r="E175">
        <v>1</v>
      </c>
      <c r="F175" t="s">
        <v>3697</v>
      </c>
      <c r="G175" t="s">
        <v>3976</v>
      </c>
      <c r="H175">
        <v>10902650016000</v>
      </c>
      <c r="I175" s="245">
        <v>44643</v>
      </c>
      <c r="J175" s="245">
        <v>44925</v>
      </c>
      <c r="K175">
        <v>3955.38</v>
      </c>
      <c r="L175" s="246">
        <v>10000000000</v>
      </c>
      <c r="M175">
        <v>70</v>
      </c>
      <c r="N175" s="245">
        <v>44643</v>
      </c>
      <c r="O175" t="s">
        <v>3977</v>
      </c>
      <c r="P175" s="95">
        <v>-75519830</v>
      </c>
      <c r="Q175" s="95">
        <v>10388883</v>
      </c>
      <c r="R175" t="s">
        <v>3700</v>
      </c>
      <c r="S175" t="s">
        <v>3978</v>
      </c>
      <c r="T175" t="s">
        <v>2208</v>
      </c>
    </row>
    <row r="176" spans="1:20">
      <c r="A176">
        <v>1169</v>
      </c>
      <c r="B176" t="s">
        <v>3979</v>
      </c>
      <c r="C176" t="s">
        <v>3980</v>
      </c>
      <c r="D176" t="s">
        <v>3981</v>
      </c>
      <c r="E176">
        <v>3</v>
      </c>
      <c r="F176" t="s">
        <v>3691</v>
      </c>
      <c r="G176" t="s">
        <v>3982</v>
      </c>
      <c r="H176">
        <v>10503790001000</v>
      </c>
      <c r="I176" s="245">
        <v>44642</v>
      </c>
      <c r="J176" s="245">
        <v>44864</v>
      </c>
      <c r="K176">
        <v>124.55</v>
      </c>
      <c r="L176" s="246">
        <v>208000000</v>
      </c>
      <c r="M176">
        <v>50</v>
      </c>
      <c r="N176" s="245">
        <v>44642</v>
      </c>
      <c r="O176" t="s">
        <v>3983</v>
      </c>
      <c r="P176" s="95">
        <v>-75482673</v>
      </c>
      <c r="Q176" s="95">
        <v>1038380750</v>
      </c>
      <c r="R176" t="s">
        <v>3984</v>
      </c>
      <c r="S176" t="s">
        <v>3985</v>
      </c>
      <c r="T176" t="s">
        <v>2208</v>
      </c>
    </row>
    <row r="177" spans="1:20">
      <c r="A177">
        <v>1168</v>
      </c>
      <c r="B177" t="s">
        <v>3986</v>
      </c>
      <c r="C177" t="s">
        <v>3987</v>
      </c>
      <c r="D177" t="s">
        <v>3427</v>
      </c>
      <c r="E177">
        <v>1</v>
      </c>
      <c r="F177" t="s">
        <v>3556</v>
      </c>
      <c r="G177" t="s">
        <v>3988</v>
      </c>
      <c r="H177">
        <v>10203590001000</v>
      </c>
      <c r="I177" s="245">
        <v>44642</v>
      </c>
      <c r="J177" s="245">
        <v>44864</v>
      </c>
      <c r="K177" t="s">
        <v>1840</v>
      </c>
      <c r="L177" s="246">
        <v>100000000</v>
      </c>
      <c r="M177">
        <v>6</v>
      </c>
      <c r="N177" s="245">
        <v>44642</v>
      </c>
      <c r="O177" t="s">
        <v>3989</v>
      </c>
      <c r="P177" s="95">
        <v>-75522779</v>
      </c>
      <c r="Q177" s="95">
        <v>1043730950</v>
      </c>
      <c r="R177" t="s">
        <v>3990</v>
      </c>
      <c r="S177" t="s">
        <v>3991</v>
      </c>
      <c r="T177" t="s">
        <v>2208</v>
      </c>
    </row>
    <row r="178" spans="1:20">
      <c r="A178">
        <v>1167</v>
      </c>
      <c r="B178" t="s">
        <v>3992</v>
      </c>
      <c r="C178" t="s">
        <v>3993</v>
      </c>
      <c r="D178" t="s">
        <v>3994</v>
      </c>
      <c r="E178">
        <v>1</v>
      </c>
      <c r="F178" t="s">
        <v>3995</v>
      </c>
      <c r="G178" t="s">
        <v>3996</v>
      </c>
      <c r="H178">
        <v>10900540050000</v>
      </c>
      <c r="I178" s="245">
        <v>44638</v>
      </c>
      <c r="J178" s="245">
        <v>44902</v>
      </c>
      <c r="K178">
        <v>481.3</v>
      </c>
      <c r="L178" s="246">
        <v>194500000</v>
      </c>
      <c r="M178">
        <v>122</v>
      </c>
      <c r="N178" s="245">
        <v>44638</v>
      </c>
      <c r="O178" t="s">
        <v>3997</v>
      </c>
      <c r="P178" s="95">
        <v>-7551609</v>
      </c>
      <c r="Q178" s="95">
        <v>1040751</v>
      </c>
      <c r="R178" t="s">
        <v>3998</v>
      </c>
      <c r="S178" t="s">
        <v>3999</v>
      </c>
      <c r="T178" t="s">
        <v>2208</v>
      </c>
    </row>
    <row r="179" spans="1:20">
      <c r="A179">
        <v>1166</v>
      </c>
      <c r="B179" t="s">
        <v>2708</v>
      </c>
      <c r="C179" t="s">
        <v>3554</v>
      </c>
      <c r="D179" t="s">
        <v>3555</v>
      </c>
      <c r="E179">
        <v>1</v>
      </c>
      <c r="F179" t="s">
        <v>3556</v>
      </c>
      <c r="G179" t="s">
        <v>3557</v>
      </c>
      <c r="H179" t="s">
        <v>3558</v>
      </c>
      <c r="I179" s="245">
        <v>44636</v>
      </c>
      <c r="J179" s="245">
        <v>44773</v>
      </c>
      <c r="K179">
        <v>1009.57</v>
      </c>
      <c r="L179" s="246">
        <v>17000000000</v>
      </c>
      <c r="M179">
        <v>793</v>
      </c>
      <c r="N179" s="245">
        <v>44636</v>
      </c>
      <c r="O179" t="s">
        <v>4000</v>
      </c>
      <c r="P179" s="95">
        <v>-75519946</v>
      </c>
      <c r="Q179" s="95">
        <v>10439771</v>
      </c>
      <c r="R179" t="s">
        <v>3560</v>
      </c>
      <c r="S179" t="s">
        <v>4001</v>
      </c>
      <c r="T179" t="s">
        <v>2208</v>
      </c>
    </row>
    <row r="180" spans="1:20">
      <c r="A180">
        <v>1165</v>
      </c>
      <c r="B180" t="s">
        <v>4002</v>
      </c>
      <c r="C180" t="s">
        <v>4003</v>
      </c>
      <c r="D180" t="s">
        <v>3102</v>
      </c>
      <c r="E180">
        <v>2</v>
      </c>
      <c r="F180" t="s">
        <v>4004</v>
      </c>
      <c r="G180" t="s">
        <v>4005</v>
      </c>
      <c r="H180" t="s">
        <v>4006</v>
      </c>
      <c r="I180" s="245">
        <v>44774</v>
      </c>
      <c r="J180" s="245">
        <v>44958</v>
      </c>
      <c r="K180">
        <v>6007.62</v>
      </c>
      <c r="L180" s="247">
        <v>5216616817.9200001</v>
      </c>
      <c r="M180">
        <v>270</v>
      </c>
      <c r="N180" s="245">
        <v>44635</v>
      </c>
      <c r="O180" t="s">
        <v>4007</v>
      </c>
      <c r="P180" s="95">
        <v>-75469296</v>
      </c>
      <c r="Q180" s="95">
        <v>10397870</v>
      </c>
      <c r="R180" t="s">
        <v>4008</v>
      </c>
      <c r="S180" t="s">
        <v>2662</v>
      </c>
      <c r="T180" t="s">
        <v>2208</v>
      </c>
    </row>
    <row r="181" spans="1:20">
      <c r="A181">
        <v>1164</v>
      </c>
      <c r="B181" t="s">
        <v>4009</v>
      </c>
      <c r="C181" t="s">
        <v>4010</v>
      </c>
      <c r="D181" t="s">
        <v>2963</v>
      </c>
      <c r="E181">
        <v>1</v>
      </c>
      <c r="F181" t="s">
        <v>3172</v>
      </c>
      <c r="G181" t="s">
        <v>4011</v>
      </c>
      <c r="H181">
        <v>10100860021000</v>
      </c>
      <c r="I181" s="245">
        <v>44631</v>
      </c>
      <c r="J181" s="245">
        <v>44996</v>
      </c>
      <c r="K181">
        <v>1944.51</v>
      </c>
      <c r="L181" s="246">
        <v>2000000000</v>
      </c>
      <c r="M181">
        <v>100</v>
      </c>
      <c r="N181" s="245">
        <v>44631</v>
      </c>
      <c r="O181" t="s">
        <v>4012</v>
      </c>
      <c r="P181" s="95">
        <v>-755496904</v>
      </c>
      <c r="Q181" s="95">
        <v>10424661169</v>
      </c>
      <c r="R181" t="s">
        <v>3858</v>
      </c>
      <c r="S181" t="s">
        <v>4013</v>
      </c>
      <c r="T181" t="s">
        <v>2208</v>
      </c>
    </row>
    <row r="182" spans="1:20">
      <c r="A182">
        <v>1163</v>
      </c>
      <c r="B182" t="s">
        <v>4014</v>
      </c>
      <c r="C182" t="s">
        <v>4015</v>
      </c>
      <c r="D182" t="s">
        <v>2963</v>
      </c>
      <c r="E182">
        <v>1</v>
      </c>
      <c r="F182" t="s">
        <v>3281</v>
      </c>
      <c r="G182" t="s">
        <v>4016</v>
      </c>
      <c r="H182">
        <v>10101810012000</v>
      </c>
      <c r="I182" s="245">
        <v>44635</v>
      </c>
      <c r="J182" s="245">
        <v>45000</v>
      </c>
      <c r="K182">
        <v>520</v>
      </c>
      <c r="L182" s="246">
        <v>48000000</v>
      </c>
      <c r="M182">
        <v>2912</v>
      </c>
      <c r="N182" s="245">
        <v>44629</v>
      </c>
      <c r="O182" t="s">
        <v>4017</v>
      </c>
      <c r="P182" s="95">
        <v>-755348258</v>
      </c>
      <c r="Q182" s="95">
        <v>10414754909</v>
      </c>
      <c r="R182" t="s">
        <v>4018</v>
      </c>
      <c r="S182" t="s">
        <v>4019</v>
      </c>
      <c r="T182" t="s">
        <v>2208</v>
      </c>
    </row>
    <row r="183" spans="1:20">
      <c r="A183">
        <v>1162</v>
      </c>
      <c r="B183" t="s">
        <v>4020</v>
      </c>
      <c r="C183" t="s">
        <v>4021</v>
      </c>
      <c r="D183" t="s">
        <v>3548</v>
      </c>
      <c r="E183">
        <v>3</v>
      </c>
      <c r="F183" t="s">
        <v>3012</v>
      </c>
      <c r="G183" t="s">
        <v>4022</v>
      </c>
      <c r="H183">
        <v>11002760015000</v>
      </c>
      <c r="I183" s="245">
        <v>44629</v>
      </c>
      <c r="J183" s="245">
        <v>44757</v>
      </c>
      <c r="K183">
        <v>317.2</v>
      </c>
      <c r="L183" s="246">
        <v>300000000</v>
      </c>
      <c r="M183">
        <v>250</v>
      </c>
      <c r="N183" s="245">
        <v>44629</v>
      </c>
      <c r="O183" t="s">
        <v>4023</v>
      </c>
      <c r="P183" s="95">
        <v>-7550019167</v>
      </c>
      <c r="Q183" s="95">
        <v>1037372222</v>
      </c>
      <c r="R183" t="s">
        <v>4024</v>
      </c>
      <c r="S183" t="s">
        <v>4025</v>
      </c>
      <c r="T183" t="s">
        <v>2208</v>
      </c>
    </row>
    <row r="184" spans="1:20">
      <c r="A184">
        <v>1161</v>
      </c>
      <c r="B184" t="s">
        <v>3599</v>
      </c>
      <c r="C184" t="s">
        <v>3600</v>
      </c>
      <c r="D184" t="s">
        <v>3427</v>
      </c>
      <c r="E184">
        <v>1</v>
      </c>
      <c r="F184" t="s">
        <v>3601</v>
      </c>
      <c r="G184" t="s">
        <v>3602</v>
      </c>
      <c r="H184" t="s">
        <v>3603</v>
      </c>
      <c r="I184" s="245">
        <v>44627</v>
      </c>
      <c r="J184" s="245">
        <v>44742</v>
      </c>
      <c r="K184">
        <v>300</v>
      </c>
      <c r="L184" s="246">
        <v>120000000</v>
      </c>
      <c r="M184">
        <v>110</v>
      </c>
      <c r="N184" s="245">
        <v>44627</v>
      </c>
      <c r="O184" t="s">
        <v>4026</v>
      </c>
      <c r="P184" s="95">
        <v>-7550776111</v>
      </c>
      <c r="Q184" s="95">
        <v>1040543333</v>
      </c>
      <c r="R184" t="s">
        <v>3605</v>
      </c>
      <c r="S184" t="s">
        <v>4027</v>
      </c>
      <c r="T184" t="s">
        <v>2208</v>
      </c>
    </row>
    <row r="185" spans="1:20">
      <c r="A185">
        <v>1160</v>
      </c>
      <c r="B185" t="s">
        <v>4028</v>
      </c>
      <c r="C185" t="s">
        <v>4029</v>
      </c>
      <c r="D185" t="s">
        <v>2963</v>
      </c>
      <c r="E185">
        <v>2</v>
      </c>
      <c r="F185" t="s">
        <v>3103</v>
      </c>
      <c r="G185" t="s">
        <v>4030</v>
      </c>
      <c r="H185" t="s">
        <v>4031</v>
      </c>
      <c r="I185" s="245">
        <v>44624</v>
      </c>
      <c r="J185" s="245">
        <v>44926</v>
      </c>
      <c r="K185" t="s">
        <v>4032</v>
      </c>
      <c r="L185" s="246">
        <v>33821000</v>
      </c>
      <c r="M185">
        <v>13</v>
      </c>
      <c r="N185" s="245">
        <v>44624</v>
      </c>
      <c r="O185" t="s">
        <v>4033</v>
      </c>
      <c r="P185" s="95">
        <v>-75464725</v>
      </c>
      <c r="Q185" s="95">
        <v>1039916525</v>
      </c>
      <c r="R185" t="s">
        <v>4034</v>
      </c>
      <c r="S185" t="s">
        <v>4035</v>
      </c>
      <c r="T185" t="s">
        <v>2208</v>
      </c>
    </row>
    <row r="186" spans="1:20">
      <c r="A186">
        <v>1159</v>
      </c>
      <c r="B186" t="s">
        <v>3870</v>
      </c>
      <c r="C186" t="s">
        <v>4036</v>
      </c>
      <c r="E186">
        <v>1</v>
      </c>
      <c r="F186" t="s">
        <v>3275</v>
      </c>
      <c r="I186" s="245">
        <v>44624</v>
      </c>
      <c r="J186" s="245">
        <v>44655</v>
      </c>
      <c r="L186" s="246">
        <v>705193067</v>
      </c>
      <c r="M186">
        <v>262</v>
      </c>
      <c r="N186" s="245">
        <v>44624</v>
      </c>
      <c r="O186" t="s">
        <v>4037</v>
      </c>
      <c r="P186" s="95">
        <v>-75521887</v>
      </c>
      <c r="Q186" s="95">
        <v>10442206</v>
      </c>
      <c r="R186" t="s">
        <v>3167</v>
      </c>
      <c r="S186" t="s">
        <v>4038</v>
      </c>
      <c r="T186" t="s">
        <v>2208</v>
      </c>
    </row>
    <row r="187" spans="1:20">
      <c r="A187">
        <v>1158</v>
      </c>
      <c r="B187" t="s">
        <v>4039</v>
      </c>
      <c r="C187" t="s">
        <v>4040</v>
      </c>
      <c r="D187" t="s">
        <v>3548</v>
      </c>
      <c r="E187">
        <v>1</v>
      </c>
      <c r="F187" t="s">
        <v>3556</v>
      </c>
      <c r="G187" t="s">
        <v>4041</v>
      </c>
      <c r="H187">
        <v>10203590078000</v>
      </c>
      <c r="I187" s="245">
        <v>44624</v>
      </c>
      <c r="J187" s="245">
        <v>44987</v>
      </c>
      <c r="K187">
        <v>287.7</v>
      </c>
      <c r="L187" s="246">
        <v>100000000</v>
      </c>
      <c r="M187">
        <v>60</v>
      </c>
      <c r="N187" s="245">
        <v>44624</v>
      </c>
      <c r="O187" t="s">
        <v>4042</v>
      </c>
      <c r="P187" s="95">
        <v>-7548936944</v>
      </c>
      <c r="Q187" s="95">
        <v>1073773889</v>
      </c>
      <c r="R187" t="s">
        <v>4043</v>
      </c>
      <c r="S187" t="s">
        <v>4044</v>
      </c>
      <c r="T187" t="s">
        <v>2208</v>
      </c>
    </row>
    <row r="188" spans="1:20">
      <c r="A188">
        <v>1157</v>
      </c>
      <c r="B188" t="s">
        <v>4045</v>
      </c>
      <c r="C188" t="s">
        <v>4046</v>
      </c>
      <c r="D188" t="s">
        <v>4047</v>
      </c>
      <c r="E188">
        <v>3</v>
      </c>
      <c r="F188" t="s">
        <v>3440</v>
      </c>
      <c r="G188" t="s">
        <v>4048</v>
      </c>
      <c r="H188">
        <v>11005390009000</v>
      </c>
      <c r="I188" s="245">
        <v>44623</v>
      </c>
      <c r="J188" s="245">
        <v>44925</v>
      </c>
      <c r="K188">
        <v>6700</v>
      </c>
      <c r="L188" s="246">
        <v>1047000000</v>
      </c>
      <c r="M188">
        <v>200</v>
      </c>
      <c r="N188" s="245">
        <v>44623</v>
      </c>
      <c r="O188" t="s">
        <v>4049</v>
      </c>
      <c r="P188" s="95">
        <v>-75508187</v>
      </c>
      <c r="Q188" s="95">
        <v>10368115</v>
      </c>
      <c r="R188" t="s">
        <v>4050</v>
      </c>
      <c r="S188" t="s">
        <v>4051</v>
      </c>
      <c r="T188" t="s">
        <v>2208</v>
      </c>
    </row>
    <row r="189" spans="1:20">
      <c r="A189">
        <v>1156</v>
      </c>
      <c r="B189" t="s">
        <v>4052</v>
      </c>
      <c r="C189" t="s">
        <v>4053</v>
      </c>
      <c r="D189" t="s">
        <v>2963</v>
      </c>
      <c r="E189">
        <v>1</v>
      </c>
      <c r="F189" t="s">
        <v>3003</v>
      </c>
      <c r="G189" t="s">
        <v>4054</v>
      </c>
      <c r="H189">
        <v>10101320033000</v>
      </c>
      <c r="I189" s="245">
        <v>44623</v>
      </c>
      <c r="J189" s="245">
        <v>44988</v>
      </c>
      <c r="K189">
        <v>102.61</v>
      </c>
      <c r="L189" s="246">
        <v>185777908</v>
      </c>
      <c r="M189">
        <v>30</v>
      </c>
      <c r="N189" s="245">
        <v>44623</v>
      </c>
      <c r="O189" t="s">
        <v>4055</v>
      </c>
      <c r="P189" s="95">
        <v>-755440076</v>
      </c>
      <c r="Q189" s="95">
        <v>104216592903</v>
      </c>
      <c r="R189" t="s">
        <v>4056</v>
      </c>
      <c r="S189" t="s">
        <v>4057</v>
      </c>
      <c r="T189" t="s">
        <v>2208</v>
      </c>
    </row>
    <row r="190" spans="1:20">
      <c r="A190">
        <v>1155</v>
      </c>
      <c r="B190" t="s">
        <v>3567</v>
      </c>
      <c r="C190" t="s">
        <v>3313</v>
      </c>
      <c r="D190" t="s">
        <v>3063</v>
      </c>
      <c r="E190">
        <v>3</v>
      </c>
      <c r="F190" t="s">
        <v>2902</v>
      </c>
      <c r="G190" t="s">
        <v>3314</v>
      </c>
      <c r="H190">
        <v>11005760040000</v>
      </c>
      <c r="I190" s="245">
        <v>44623</v>
      </c>
      <c r="J190" s="245">
        <v>44752</v>
      </c>
      <c r="K190">
        <v>1000</v>
      </c>
      <c r="L190" s="246">
        <v>3551018009</v>
      </c>
      <c r="M190">
        <v>900</v>
      </c>
      <c r="N190" s="245">
        <v>44623</v>
      </c>
      <c r="O190" t="s">
        <v>4058</v>
      </c>
      <c r="P190" s="95">
        <v>-7550320833</v>
      </c>
      <c r="Q190" s="95">
        <v>1032296389</v>
      </c>
      <c r="R190" t="s">
        <v>3316</v>
      </c>
      <c r="S190" t="s">
        <v>4059</v>
      </c>
      <c r="T190" t="s">
        <v>2208</v>
      </c>
    </row>
    <row r="191" spans="1:20">
      <c r="A191">
        <v>1154</v>
      </c>
      <c r="B191" t="s">
        <v>4060</v>
      </c>
      <c r="C191" t="s">
        <v>4061</v>
      </c>
      <c r="D191" t="s">
        <v>3148</v>
      </c>
      <c r="E191">
        <v>1</v>
      </c>
      <c r="F191" t="s">
        <v>3281</v>
      </c>
      <c r="G191" t="s">
        <v>4062</v>
      </c>
      <c r="H191" t="s">
        <v>4063</v>
      </c>
      <c r="I191" s="245">
        <v>44623</v>
      </c>
      <c r="J191" s="245">
        <v>45413</v>
      </c>
      <c r="K191">
        <v>7180.9</v>
      </c>
      <c r="L191" s="246">
        <v>1356782891</v>
      </c>
      <c r="M191">
        <v>1581</v>
      </c>
      <c r="N191" s="245">
        <v>44623</v>
      </c>
      <c r="O191" t="s">
        <v>4064</v>
      </c>
      <c r="P191" s="95">
        <v>-75533461</v>
      </c>
      <c r="Q191" s="95">
        <v>1041093431</v>
      </c>
      <c r="R191" t="s">
        <v>4065</v>
      </c>
      <c r="S191" t="s">
        <v>4066</v>
      </c>
      <c r="T191" t="s">
        <v>2208</v>
      </c>
    </row>
    <row r="192" spans="1:20">
      <c r="A192">
        <v>1153</v>
      </c>
      <c r="B192" t="s">
        <v>4067</v>
      </c>
      <c r="C192" t="s">
        <v>4068</v>
      </c>
      <c r="D192" t="s">
        <v>3503</v>
      </c>
      <c r="E192">
        <v>1</v>
      </c>
      <c r="F192" t="s">
        <v>4069</v>
      </c>
      <c r="G192" t="s">
        <v>4070</v>
      </c>
      <c r="H192" t="s">
        <v>4071</v>
      </c>
      <c r="I192" s="245">
        <v>44630</v>
      </c>
      <c r="J192" s="245">
        <v>44715</v>
      </c>
      <c r="K192">
        <v>1632.8</v>
      </c>
      <c r="L192" s="246">
        <v>5647639827</v>
      </c>
      <c r="M192">
        <v>4000</v>
      </c>
      <c r="N192" s="245">
        <v>44623</v>
      </c>
      <c r="O192" t="s">
        <v>4072</v>
      </c>
      <c r="P192" s="95">
        <v>-75539996</v>
      </c>
      <c r="Q192" s="95">
        <v>10433715</v>
      </c>
      <c r="R192" t="s">
        <v>4073</v>
      </c>
      <c r="S192" t="s">
        <v>4074</v>
      </c>
      <c r="T192" t="s">
        <v>2208</v>
      </c>
    </row>
    <row r="193" spans="1:20">
      <c r="A193">
        <v>1152</v>
      </c>
      <c r="B193" t="s">
        <v>2717</v>
      </c>
      <c r="C193" t="s">
        <v>4075</v>
      </c>
      <c r="D193" t="s">
        <v>3148</v>
      </c>
      <c r="E193">
        <v>2</v>
      </c>
      <c r="F193" t="s">
        <v>3103</v>
      </c>
      <c r="G193" t="s">
        <v>4076</v>
      </c>
      <c r="H193">
        <v>10505710001000</v>
      </c>
      <c r="I193" s="245">
        <v>44622</v>
      </c>
      <c r="J193" s="245">
        <v>45138</v>
      </c>
      <c r="K193" s="87">
        <v>26261.96</v>
      </c>
      <c r="L193" t="s">
        <v>4077</v>
      </c>
      <c r="M193">
        <v>2000</v>
      </c>
      <c r="N193" s="245">
        <v>44622</v>
      </c>
      <c r="O193" t="s">
        <v>4078</v>
      </c>
      <c r="P193" s="95">
        <v>-75461541</v>
      </c>
      <c r="Q193" s="95">
        <v>1039208797</v>
      </c>
      <c r="R193" t="s">
        <v>3106</v>
      </c>
      <c r="S193" t="s">
        <v>2666</v>
      </c>
      <c r="T193" t="s">
        <v>2208</v>
      </c>
    </row>
    <row r="194" spans="1:20">
      <c r="A194">
        <v>1151</v>
      </c>
      <c r="B194" t="s">
        <v>4079</v>
      </c>
      <c r="C194" t="s">
        <v>4080</v>
      </c>
      <c r="D194" t="s">
        <v>4081</v>
      </c>
      <c r="E194">
        <v>1</v>
      </c>
      <c r="F194" t="s">
        <v>4082</v>
      </c>
      <c r="G194" t="s">
        <v>4083</v>
      </c>
      <c r="H194">
        <v>10903280004000</v>
      </c>
      <c r="I194" s="245">
        <v>44621</v>
      </c>
      <c r="J194" s="245">
        <v>44651</v>
      </c>
      <c r="K194" t="s">
        <v>1840</v>
      </c>
      <c r="L194" s="247">
        <v>700</v>
      </c>
      <c r="M194">
        <v>5</v>
      </c>
      <c r="N194" s="245">
        <v>44621</v>
      </c>
      <c r="O194" t="s">
        <v>4084</v>
      </c>
      <c r="P194" s="95">
        <v>-75509949</v>
      </c>
      <c r="Q194" s="95">
        <v>1040451439</v>
      </c>
      <c r="R194" t="s">
        <v>4085</v>
      </c>
      <c r="S194" t="s">
        <v>4086</v>
      </c>
      <c r="T194" t="s">
        <v>2208</v>
      </c>
    </row>
    <row r="195" spans="1:20">
      <c r="A195">
        <v>1150</v>
      </c>
      <c r="B195" t="s">
        <v>4087</v>
      </c>
      <c r="C195" t="s">
        <v>4088</v>
      </c>
      <c r="D195" t="s">
        <v>3148</v>
      </c>
      <c r="E195">
        <v>3</v>
      </c>
      <c r="F195" t="s">
        <v>4089</v>
      </c>
      <c r="G195" t="s">
        <v>4090</v>
      </c>
      <c r="H195">
        <v>10500560001000</v>
      </c>
      <c r="I195" s="245">
        <v>44622</v>
      </c>
      <c r="J195" s="245">
        <v>45356</v>
      </c>
      <c r="K195">
        <v>4797.49</v>
      </c>
      <c r="L195" s="246">
        <v>4096324468</v>
      </c>
      <c r="M195">
        <v>1000</v>
      </c>
      <c r="N195" s="245">
        <v>44620</v>
      </c>
      <c r="O195" t="s">
        <v>4091</v>
      </c>
      <c r="P195" s="95">
        <v>-75476555</v>
      </c>
      <c r="Q195" s="95">
        <v>10388902686</v>
      </c>
      <c r="R195" t="s">
        <v>4092</v>
      </c>
      <c r="S195" t="s">
        <v>4093</v>
      </c>
      <c r="T195" t="s">
        <v>2208</v>
      </c>
    </row>
    <row r="196" spans="1:20">
      <c r="A196">
        <v>1149</v>
      </c>
      <c r="B196" t="s">
        <v>4094</v>
      </c>
      <c r="C196" t="s">
        <v>4095</v>
      </c>
      <c r="D196" t="s">
        <v>4081</v>
      </c>
      <c r="E196">
        <v>1</v>
      </c>
      <c r="F196" t="s">
        <v>4096</v>
      </c>
      <c r="G196" t="s">
        <v>4097</v>
      </c>
      <c r="H196">
        <v>10901740020000</v>
      </c>
      <c r="I196" s="245">
        <v>44617</v>
      </c>
      <c r="J196" s="245">
        <v>44742</v>
      </c>
      <c r="K196">
        <v>120</v>
      </c>
      <c r="L196" s="246">
        <v>30000000</v>
      </c>
      <c r="M196">
        <v>25</v>
      </c>
      <c r="N196" s="245">
        <v>44617</v>
      </c>
      <c r="O196" t="s">
        <v>4098</v>
      </c>
      <c r="P196" s="95">
        <v>-75511034</v>
      </c>
      <c r="Q196" s="95">
        <v>1040292968</v>
      </c>
      <c r="R196" t="s">
        <v>4099</v>
      </c>
      <c r="S196" t="s">
        <v>4100</v>
      </c>
      <c r="T196" t="s">
        <v>2208</v>
      </c>
    </row>
    <row r="197" spans="1:20">
      <c r="A197">
        <v>1148</v>
      </c>
      <c r="B197" t="s">
        <v>2702</v>
      </c>
      <c r="C197" t="s">
        <v>4101</v>
      </c>
      <c r="D197" t="s">
        <v>3102</v>
      </c>
      <c r="E197">
        <v>1</v>
      </c>
      <c r="F197" t="s">
        <v>2615</v>
      </c>
      <c r="G197" t="s">
        <v>4102</v>
      </c>
      <c r="H197" s="95">
        <v>1.02023200100001E+42</v>
      </c>
      <c r="I197" s="245">
        <v>44620</v>
      </c>
      <c r="J197" s="245">
        <v>45135</v>
      </c>
      <c r="K197">
        <v>17006.419999999998</v>
      </c>
      <c r="L197" s="246">
        <v>18903892457</v>
      </c>
      <c r="M197" s="95">
        <v>4800</v>
      </c>
      <c r="N197" s="245">
        <v>44617</v>
      </c>
      <c r="O197" t="s">
        <v>4103</v>
      </c>
      <c r="P197" s="95">
        <v>-7554194444</v>
      </c>
      <c r="Q197" s="95">
        <v>1043222222</v>
      </c>
      <c r="R197" t="s">
        <v>4104</v>
      </c>
      <c r="S197" t="s">
        <v>4105</v>
      </c>
      <c r="T197" t="s">
        <v>2208</v>
      </c>
    </row>
    <row r="198" spans="1:20">
      <c r="A198">
        <v>1147</v>
      </c>
      <c r="B198" t="s">
        <v>4106</v>
      </c>
      <c r="C198" t="s">
        <v>4107</v>
      </c>
      <c r="D198" t="s">
        <v>3157</v>
      </c>
      <c r="E198">
        <v>2</v>
      </c>
      <c r="F198" t="s">
        <v>4108</v>
      </c>
      <c r="G198" t="s">
        <v>4109</v>
      </c>
      <c r="H198">
        <v>10500750001000</v>
      </c>
      <c r="I198" s="245">
        <v>44617</v>
      </c>
      <c r="J198" s="245">
        <v>44652</v>
      </c>
      <c r="K198">
        <v>190</v>
      </c>
      <c r="L198" s="246">
        <v>250000000</v>
      </c>
      <c r="M198">
        <v>300</v>
      </c>
      <c r="N198" s="245">
        <v>44617</v>
      </c>
      <c r="O198" t="s">
        <v>4110</v>
      </c>
      <c r="P198" s="95">
        <v>-75482504</v>
      </c>
      <c r="Q198" s="95">
        <v>10393142347</v>
      </c>
      <c r="R198" t="s">
        <v>3863</v>
      </c>
      <c r="S198" t="s">
        <v>4111</v>
      </c>
      <c r="T198" t="s">
        <v>2208</v>
      </c>
    </row>
    <row r="199" spans="1:20">
      <c r="A199">
        <v>1146</v>
      </c>
      <c r="B199" t="s">
        <v>2711</v>
      </c>
      <c r="C199" t="s">
        <v>3313</v>
      </c>
      <c r="D199" t="s">
        <v>3063</v>
      </c>
      <c r="E199">
        <v>3</v>
      </c>
      <c r="F199" t="s">
        <v>2902</v>
      </c>
      <c r="G199" t="s">
        <v>3314</v>
      </c>
      <c r="H199">
        <v>11005760040000</v>
      </c>
      <c r="I199" s="245">
        <v>44620</v>
      </c>
      <c r="J199" s="245">
        <v>44712</v>
      </c>
      <c r="K199">
        <v>916.57</v>
      </c>
      <c r="L199" s="246">
        <v>4036928995</v>
      </c>
      <c r="M199">
        <v>1000</v>
      </c>
      <c r="N199" s="245">
        <v>44617</v>
      </c>
      <c r="O199" t="s">
        <v>4112</v>
      </c>
      <c r="P199" s="95">
        <v>-7550320833</v>
      </c>
      <c r="Q199" s="95">
        <v>1032296389</v>
      </c>
      <c r="R199" t="s">
        <v>3670</v>
      </c>
      <c r="S199" t="s">
        <v>4113</v>
      </c>
      <c r="T199" t="s">
        <v>2208</v>
      </c>
    </row>
    <row r="200" spans="1:20">
      <c r="A200">
        <v>1145</v>
      </c>
      <c r="B200" t="s">
        <v>3806</v>
      </c>
      <c r="C200" t="s">
        <v>3807</v>
      </c>
      <c r="D200" t="s">
        <v>3063</v>
      </c>
      <c r="E200">
        <v>3</v>
      </c>
      <c r="F200" t="s">
        <v>2902</v>
      </c>
      <c r="G200" t="s">
        <v>3808</v>
      </c>
      <c r="H200">
        <v>11005770610000</v>
      </c>
      <c r="I200" s="245">
        <v>44614</v>
      </c>
      <c r="J200" s="245">
        <v>44682</v>
      </c>
      <c r="K200">
        <v>4990</v>
      </c>
      <c r="L200" s="246">
        <v>780000000</v>
      </c>
      <c r="M200">
        <v>3000</v>
      </c>
      <c r="N200" s="245">
        <v>44614</v>
      </c>
      <c r="O200" t="s">
        <v>4114</v>
      </c>
      <c r="P200" s="95">
        <v>-754964218</v>
      </c>
      <c r="Q200" s="95">
        <v>103245315</v>
      </c>
      <c r="R200" t="s">
        <v>3810</v>
      </c>
      <c r="S200" t="s">
        <v>4115</v>
      </c>
      <c r="T200" t="s">
        <v>2208</v>
      </c>
    </row>
    <row r="201" spans="1:20">
      <c r="A201">
        <v>1144</v>
      </c>
      <c r="B201" t="s">
        <v>4116</v>
      </c>
      <c r="C201" t="s">
        <v>4117</v>
      </c>
      <c r="D201" t="s">
        <v>3157</v>
      </c>
      <c r="E201">
        <v>1</v>
      </c>
      <c r="F201" t="s">
        <v>3995</v>
      </c>
      <c r="G201" t="s">
        <v>4118</v>
      </c>
      <c r="H201">
        <v>10900740004000</v>
      </c>
      <c r="I201" s="245">
        <v>44610</v>
      </c>
      <c r="J201" s="245">
        <v>44712</v>
      </c>
      <c r="K201" t="s">
        <v>1840</v>
      </c>
      <c r="L201" s="246">
        <v>30000000</v>
      </c>
      <c r="M201">
        <v>45</v>
      </c>
      <c r="N201" s="245">
        <v>44610</v>
      </c>
      <c r="O201" t="s">
        <v>4119</v>
      </c>
      <c r="P201" s="95">
        <v>-75513874</v>
      </c>
      <c r="Q201" s="95">
        <v>1040822041</v>
      </c>
      <c r="R201" t="s">
        <v>4120</v>
      </c>
      <c r="S201" t="s">
        <v>4121</v>
      </c>
      <c r="T201" t="s">
        <v>2208</v>
      </c>
    </row>
    <row r="202" spans="1:20">
      <c r="A202">
        <v>1143</v>
      </c>
      <c r="B202" t="s">
        <v>4122</v>
      </c>
      <c r="C202" t="s">
        <v>4123</v>
      </c>
      <c r="D202" t="s">
        <v>4124</v>
      </c>
      <c r="E202">
        <v>1</v>
      </c>
      <c r="F202" t="s">
        <v>3768</v>
      </c>
      <c r="G202" t="s">
        <v>4125</v>
      </c>
      <c r="I202" s="245">
        <v>44611</v>
      </c>
      <c r="J202" s="245">
        <v>44976</v>
      </c>
      <c r="K202">
        <v>396.3</v>
      </c>
      <c r="L202" s="246">
        <v>300000000</v>
      </c>
      <c r="M202">
        <v>24</v>
      </c>
      <c r="N202" s="245">
        <v>44609</v>
      </c>
      <c r="O202" t="s">
        <v>4126</v>
      </c>
      <c r="P202" s="95">
        <v>-75516851</v>
      </c>
      <c r="Q202" s="95">
        <v>1039648275</v>
      </c>
      <c r="R202" t="s">
        <v>4127</v>
      </c>
      <c r="S202" t="s">
        <v>4128</v>
      </c>
      <c r="T202" t="s">
        <v>2208</v>
      </c>
    </row>
    <row r="203" spans="1:20">
      <c r="A203">
        <v>1142</v>
      </c>
      <c r="B203" t="s">
        <v>4129</v>
      </c>
      <c r="C203" t="s">
        <v>4130</v>
      </c>
      <c r="D203" t="s">
        <v>3408</v>
      </c>
      <c r="E203">
        <v>3</v>
      </c>
      <c r="F203" t="s">
        <v>3654</v>
      </c>
      <c r="G203" t="s">
        <v>4131</v>
      </c>
      <c r="H203">
        <v>10503190011000</v>
      </c>
      <c r="I203" s="245">
        <v>44613</v>
      </c>
      <c r="J203" s="245">
        <v>44978</v>
      </c>
      <c r="K203">
        <v>318.3</v>
      </c>
      <c r="L203" s="246">
        <v>200000000</v>
      </c>
      <c r="M203">
        <v>56</v>
      </c>
      <c r="N203" s="245">
        <v>44609</v>
      </c>
      <c r="O203" t="s">
        <v>4132</v>
      </c>
      <c r="P203" s="95">
        <v>-754739679</v>
      </c>
      <c r="Q203" s="95">
        <v>10381906063</v>
      </c>
      <c r="R203" t="s">
        <v>4133</v>
      </c>
      <c r="S203" t="s">
        <v>4134</v>
      </c>
      <c r="T203" t="s">
        <v>2208</v>
      </c>
    </row>
    <row r="204" spans="1:20">
      <c r="A204">
        <v>1141</v>
      </c>
      <c r="B204" t="s">
        <v>4135</v>
      </c>
      <c r="C204" t="s">
        <v>4136</v>
      </c>
      <c r="D204" t="s">
        <v>2963</v>
      </c>
      <c r="E204">
        <v>1</v>
      </c>
      <c r="F204" t="s">
        <v>3172</v>
      </c>
      <c r="G204" t="s">
        <v>4137</v>
      </c>
      <c r="H204">
        <v>10100690049903</v>
      </c>
      <c r="I204" s="245">
        <v>44609</v>
      </c>
      <c r="J204" s="245">
        <v>44781</v>
      </c>
      <c r="K204" t="s">
        <v>1840</v>
      </c>
      <c r="L204" s="246">
        <v>190000000</v>
      </c>
      <c r="M204">
        <v>16</v>
      </c>
      <c r="N204" s="245">
        <v>44609</v>
      </c>
      <c r="O204" t="s">
        <v>4138</v>
      </c>
      <c r="P204" s="95">
        <v>75551562</v>
      </c>
      <c r="Q204" s="95">
        <v>1042245779</v>
      </c>
      <c r="R204" t="s">
        <v>4139</v>
      </c>
      <c r="S204" t="s">
        <v>4140</v>
      </c>
      <c r="T204" t="s">
        <v>2208</v>
      </c>
    </row>
    <row r="205" spans="1:20">
      <c r="A205">
        <v>1140</v>
      </c>
      <c r="B205" t="s">
        <v>3611</v>
      </c>
      <c r="C205" t="s">
        <v>3612</v>
      </c>
      <c r="D205" t="s">
        <v>3613</v>
      </c>
      <c r="E205">
        <v>1</v>
      </c>
      <c r="F205" t="s">
        <v>3158</v>
      </c>
      <c r="G205" t="s">
        <v>3614</v>
      </c>
      <c r="H205">
        <v>10305580017000</v>
      </c>
      <c r="I205" s="245">
        <v>44609</v>
      </c>
      <c r="J205" s="245">
        <v>44698</v>
      </c>
      <c r="K205">
        <v>20</v>
      </c>
      <c r="L205" s="246">
        <v>60948758</v>
      </c>
      <c r="M205">
        <v>15</v>
      </c>
      <c r="N205" s="245">
        <v>44609</v>
      </c>
      <c r="O205" t="s">
        <v>4141</v>
      </c>
      <c r="P205" s="95">
        <v>-75485204</v>
      </c>
      <c r="Q205" s="95">
        <v>1039427748</v>
      </c>
      <c r="R205" t="s">
        <v>3616</v>
      </c>
      <c r="S205" t="s">
        <v>4142</v>
      </c>
      <c r="T205" t="s">
        <v>2208</v>
      </c>
    </row>
    <row r="206" spans="1:20">
      <c r="A206">
        <v>1139</v>
      </c>
      <c r="B206" t="s">
        <v>4143</v>
      </c>
      <c r="C206" t="s">
        <v>4144</v>
      </c>
      <c r="D206" t="s">
        <v>2963</v>
      </c>
      <c r="E206">
        <v>1</v>
      </c>
      <c r="F206" t="s">
        <v>2964</v>
      </c>
      <c r="G206" t="s">
        <v>4145</v>
      </c>
      <c r="H206">
        <v>10101080017000</v>
      </c>
      <c r="I206" s="245">
        <v>44621</v>
      </c>
      <c r="J206" s="245">
        <v>44986</v>
      </c>
      <c r="K206">
        <v>557.51</v>
      </c>
      <c r="L206" s="246">
        <v>650000000</v>
      </c>
      <c r="M206">
        <v>700</v>
      </c>
      <c r="N206" s="245">
        <v>44608</v>
      </c>
      <c r="O206" t="s">
        <v>4146</v>
      </c>
      <c r="P206" s="95">
        <v>-75546800</v>
      </c>
      <c r="Q206" s="95">
        <v>10426806</v>
      </c>
      <c r="R206" t="s">
        <v>4147</v>
      </c>
      <c r="S206" t="s">
        <v>4148</v>
      </c>
      <c r="T206" t="s">
        <v>2208</v>
      </c>
    </row>
    <row r="207" spans="1:20">
      <c r="A207">
        <v>1138</v>
      </c>
      <c r="B207" t="s">
        <v>4149</v>
      </c>
      <c r="C207" t="s">
        <v>4150</v>
      </c>
      <c r="D207" t="s">
        <v>3063</v>
      </c>
      <c r="E207">
        <v>3</v>
      </c>
      <c r="F207" t="s">
        <v>2902</v>
      </c>
      <c r="G207" t="s">
        <v>4151</v>
      </c>
      <c r="H207">
        <v>11005770016000</v>
      </c>
      <c r="I207" s="245">
        <v>44608</v>
      </c>
      <c r="J207" s="245">
        <v>44973</v>
      </c>
      <c r="K207" t="s">
        <v>1840</v>
      </c>
      <c r="L207" s="246">
        <v>3550996890</v>
      </c>
      <c r="M207">
        <v>5</v>
      </c>
      <c r="N207" s="245">
        <v>44608</v>
      </c>
      <c r="O207" t="s">
        <v>4152</v>
      </c>
      <c r="P207" s="95">
        <v>-7550128611</v>
      </c>
      <c r="Q207" s="95">
        <v>1032804167</v>
      </c>
      <c r="R207" t="s">
        <v>4153</v>
      </c>
      <c r="S207" t="s">
        <v>4154</v>
      </c>
      <c r="T207" t="s">
        <v>2208</v>
      </c>
    </row>
    <row r="208" spans="1:20">
      <c r="A208">
        <v>1137</v>
      </c>
      <c r="B208" t="s">
        <v>2723</v>
      </c>
      <c r="C208" t="s">
        <v>4155</v>
      </c>
      <c r="D208" t="s">
        <v>3148</v>
      </c>
      <c r="E208">
        <v>2</v>
      </c>
      <c r="F208" t="s">
        <v>3103</v>
      </c>
      <c r="G208" t="s">
        <v>4156</v>
      </c>
      <c r="H208">
        <v>10505710001000</v>
      </c>
      <c r="I208" s="245">
        <v>44606</v>
      </c>
      <c r="J208" s="245">
        <v>44956</v>
      </c>
      <c r="K208" s="95">
        <v>20108</v>
      </c>
      <c r="L208" s="246">
        <v>29378156601</v>
      </c>
      <c r="M208">
        <v>1700</v>
      </c>
      <c r="N208" s="245">
        <v>44606</v>
      </c>
      <c r="O208" t="s">
        <v>4157</v>
      </c>
      <c r="P208" s="95">
        <v>-75461541</v>
      </c>
      <c r="Q208" s="95">
        <v>1039208797</v>
      </c>
      <c r="R208" t="s">
        <v>3106</v>
      </c>
      <c r="S208" t="s">
        <v>4158</v>
      </c>
      <c r="T208" t="s">
        <v>2208</v>
      </c>
    </row>
    <row r="209" spans="1:20">
      <c r="A209">
        <v>1136</v>
      </c>
      <c r="B209" t="s">
        <v>4159</v>
      </c>
      <c r="C209" t="s">
        <v>4160</v>
      </c>
      <c r="D209" t="s">
        <v>2963</v>
      </c>
      <c r="E209">
        <v>1</v>
      </c>
      <c r="F209" t="s">
        <v>2964</v>
      </c>
      <c r="G209" t="s">
        <v>4161</v>
      </c>
      <c r="H209">
        <v>10101070005000</v>
      </c>
      <c r="I209" s="245">
        <v>44607</v>
      </c>
      <c r="J209" s="245">
        <v>44772</v>
      </c>
      <c r="K209">
        <v>450</v>
      </c>
      <c r="L209" s="246">
        <v>350000000</v>
      </c>
      <c r="M209">
        <v>100</v>
      </c>
      <c r="N209" s="245">
        <v>44603</v>
      </c>
      <c r="O209" t="s">
        <v>4162</v>
      </c>
      <c r="P209" s="95">
        <v>-755471226</v>
      </c>
      <c r="Q209" s="95">
        <v>10427319</v>
      </c>
      <c r="R209" t="s">
        <v>4163</v>
      </c>
      <c r="S209" t="s">
        <v>4164</v>
      </c>
      <c r="T209" t="s">
        <v>2208</v>
      </c>
    </row>
    <row r="210" spans="1:20">
      <c r="A210">
        <v>1135</v>
      </c>
      <c r="B210" t="s">
        <v>2740</v>
      </c>
      <c r="C210" t="s">
        <v>4165</v>
      </c>
      <c r="D210" t="s">
        <v>3148</v>
      </c>
      <c r="E210">
        <v>1</v>
      </c>
      <c r="F210" t="s">
        <v>4069</v>
      </c>
      <c r="G210" t="s">
        <v>4166</v>
      </c>
      <c r="H210">
        <v>10206260009000</v>
      </c>
      <c r="I210" s="245">
        <v>44606</v>
      </c>
      <c r="J210" s="245">
        <v>45290</v>
      </c>
      <c r="K210">
        <v>10474</v>
      </c>
      <c r="L210" s="246">
        <v>15089940950</v>
      </c>
      <c r="M210">
        <v>10255</v>
      </c>
      <c r="N210" s="245">
        <v>44603</v>
      </c>
      <c r="O210" t="s">
        <v>4167</v>
      </c>
      <c r="P210" s="95">
        <v>-75536242</v>
      </c>
      <c r="Q210" s="95">
        <v>10434210</v>
      </c>
      <c r="R210" t="s">
        <v>4168</v>
      </c>
      <c r="S210" t="s">
        <v>2689</v>
      </c>
      <c r="T210" t="s">
        <v>2208</v>
      </c>
    </row>
    <row r="211" spans="1:20">
      <c r="A211">
        <v>1134</v>
      </c>
      <c r="B211" t="s">
        <v>4169</v>
      </c>
      <c r="C211" t="s">
        <v>4170</v>
      </c>
      <c r="D211" t="s">
        <v>3548</v>
      </c>
      <c r="E211">
        <v>1</v>
      </c>
      <c r="F211" t="s">
        <v>4171</v>
      </c>
      <c r="G211" t="s">
        <v>4172</v>
      </c>
      <c r="H211">
        <v>10900010001000</v>
      </c>
      <c r="I211" s="245">
        <v>44602</v>
      </c>
      <c r="J211" s="245">
        <v>44732</v>
      </c>
      <c r="K211">
        <v>555</v>
      </c>
      <c r="L211" s="246">
        <v>100000000</v>
      </c>
      <c r="M211">
        <v>80</v>
      </c>
      <c r="N211" s="245">
        <v>44602</v>
      </c>
      <c r="O211" t="s">
        <v>4173</v>
      </c>
      <c r="P211" s="95">
        <v>-75523670</v>
      </c>
      <c r="Q211" s="95">
        <v>1041143171</v>
      </c>
      <c r="R211" t="s">
        <v>4174</v>
      </c>
      <c r="S211" t="s">
        <v>4175</v>
      </c>
      <c r="T211" t="s">
        <v>2208</v>
      </c>
    </row>
    <row r="212" spans="1:20">
      <c r="A212">
        <v>1133</v>
      </c>
      <c r="B212" t="s">
        <v>4176</v>
      </c>
      <c r="C212" t="s">
        <v>4177</v>
      </c>
      <c r="D212" t="s">
        <v>4178</v>
      </c>
      <c r="E212">
        <v>1</v>
      </c>
      <c r="F212" t="s">
        <v>3184</v>
      </c>
      <c r="G212" t="s">
        <v>4179</v>
      </c>
      <c r="H212" t="s">
        <v>4180</v>
      </c>
      <c r="I212" s="245">
        <v>44601</v>
      </c>
      <c r="J212" s="245">
        <v>44964</v>
      </c>
      <c r="K212">
        <v>4823.8</v>
      </c>
      <c r="L212" s="246">
        <v>134000000</v>
      </c>
      <c r="M212">
        <v>20</v>
      </c>
      <c r="N212" s="245">
        <v>44601</v>
      </c>
      <c r="O212" t="s">
        <v>4181</v>
      </c>
      <c r="P212" s="95">
        <v>-75555427</v>
      </c>
      <c r="Q212" s="95">
        <v>10396075</v>
      </c>
      <c r="R212" t="s">
        <v>4182</v>
      </c>
      <c r="S212" t="s">
        <v>2682</v>
      </c>
      <c r="T212" t="s">
        <v>2208</v>
      </c>
    </row>
    <row r="213" spans="1:20">
      <c r="A213">
        <v>1132</v>
      </c>
      <c r="B213" t="s">
        <v>4183</v>
      </c>
      <c r="C213" t="s">
        <v>4184</v>
      </c>
      <c r="D213" t="s">
        <v>3034</v>
      </c>
      <c r="E213">
        <v>1</v>
      </c>
      <c r="F213" t="s">
        <v>3003</v>
      </c>
      <c r="G213" t="s">
        <v>4185</v>
      </c>
      <c r="H213">
        <v>10101470008000</v>
      </c>
      <c r="I213" s="245">
        <v>44601</v>
      </c>
      <c r="J213" s="245">
        <v>44964</v>
      </c>
      <c r="K213">
        <v>26</v>
      </c>
      <c r="L213" s="246">
        <v>18000000</v>
      </c>
      <c r="M213">
        <v>24</v>
      </c>
      <c r="N213" s="245">
        <v>44601</v>
      </c>
      <c r="O213" t="s">
        <v>4186</v>
      </c>
      <c r="P213" s="95">
        <v>-755458596</v>
      </c>
      <c r="Q213" s="95">
        <v>10418207312</v>
      </c>
      <c r="R213" t="s">
        <v>4187</v>
      </c>
      <c r="S213" t="s">
        <v>4188</v>
      </c>
      <c r="T213" t="s">
        <v>2208</v>
      </c>
    </row>
    <row r="214" spans="1:20">
      <c r="A214">
        <v>1131</v>
      </c>
      <c r="B214" t="s">
        <v>2730</v>
      </c>
      <c r="C214" t="s">
        <v>4189</v>
      </c>
      <c r="D214" t="s">
        <v>3148</v>
      </c>
      <c r="E214">
        <v>1</v>
      </c>
      <c r="F214" t="s">
        <v>3080</v>
      </c>
      <c r="G214" t="s">
        <v>3358</v>
      </c>
      <c r="H214" t="s">
        <v>3359</v>
      </c>
      <c r="I214" s="245">
        <v>44593</v>
      </c>
      <c r="J214" s="245">
        <v>44834</v>
      </c>
      <c r="K214">
        <v>8225.57</v>
      </c>
      <c r="L214" s="246">
        <v>13252857274</v>
      </c>
      <c r="M214">
        <v>4000</v>
      </c>
      <c r="N214" s="245">
        <v>44593</v>
      </c>
      <c r="O214" t="s">
        <v>4190</v>
      </c>
      <c r="P214" s="95">
        <v>-75519185</v>
      </c>
      <c r="Q214" s="95">
        <v>104480160</v>
      </c>
      <c r="R214" t="s">
        <v>3361</v>
      </c>
      <c r="S214" t="s">
        <v>4191</v>
      </c>
      <c r="T214" t="s">
        <v>2208</v>
      </c>
    </row>
    <row r="215" spans="1:20">
      <c r="A215">
        <v>1130</v>
      </c>
      <c r="B215" t="s">
        <v>4192</v>
      </c>
      <c r="C215" t="s">
        <v>4193</v>
      </c>
      <c r="D215" t="s">
        <v>3063</v>
      </c>
      <c r="E215">
        <v>3</v>
      </c>
      <c r="F215" t="s">
        <v>2902</v>
      </c>
      <c r="G215" t="s">
        <v>3206</v>
      </c>
      <c r="H215">
        <v>11005770302000</v>
      </c>
      <c r="I215" s="245">
        <v>44228</v>
      </c>
      <c r="J215" s="245">
        <v>44956</v>
      </c>
      <c r="K215" t="s">
        <v>1840</v>
      </c>
      <c r="L215" s="246">
        <v>2853389511</v>
      </c>
      <c r="M215">
        <v>5</v>
      </c>
      <c r="N215" s="245">
        <v>44593</v>
      </c>
      <c r="O215" t="s">
        <v>4194</v>
      </c>
      <c r="P215" s="95">
        <v>-75502718</v>
      </c>
      <c r="Q215" s="95">
        <v>10325374</v>
      </c>
      <c r="R215" t="s">
        <v>4153</v>
      </c>
      <c r="S215" t="s">
        <v>4195</v>
      </c>
      <c r="T215" t="s">
        <v>2208</v>
      </c>
    </row>
    <row r="216" spans="1:20">
      <c r="A216">
        <v>1129</v>
      </c>
      <c r="B216" t="s">
        <v>4196</v>
      </c>
      <c r="C216" t="s">
        <v>4197</v>
      </c>
      <c r="I216" s="245">
        <v>44607</v>
      </c>
      <c r="J216" s="245">
        <v>44972</v>
      </c>
      <c r="K216">
        <v>64.430000000000007</v>
      </c>
      <c r="L216" s="246">
        <v>108293682</v>
      </c>
      <c r="M216">
        <v>200</v>
      </c>
      <c r="N216" s="245">
        <v>44593</v>
      </c>
      <c r="O216" t="s">
        <v>4198</v>
      </c>
      <c r="P216" s="95">
        <v>-75536514</v>
      </c>
      <c r="Q216" s="95">
        <v>1043643636</v>
      </c>
      <c r="R216" t="s">
        <v>3759</v>
      </c>
      <c r="S216" t="s">
        <v>4199</v>
      </c>
      <c r="T216" t="s">
        <v>2208</v>
      </c>
    </row>
    <row r="217" spans="1:20">
      <c r="A217">
        <v>1128</v>
      </c>
      <c r="B217" t="s">
        <v>4200</v>
      </c>
      <c r="C217" t="s">
        <v>4201</v>
      </c>
      <c r="D217" t="s">
        <v>2963</v>
      </c>
      <c r="E217">
        <v>1</v>
      </c>
      <c r="F217" t="s">
        <v>3172</v>
      </c>
      <c r="G217" t="s">
        <v>4202</v>
      </c>
      <c r="H217">
        <v>10100860005000</v>
      </c>
      <c r="I217" s="245">
        <v>44589</v>
      </c>
      <c r="J217" s="245">
        <v>44742</v>
      </c>
      <c r="K217">
        <v>419.11</v>
      </c>
      <c r="L217" s="246">
        <v>500000000</v>
      </c>
      <c r="M217">
        <v>40</v>
      </c>
      <c r="N217" s="245">
        <v>44589</v>
      </c>
      <c r="O217" t="s">
        <v>4203</v>
      </c>
      <c r="P217" s="95">
        <v>-75550015</v>
      </c>
      <c r="Q217" s="95">
        <v>10425167423</v>
      </c>
      <c r="R217" t="s">
        <v>4204</v>
      </c>
      <c r="S217" t="s">
        <v>4205</v>
      </c>
      <c r="T217" t="s">
        <v>2208</v>
      </c>
    </row>
    <row r="218" spans="1:20">
      <c r="A218">
        <v>1127</v>
      </c>
      <c r="B218" t="s">
        <v>4206</v>
      </c>
      <c r="C218" t="s">
        <v>4207</v>
      </c>
      <c r="D218" t="s">
        <v>2963</v>
      </c>
      <c r="E218">
        <v>2</v>
      </c>
      <c r="F218" t="s">
        <v>4208</v>
      </c>
      <c r="G218" t="s">
        <v>4209</v>
      </c>
      <c r="H218">
        <v>10304530001000</v>
      </c>
      <c r="I218" s="245">
        <v>44587</v>
      </c>
      <c r="J218" s="245">
        <v>44951</v>
      </c>
      <c r="K218">
        <v>70</v>
      </c>
      <c r="L218" s="246">
        <v>12000000</v>
      </c>
      <c r="M218">
        <v>21</v>
      </c>
      <c r="N218" s="245">
        <v>44587</v>
      </c>
      <c r="O218" t="s">
        <v>4210</v>
      </c>
      <c r="P218" s="95">
        <v>-754888497</v>
      </c>
      <c r="Q218" s="95">
        <v>10393038719</v>
      </c>
      <c r="R218" t="s">
        <v>4211</v>
      </c>
      <c r="S218" t="s">
        <v>4212</v>
      </c>
      <c r="T218" t="s">
        <v>2208</v>
      </c>
    </row>
    <row r="219" spans="1:20">
      <c r="A219">
        <v>1126</v>
      </c>
      <c r="B219" t="s">
        <v>4213</v>
      </c>
      <c r="C219" t="s">
        <v>4214</v>
      </c>
      <c r="D219" t="s">
        <v>3041</v>
      </c>
      <c r="E219">
        <v>3</v>
      </c>
      <c r="F219" t="s">
        <v>4215</v>
      </c>
      <c r="G219" t="s">
        <v>4216</v>
      </c>
      <c r="H219" t="s">
        <v>4217</v>
      </c>
      <c r="I219" s="245">
        <v>44581</v>
      </c>
      <c r="J219" s="245">
        <v>45072</v>
      </c>
      <c r="K219" t="s">
        <v>4218</v>
      </c>
      <c r="L219" s="246">
        <v>5611729492</v>
      </c>
      <c r="M219">
        <v>102</v>
      </c>
      <c r="N219" s="245">
        <v>44581</v>
      </c>
      <c r="O219" t="s">
        <v>4219</v>
      </c>
      <c r="P219" s="95">
        <v>-75458775</v>
      </c>
      <c r="Q219" s="95">
        <v>10384078516</v>
      </c>
      <c r="R219" t="s">
        <v>4220</v>
      </c>
      <c r="S219" t="s">
        <v>4221</v>
      </c>
      <c r="T219" t="s">
        <v>2208</v>
      </c>
    </row>
    <row r="220" spans="1:20">
      <c r="A220">
        <v>1125</v>
      </c>
      <c r="B220" t="s">
        <v>4222</v>
      </c>
      <c r="C220" t="s">
        <v>3911</v>
      </c>
      <c r="E220">
        <v>1</v>
      </c>
      <c r="I220" s="245">
        <v>44575</v>
      </c>
      <c r="J220" s="245">
        <v>44651</v>
      </c>
      <c r="K220">
        <v>46000</v>
      </c>
      <c r="L220" s="246">
        <v>7157587498</v>
      </c>
      <c r="M220">
        <v>4000</v>
      </c>
      <c r="N220" s="245">
        <v>44575</v>
      </c>
      <c r="O220" t="s">
        <v>4223</v>
      </c>
      <c r="R220" t="s">
        <v>3913</v>
      </c>
      <c r="S220" t="s">
        <v>4224</v>
      </c>
      <c r="T220" t="s">
        <v>2208</v>
      </c>
    </row>
    <row r="221" spans="1:20">
      <c r="A221">
        <v>1124</v>
      </c>
      <c r="B221" t="s">
        <v>4225</v>
      </c>
      <c r="C221" t="s">
        <v>4226</v>
      </c>
      <c r="E221">
        <v>3</v>
      </c>
      <c r="I221" s="245">
        <v>44574</v>
      </c>
      <c r="J221" s="245">
        <v>44623</v>
      </c>
      <c r="K221">
        <v>1400</v>
      </c>
      <c r="L221" s="246">
        <v>800000000</v>
      </c>
      <c r="M221">
        <v>700</v>
      </c>
      <c r="N221" s="245">
        <v>44574</v>
      </c>
      <c r="O221" t="s">
        <v>4227</v>
      </c>
      <c r="R221" t="s">
        <v>4228</v>
      </c>
      <c r="S221" t="s">
        <v>4229</v>
      </c>
      <c r="T221" t="s">
        <v>2208</v>
      </c>
    </row>
    <row r="222" spans="1:20">
      <c r="A222">
        <v>1123</v>
      </c>
      <c r="B222" t="s">
        <v>4230</v>
      </c>
      <c r="C222" t="s">
        <v>4231</v>
      </c>
      <c r="D222" t="s">
        <v>3148</v>
      </c>
      <c r="E222">
        <v>1</v>
      </c>
      <c r="F222" t="s">
        <v>4069</v>
      </c>
      <c r="G222" t="s">
        <v>4232</v>
      </c>
      <c r="H222" t="s">
        <v>4233</v>
      </c>
      <c r="I222" s="245">
        <v>44573</v>
      </c>
      <c r="J222" s="245">
        <v>45303</v>
      </c>
      <c r="K222">
        <v>8035.84</v>
      </c>
      <c r="L222" s="246">
        <v>1818352424</v>
      </c>
      <c r="M222">
        <v>1300</v>
      </c>
      <c r="N222" s="245">
        <v>44574</v>
      </c>
      <c r="O222" t="s">
        <v>4234</v>
      </c>
      <c r="P222" s="95">
        <v>-75540803</v>
      </c>
      <c r="Q222" s="95">
        <v>104329568</v>
      </c>
      <c r="R222" t="s">
        <v>4235</v>
      </c>
      <c r="S222" t="s">
        <v>4236</v>
      </c>
      <c r="T222" t="s">
        <v>2208</v>
      </c>
    </row>
    <row r="223" spans="1:20">
      <c r="A223">
        <v>1122</v>
      </c>
      <c r="B223" t="s">
        <v>4237</v>
      </c>
      <c r="C223" t="s">
        <v>4238</v>
      </c>
      <c r="D223" t="s">
        <v>3427</v>
      </c>
      <c r="E223">
        <v>2</v>
      </c>
      <c r="F223" t="s">
        <v>4239</v>
      </c>
      <c r="G223" t="s">
        <v>4240</v>
      </c>
      <c r="H223">
        <v>10407200059000</v>
      </c>
      <c r="I223" s="245">
        <v>44573</v>
      </c>
      <c r="J223" s="245">
        <v>44938</v>
      </c>
      <c r="K223">
        <v>700</v>
      </c>
      <c r="L223" s="246">
        <v>179914499</v>
      </c>
      <c r="M223">
        <v>10</v>
      </c>
      <c r="N223" s="245">
        <v>44573</v>
      </c>
      <c r="O223" t="s">
        <v>4241</v>
      </c>
      <c r="P223" s="95">
        <v>-75487080</v>
      </c>
      <c r="Q223" s="95">
        <v>10397438678</v>
      </c>
      <c r="R223" t="s">
        <v>4242</v>
      </c>
      <c r="S223" t="s">
        <v>4243</v>
      </c>
      <c r="T223" t="s">
        <v>2208</v>
      </c>
    </row>
    <row r="224" spans="1:20">
      <c r="A224">
        <v>1121</v>
      </c>
      <c r="B224" t="s">
        <v>4244</v>
      </c>
      <c r="C224" t="s">
        <v>4245</v>
      </c>
      <c r="D224" t="s">
        <v>3503</v>
      </c>
      <c r="E224">
        <v>1</v>
      </c>
      <c r="F224" t="s">
        <v>3281</v>
      </c>
      <c r="G224" t="s">
        <v>4246</v>
      </c>
      <c r="I224" s="245">
        <v>44573</v>
      </c>
      <c r="J224" s="245">
        <v>44938</v>
      </c>
      <c r="K224">
        <v>1070.17</v>
      </c>
      <c r="L224" s="246">
        <v>160000000</v>
      </c>
      <c r="M224">
        <v>60</v>
      </c>
      <c r="N224" s="245">
        <v>44572</v>
      </c>
      <c r="O224" t="s">
        <v>4247</v>
      </c>
      <c r="P224" s="95">
        <v>-755321185</v>
      </c>
      <c r="Q224" s="95">
        <v>10408749792</v>
      </c>
      <c r="R224" t="s">
        <v>4248</v>
      </c>
      <c r="S224" t="s">
        <v>4249</v>
      </c>
      <c r="T224" t="s">
        <v>2208</v>
      </c>
    </row>
    <row r="225" spans="1:20">
      <c r="A225">
        <v>1120</v>
      </c>
      <c r="B225" t="s">
        <v>4250</v>
      </c>
      <c r="C225" t="s">
        <v>4251</v>
      </c>
      <c r="D225" t="s">
        <v>3548</v>
      </c>
      <c r="E225">
        <v>1</v>
      </c>
      <c r="F225" t="s">
        <v>3281</v>
      </c>
      <c r="G225" t="s">
        <v>4252</v>
      </c>
      <c r="H225">
        <v>10101610076000</v>
      </c>
      <c r="I225" s="245">
        <v>44572</v>
      </c>
      <c r="J225" s="245">
        <v>44651</v>
      </c>
      <c r="K225">
        <v>362.43</v>
      </c>
      <c r="L225" s="246">
        <v>168954000</v>
      </c>
      <c r="M225">
        <v>10000</v>
      </c>
      <c r="N225" s="245">
        <v>44572</v>
      </c>
      <c r="O225" t="s">
        <v>4253</v>
      </c>
      <c r="P225" s="95">
        <v>-75542073</v>
      </c>
      <c r="Q225" s="95">
        <v>1041448970</v>
      </c>
      <c r="R225" t="s">
        <v>4254</v>
      </c>
      <c r="S225" t="s">
        <v>4255</v>
      </c>
      <c r="T225" t="s">
        <v>2208</v>
      </c>
    </row>
  </sheetData>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pane ySplit="1" topLeftCell="A26" activePane="bottomLeft" state="frozen"/>
      <selection pane="bottomLeft" activeCell="A28" sqref="A28"/>
    </sheetView>
  </sheetViews>
  <sheetFormatPr baseColWidth="10" defaultRowHeight="15"/>
  <cols>
    <col min="1" max="1" width="36.140625" bestFit="1" customWidth="1"/>
    <col min="2" max="2" width="44.28515625" style="2" customWidth="1"/>
  </cols>
  <sheetData>
    <row r="1" spans="1:2">
      <c r="A1" s="1" t="s">
        <v>29</v>
      </c>
      <c r="B1" s="3" t="s">
        <v>30</v>
      </c>
    </row>
    <row r="2" spans="1:2">
      <c r="A2" t="s">
        <v>1</v>
      </c>
      <c r="B2" s="2" t="s">
        <v>31</v>
      </c>
    </row>
    <row r="3" spans="1:2" ht="15" customHeight="1">
      <c r="A3" t="s">
        <v>9</v>
      </c>
      <c r="B3" s="2" t="s">
        <v>32</v>
      </c>
    </row>
    <row r="4" spans="1:2">
      <c r="A4" t="s">
        <v>2</v>
      </c>
      <c r="B4" s="2" t="s">
        <v>33</v>
      </c>
    </row>
    <row r="5" spans="1:2">
      <c r="A5" t="s">
        <v>10</v>
      </c>
      <c r="B5" s="2" t="s">
        <v>34</v>
      </c>
    </row>
    <row r="6" spans="1:2">
      <c r="A6" t="s">
        <v>11</v>
      </c>
      <c r="B6" s="2" t="s">
        <v>35</v>
      </c>
    </row>
    <row r="7" spans="1:2">
      <c r="A7" t="s">
        <v>12</v>
      </c>
      <c r="B7" s="2" t="s">
        <v>36</v>
      </c>
    </row>
    <row r="8" spans="1:2">
      <c r="A8" t="s">
        <v>13</v>
      </c>
      <c r="B8" s="2" t="s">
        <v>37</v>
      </c>
    </row>
    <row r="9" spans="1:2">
      <c r="A9" t="s">
        <v>14</v>
      </c>
      <c r="B9" s="2" t="s">
        <v>68</v>
      </c>
    </row>
    <row r="10" spans="1:2">
      <c r="A10" t="s">
        <v>67</v>
      </c>
      <c r="B10" s="2" t="s">
        <v>67</v>
      </c>
    </row>
    <row r="11" spans="1:2">
      <c r="A11" t="s">
        <v>15</v>
      </c>
      <c r="B11" s="2" t="s">
        <v>38</v>
      </c>
    </row>
    <row r="12" spans="1:2">
      <c r="A12" t="s">
        <v>16</v>
      </c>
      <c r="B12" s="2" t="s">
        <v>39</v>
      </c>
    </row>
    <row r="13" spans="1:2">
      <c r="A13" t="s">
        <v>17</v>
      </c>
      <c r="B13" s="2" t="s">
        <v>40</v>
      </c>
    </row>
    <row r="14" spans="1:2">
      <c r="A14" t="s">
        <v>18</v>
      </c>
      <c r="B14" s="2" t="s">
        <v>18</v>
      </c>
    </row>
    <row r="15" spans="1:2" ht="15" customHeight="1">
      <c r="A15" t="s">
        <v>19</v>
      </c>
      <c r="B15" s="2" t="s">
        <v>41</v>
      </c>
    </row>
    <row r="16" spans="1:2">
      <c r="A16" t="s">
        <v>3</v>
      </c>
      <c r="B16" s="2" t="s">
        <v>42</v>
      </c>
    </row>
    <row r="17" spans="1:2">
      <c r="A17" t="s">
        <v>4</v>
      </c>
      <c r="B17" s="2" t="s">
        <v>43</v>
      </c>
    </row>
    <row r="18" spans="1:2">
      <c r="A18" t="s">
        <v>5</v>
      </c>
      <c r="B18" s="2" t="s">
        <v>44</v>
      </c>
    </row>
    <row r="19" spans="1:2">
      <c r="A19" t="s">
        <v>6</v>
      </c>
      <c r="B19" s="2" t="s">
        <v>46</v>
      </c>
    </row>
    <row r="20" spans="1:2">
      <c r="A20" t="s">
        <v>7</v>
      </c>
      <c r="B20" s="2" t="s">
        <v>45</v>
      </c>
    </row>
    <row r="21" spans="1:2">
      <c r="A21" t="s">
        <v>8</v>
      </c>
      <c r="B21" s="2" t="s">
        <v>47</v>
      </c>
    </row>
    <row r="22" spans="1:2">
      <c r="A22" t="s">
        <v>20</v>
      </c>
      <c r="B22" s="2" t="s">
        <v>48</v>
      </c>
    </row>
    <row r="23" spans="1:2">
      <c r="A23" t="s">
        <v>21</v>
      </c>
      <c r="B23" s="2" t="s">
        <v>49</v>
      </c>
    </row>
    <row r="24" spans="1:2">
      <c r="A24" t="s">
        <v>22</v>
      </c>
      <c r="B24" s="2" t="s">
        <v>50</v>
      </c>
    </row>
    <row r="25" spans="1:2">
      <c r="A25" t="s">
        <v>51</v>
      </c>
      <c r="B25" s="2" t="s">
        <v>52</v>
      </c>
    </row>
    <row r="26" spans="1:2">
      <c r="A26" t="s">
        <v>23</v>
      </c>
      <c r="B26" s="2" t="s">
        <v>53</v>
      </c>
    </row>
    <row r="27" spans="1:2">
      <c r="A27" t="s">
        <v>24</v>
      </c>
      <c r="B27" s="2" t="s">
        <v>54</v>
      </c>
    </row>
    <row r="28" spans="1:2" ht="60">
      <c r="A28" t="s">
        <v>25</v>
      </c>
      <c r="B28" s="2" t="s">
        <v>55</v>
      </c>
    </row>
    <row r="29" spans="1:2" ht="30">
      <c r="A29" t="s">
        <v>26</v>
      </c>
      <c r="B29" s="2" t="s">
        <v>56</v>
      </c>
    </row>
    <row r="30" spans="1:2" ht="60">
      <c r="A30" t="s">
        <v>27</v>
      </c>
      <c r="B30" s="2" t="s">
        <v>57</v>
      </c>
    </row>
    <row r="31" spans="1:2" ht="105">
      <c r="A31" t="s">
        <v>28</v>
      </c>
      <c r="B31" s="2" t="s">
        <v>58</v>
      </c>
    </row>
    <row r="32" spans="1:2">
      <c r="A32" t="s">
        <v>255</v>
      </c>
      <c r="B32" s="2" t="s">
        <v>59</v>
      </c>
    </row>
    <row r="33" spans="1:2" ht="30">
      <c r="A33" t="s">
        <v>256</v>
      </c>
      <c r="B33" s="2" t="s">
        <v>60</v>
      </c>
    </row>
    <row r="34" spans="1:2" ht="60">
      <c r="A34" t="s">
        <v>257</v>
      </c>
      <c r="B34" s="2" t="s">
        <v>61</v>
      </c>
    </row>
  </sheetData>
  <pageMargins left="0.7" right="0.7" top="0.75" bottom="0.75"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topLeftCell="A2" workbookViewId="0">
      <selection activeCell="B4" sqref="B4"/>
    </sheetView>
  </sheetViews>
  <sheetFormatPr baseColWidth="10" defaultRowHeight="15"/>
  <cols>
    <col min="1" max="1" width="30.28515625" customWidth="1"/>
    <col min="2" max="2" width="24.5703125" customWidth="1"/>
  </cols>
  <sheetData>
    <row r="1" spans="1:2">
      <c r="A1" s="1" t="s">
        <v>29</v>
      </c>
      <c r="B1" s="1" t="s">
        <v>30</v>
      </c>
    </row>
    <row r="2" spans="1:2" ht="45">
      <c r="A2" s="2" t="s">
        <v>0</v>
      </c>
      <c r="B2" s="2" t="s">
        <v>269</v>
      </c>
    </row>
    <row r="3" spans="1:2">
      <c r="A3" s="2" t="s">
        <v>33</v>
      </c>
      <c r="B3" t="s">
        <v>270</v>
      </c>
    </row>
    <row r="4" spans="1:2">
      <c r="A4" s="2" t="s">
        <v>34</v>
      </c>
    </row>
    <row r="5" spans="1:2">
      <c r="A5" s="2" t="s">
        <v>35</v>
      </c>
    </row>
    <row r="6" spans="1:2">
      <c r="A6" s="2" t="s">
        <v>36</v>
      </c>
    </row>
    <row r="7" spans="1:2">
      <c r="A7" s="2" t="s">
        <v>37</v>
      </c>
    </row>
    <row r="8" spans="1:2">
      <c r="A8" s="2" t="s">
        <v>68</v>
      </c>
    </row>
    <row r="9" spans="1:2">
      <c r="A9" s="2" t="s">
        <v>258</v>
      </c>
    </row>
    <row r="10" spans="1:2">
      <c r="A10" s="2" t="s">
        <v>38</v>
      </c>
    </row>
    <row r="11" spans="1:2">
      <c r="A11" s="2" t="s">
        <v>39</v>
      </c>
    </row>
    <row r="12" spans="1:2">
      <c r="A12" s="2" t="s">
        <v>40</v>
      </c>
    </row>
    <row r="13" spans="1:2">
      <c r="A13" s="2" t="s">
        <v>18</v>
      </c>
    </row>
    <row r="14" spans="1:2">
      <c r="A14" s="2" t="s">
        <v>41</v>
      </c>
    </row>
    <row r="15" spans="1:2">
      <c r="A15" s="2" t="s">
        <v>259</v>
      </c>
    </row>
    <row r="16" spans="1:2">
      <c r="A16" s="2" t="s">
        <v>260</v>
      </c>
    </row>
    <row r="17" spans="1:1">
      <c r="A17" s="2" t="s">
        <v>261</v>
      </c>
    </row>
    <row r="18" spans="1:1">
      <c r="A18" s="2" t="s">
        <v>262</v>
      </c>
    </row>
    <row r="19" spans="1:1">
      <c r="A19" s="2" t="s">
        <v>263</v>
      </c>
    </row>
    <row r="20" spans="1:1">
      <c r="A20" s="2" t="s">
        <v>264</v>
      </c>
    </row>
    <row r="21" spans="1:1">
      <c r="A21" s="2" t="s">
        <v>265</v>
      </c>
    </row>
    <row r="22" spans="1:1">
      <c r="A22" s="2" t="s">
        <v>266</v>
      </c>
    </row>
    <row r="23" spans="1:1" ht="30">
      <c r="A23" s="2" t="s">
        <v>150</v>
      </c>
    </row>
    <row r="24" spans="1:1" ht="60">
      <c r="A24" s="2" t="s">
        <v>267</v>
      </c>
    </row>
    <row r="25" spans="1:1">
      <c r="A25" s="2" t="s">
        <v>268</v>
      </c>
    </row>
  </sheetData>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669"/>
  <sheetViews>
    <sheetView topLeftCell="DE1" workbookViewId="0">
      <pane ySplit="1" topLeftCell="A2" activePane="bottomLeft" state="frozen"/>
      <selection pane="bottomLeft" activeCell="DE1" sqref="DE1"/>
    </sheetView>
  </sheetViews>
  <sheetFormatPr baseColWidth="10" defaultRowHeight="15"/>
  <cols>
    <col min="1" max="1" width="13.140625" bestFit="1" customWidth="1"/>
    <col min="2" max="4" width="13.140625" customWidth="1"/>
    <col min="5" max="5" width="19.42578125" bestFit="1" customWidth="1"/>
    <col min="6" max="6" width="48.85546875" style="2" customWidth="1"/>
    <col min="7" max="7" width="35.5703125" customWidth="1"/>
    <col min="8" max="8" width="18.42578125" bestFit="1" customWidth="1"/>
    <col min="9" max="9" width="21.42578125" bestFit="1" customWidth="1"/>
    <col min="10" max="10" width="25" style="250" bestFit="1" customWidth="1"/>
    <col min="11" max="11" width="23.140625" bestFit="1" customWidth="1"/>
    <col min="12" max="12" width="22.85546875" customWidth="1"/>
    <col min="13" max="13" width="13.85546875" style="2" customWidth="1"/>
    <col min="14" max="14" width="22.28515625" bestFit="1" customWidth="1"/>
    <col min="15" max="15" width="16.5703125" bestFit="1" customWidth="1"/>
    <col min="16" max="16" width="20.140625" bestFit="1" customWidth="1"/>
    <col min="17" max="17" width="7.140625" bestFit="1" customWidth="1"/>
    <col min="18" max="18" width="36.28515625" bestFit="1" customWidth="1"/>
    <col min="19" max="19" width="51.7109375" style="2" bestFit="1" customWidth="1"/>
    <col min="20" max="20" width="81.140625" bestFit="1" customWidth="1"/>
    <col min="21" max="21" width="28.7109375" bestFit="1" customWidth="1"/>
    <col min="22" max="22" width="32" bestFit="1" customWidth="1"/>
    <col min="23" max="23" width="21.140625" bestFit="1" customWidth="1"/>
    <col min="24" max="24" width="17.140625" bestFit="1" customWidth="1"/>
    <col min="25" max="25" width="24.5703125" bestFit="1" customWidth="1"/>
    <col min="26" max="26" width="18.85546875" bestFit="1" customWidth="1"/>
    <col min="27" max="27" width="22.28515625" bestFit="1" customWidth="1"/>
    <col min="28" max="28" width="9.28515625" bestFit="1" customWidth="1"/>
    <col min="29" max="29" width="20.85546875" style="2" bestFit="1" customWidth="1"/>
    <col min="30" max="30" width="30" bestFit="1" customWidth="1"/>
    <col min="31" max="31" width="20.5703125" bestFit="1" customWidth="1"/>
    <col min="32" max="32" width="18.5703125" bestFit="1" customWidth="1"/>
    <col min="33" max="33" width="18.140625" bestFit="1" customWidth="1"/>
    <col min="34" max="34" width="20.7109375" bestFit="1" customWidth="1"/>
    <col min="35" max="35" width="33" bestFit="1" customWidth="1"/>
    <col min="36" max="36" width="24.28515625" bestFit="1" customWidth="1"/>
    <col min="37" max="37" width="29.85546875" bestFit="1" customWidth="1"/>
    <col min="38" max="38" width="32.85546875" bestFit="1" customWidth="1"/>
    <col min="39" max="39" width="42.85546875" bestFit="1" customWidth="1"/>
    <col min="40" max="40" width="28" bestFit="1" customWidth="1"/>
    <col min="41" max="44" width="25.28515625" bestFit="1" customWidth="1"/>
    <col min="45" max="45" width="28.5703125" customWidth="1"/>
    <col min="46" max="46" width="28.7109375" bestFit="1" customWidth="1"/>
    <col min="47" max="48" width="28.7109375" customWidth="1"/>
    <col min="49" max="52" width="29" bestFit="1" customWidth="1"/>
    <col min="53" max="57" width="29" customWidth="1"/>
    <col min="58" max="61" width="33.42578125" bestFit="1" customWidth="1"/>
    <col min="62" max="62" width="33.42578125" customWidth="1"/>
    <col min="63" max="65" width="36.85546875" bestFit="1" customWidth="1"/>
    <col min="66" max="69" width="23" bestFit="1" customWidth="1"/>
    <col min="70" max="70" width="26.42578125" bestFit="1" customWidth="1"/>
    <col min="71" max="73" width="26.42578125" customWidth="1"/>
    <col min="74" max="77" width="27.42578125" bestFit="1" customWidth="1"/>
    <col min="78" max="78" width="27.42578125" customWidth="1"/>
    <col min="79" max="81" width="30.85546875" bestFit="1" customWidth="1"/>
    <col min="82" max="85" width="21.28515625" bestFit="1" customWidth="1"/>
    <col min="86" max="86" width="23.5703125" customWidth="1"/>
    <col min="87" max="89" width="24.7109375" bestFit="1" customWidth="1"/>
    <col min="90" max="91" width="24.7109375" customWidth="1"/>
    <col min="92" max="92" width="20.7109375" customWidth="1"/>
    <col min="93" max="93" width="20.5703125" customWidth="1"/>
    <col min="94" max="95" width="27.85546875" bestFit="1" customWidth="1"/>
    <col min="96" max="97" width="25.140625" bestFit="1" customWidth="1"/>
    <col min="98" max="99" width="24.7109375" bestFit="1" customWidth="1"/>
    <col min="100" max="101" width="25.42578125" bestFit="1" customWidth="1"/>
    <col min="102" max="103" width="22.85546875" bestFit="1" customWidth="1"/>
    <col min="104" max="105" width="28.85546875" bestFit="1" customWidth="1"/>
    <col min="106" max="107" width="25.7109375" bestFit="1" customWidth="1"/>
    <col min="108" max="108" width="22" bestFit="1" customWidth="1"/>
    <col min="109" max="109" width="17" bestFit="1" customWidth="1"/>
    <col min="110" max="110" width="18.7109375" bestFit="1" customWidth="1"/>
    <col min="111" max="111" width="15.42578125" bestFit="1" customWidth="1"/>
    <col min="112" max="112" width="15.42578125" customWidth="1"/>
    <col min="113" max="113" width="59.140625" bestFit="1" customWidth="1"/>
  </cols>
  <sheetData>
    <row r="1" spans="1:118">
      <c r="A1" s="1" t="s">
        <v>1</v>
      </c>
      <c r="B1" s="1" t="s">
        <v>1818</v>
      </c>
      <c r="C1" s="1" t="s">
        <v>1886</v>
      </c>
      <c r="D1" s="1" t="s">
        <v>2022</v>
      </c>
      <c r="E1" s="1" t="s">
        <v>2023</v>
      </c>
      <c r="F1" s="3" t="s">
        <v>2</v>
      </c>
      <c r="G1" s="1" t="s">
        <v>62</v>
      </c>
      <c r="H1" s="1" t="s">
        <v>63</v>
      </c>
      <c r="I1" s="1" t="s">
        <v>64</v>
      </c>
      <c r="J1" s="249" t="s">
        <v>65</v>
      </c>
      <c r="K1" s="1" t="s">
        <v>66</v>
      </c>
      <c r="L1" s="1" t="s">
        <v>14</v>
      </c>
      <c r="M1" s="3" t="s">
        <v>67</v>
      </c>
      <c r="N1" s="1" t="s">
        <v>69</v>
      </c>
      <c r="O1" s="1" t="s">
        <v>70</v>
      </c>
      <c r="P1" s="1" t="s">
        <v>71</v>
      </c>
      <c r="Q1" s="1" t="s">
        <v>72</v>
      </c>
      <c r="R1" s="1" t="s">
        <v>73</v>
      </c>
      <c r="S1" s="3" t="s">
        <v>761</v>
      </c>
      <c r="T1" s="1" t="s">
        <v>74</v>
      </c>
      <c r="U1" s="1" t="s">
        <v>75</v>
      </c>
      <c r="V1" s="1" t="s">
        <v>76</v>
      </c>
      <c r="W1" s="1" t="s">
        <v>77</v>
      </c>
      <c r="X1" s="1" t="s">
        <v>78</v>
      </c>
      <c r="Y1" s="1" t="s">
        <v>79</v>
      </c>
      <c r="Z1" s="1" t="s">
        <v>80</v>
      </c>
      <c r="AA1" s="1" t="s">
        <v>81</v>
      </c>
      <c r="AB1" s="1" t="s">
        <v>82</v>
      </c>
      <c r="AC1" s="3" t="s">
        <v>83</v>
      </c>
      <c r="AD1" s="1" t="s">
        <v>453</v>
      </c>
      <c r="AE1" s="1" t="s">
        <v>905</v>
      </c>
      <c r="AF1" s="1" t="s">
        <v>84</v>
      </c>
      <c r="AG1" s="1" t="s">
        <v>85</v>
      </c>
      <c r="AH1" s="1" t="s">
        <v>86</v>
      </c>
      <c r="AI1" s="1" t="s">
        <v>87</v>
      </c>
      <c r="AJ1" s="1" t="s">
        <v>88</v>
      </c>
      <c r="AK1" s="1" t="s">
        <v>89</v>
      </c>
      <c r="AL1" s="1" t="s">
        <v>589</v>
      </c>
      <c r="AM1" s="1" t="s">
        <v>90</v>
      </c>
      <c r="AN1" s="1" t="s">
        <v>91</v>
      </c>
      <c r="AO1" s="1" t="s">
        <v>92</v>
      </c>
      <c r="AP1" s="1" t="s">
        <v>93</v>
      </c>
      <c r="AQ1" s="1" t="s">
        <v>94</v>
      </c>
      <c r="AR1" s="1" t="s">
        <v>95</v>
      </c>
      <c r="AS1" s="1" t="s">
        <v>1086</v>
      </c>
      <c r="AT1" s="1" t="s">
        <v>1083</v>
      </c>
      <c r="AU1" s="1" t="s">
        <v>1084</v>
      </c>
      <c r="AV1" s="1" t="s">
        <v>1085</v>
      </c>
      <c r="AW1" s="1" t="s">
        <v>96</v>
      </c>
      <c r="AX1" s="1" t="s">
        <v>97</v>
      </c>
      <c r="AY1" s="1" t="s">
        <v>98</v>
      </c>
      <c r="AZ1" s="1" t="s">
        <v>99</v>
      </c>
      <c r="BA1" s="1" t="s">
        <v>1088</v>
      </c>
      <c r="BB1" s="1" t="s">
        <v>1089</v>
      </c>
      <c r="BC1" s="1" t="s">
        <v>1090</v>
      </c>
      <c r="BD1" s="1" t="s">
        <v>1091</v>
      </c>
      <c r="BE1" s="1" t="s">
        <v>1092</v>
      </c>
      <c r="BF1" s="1" t="s">
        <v>100</v>
      </c>
      <c r="BG1" s="1" t="s">
        <v>101</v>
      </c>
      <c r="BH1" s="1" t="s">
        <v>102</v>
      </c>
      <c r="BI1" s="1" t="s">
        <v>103</v>
      </c>
      <c r="BJ1" s="1" t="s">
        <v>1093</v>
      </c>
      <c r="BK1" s="1" t="s">
        <v>104</v>
      </c>
      <c r="BL1" s="1" t="s">
        <v>105</v>
      </c>
      <c r="BM1" s="1" t="s">
        <v>106</v>
      </c>
      <c r="BN1" s="1" t="s">
        <v>107</v>
      </c>
      <c r="BO1" s="1" t="s">
        <v>108</v>
      </c>
      <c r="BP1" s="1" t="s">
        <v>109</v>
      </c>
      <c r="BQ1" s="1" t="s">
        <v>110</v>
      </c>
      <c r="BR1" s="1" t="s">
        <v>1094</v>
      </c>
      <c r="BS1" s="1" t="s">
        <v>1095</v>
      </c>
      <c r="BT1" s="1" t="s">
        <v>1096</v>
      </c>
      <c r="BU1" s="1" t="s">
        <v>1097</v>
      </c>
      <c r="BV1" s="1" t="s">
        <v>111</v>
      </c>
      <c r="BW1" s="1" t="s">
        <v>112</v>
      </c>
      <c r="BX1" s="1" t="s">
        <v>113</v>
      </c>
      <c r="BY1" s="1" t="s">
        <v>114</v>
      </c>
      <c r="BZ1" s="1" t="s">
        <v>1098</v>
      </c>
      <c r="CA1" s="1" t="s">
        <v>115</v>
      </c>
      <c r="CB1" s="1" t="s">
        <v>116</v>
      </c>
      <c r="CC1" s="1" t="s">
        <v>117</v>
      </c>
      <c r="CD1" s="1" t="s">
        <v>118</v>
      </c>
      <c r="CE1" s="1" t="s">
        <v>119</v>
      </c>
      <c r="CF1" s="1" t="s">
        <v>120</v>
      </c>
      <c r="CG1" s="1" t="s">
        <v>121</v>
      </c>
      <c r="CH1" s="1" t="s">
        <v>1099</v>
      </c>
      <c r="CI1" s="1" t="s">
        <v>122</v>
      </c>
      <c r="CJ1" s="1" t="s">
        <v>123</v>
      </c>
      <c r="CK1" s="1" t="s">
        <v>124</v>
      </c>
      <c r="CL1" s="1" t="s">
        <v>137</v>
      </c>
      <c r="CM1" s="1" t="s">
        <v>286</v>
      </c>
      <c r="CN1" s="1" t="s">
        <v>2154</v>
      </c>
      <c r="CO1" s="1" t="s">
        <v>2155</v>
      </c>
      <c r="CP1" s="1" t="s">
        <v>127</v>
      </c>
      <c r="CQ1" s="1" t="s">
        <v>128</v>
      </c>
      <c r="CR1" s="1" t="s">
        <v>129</v>
      </c>
      <c r="CS1" s="1" t="s">
        <v>130</v>
      </c>
      <c r="CT1" s="1" t="s">
        <v>131</v>
      </c>
      <c r="CU1" s="1" t="s">
        <v>132</v>
      </c>
      <c r="CV1" s="1" t="s">
        <v>133</v>
      </c>
      <c r="CW1" s="1" t="s">
        <v>134</v>
      </c>
      <c r="CX1" s="1" t="s">
        <v>135</v>
      </c>
      <c r="CY1" s="1" t="s">
        <v>136</v>
      </c>
      <c r="CZ1" s="1" t="s">
        <v>287</v>
      </c>
      <c r="DA1" s="1" t="s">
        <v>288</v>
      </c>
      <c r="DB1" s="1" t="s">
        <v>290</v>
      </c>
      <c r="DC1" s="1" t="s">
        <v>289</v>
      </c>
      <c r="DD1" s="1" t="s">
        <v>291</v>
      </c>
      <c r="DE1" s="1" t="s">
        <v>293</v>
      </c>
      <c r="DF1" s="1" t="s">
        <v>294</v>
      </c>
      <c r="DG1" s="1" t="s">
        <v>972</v>
      </c>
      <c r="DH1" s="1" t="s">
        <v>2197</v>
      </c>
      <c r="DI1" s="1" t="s">
        <v>896</v>
      </c>
    </row>
    <row r="2" spans="1:118">
      <c r="A2">
        <v>0</v>
      </c>
      <c r="F2" t="s">
        <v>180</v>
      </c>
      <c r="G2" t="s">
        <v>272</v>
      </c>
      <c r="H2" t="s">
        <v>195</v>
      </c>
      <c r="I2" t="s">
        <v>196</v>
      </c>
      <c r="J2">
        <v>123456</v>
      </c>
      <c r="K2">
        <v>8</v>
      </c>
      <c r="L2" t="s">
        <v>273</v>
      </c>
      <c r="N2" t="s">
        <v>200</v>
      </c>
      <c r="O2" t="s">
        <v>202</v>
      </c>
      <c r="P2">
        <v>50</v>
      </c>
      <c r="Q2" t="s">
        <v>203</v>
      </c>
      <c r="R2" t="s">
        <v>274</v>
      </c>
      <c r="T2" t="s">
        <v>253</v>
      </c>
      <c r="U2" t="s">
        <v>179</v>
      </c>
      <c r="V2" t="s">
        <v>275</v>
      </c>
      <c r="W2" t="s">
        <v>197</v>
      </c>
      <c r="Y2" t="s">
        <v>200</v>
      </c>
      <c r="Z2" t="s">
        <v>201</v>
      </c>
      <c r="AA2">
        <v>24</v>
      </c>
      <c r="AB2" t="s">
        <v>203</v>
      </c>
      <c r="AC2" s="2" t="s">
        <v>218</v>
      </c>
      <c r="AF2">
        <v>2000000</v>
      </c>
      <c r="AG2">
        <v>5000000</v>
      </c>
      <c r="AH2" t="s">
        <v>221</v>
      </c>
      <c r="AI2" t="s">
        <v>223</v>
      </c>
      <c r="AJ2">
        <v>5849095</v>
      </c>
      <c r="AK2" t="s">
        <v>225</v>
      </c>
      <c r="AM2" t="s">
        <v>226</v>
      </c>
      <c r="AN2" t="s">
        <v>241</v>
      </c>
      <c r="AO2">
        <v>60</v>
      </c>
      <c r="AP2">
        <v>80</v>
      </c>
      <c r="AQ2">
        <v>10</v>
      </c>
      <c r="AR2">
        <v>5</v>
      </c>
      <c r="AW2">
        <v>20</v>
      </c>
      <c r="AX2">
        <v>0</v>
      </c>
      <c r="AY2">
        <v>3</v>
      </c>
      <c r="AZ2">
        <v>5</v>
      </c>
      <c r="BF2">
        <v>0</v>
      </c>
      <c r="BG2">
        <v>6</v>
      </c>
      <c r="BH2">
        <v>0</v>
      </c>
      <c r="BI2">
        <v>50</v>
      </c>
      <c r="BK2">
        <v>0</v>
      </c>
      <c r="BL2">
        <v>10</v>
      </c>
      <c r="BM2">
        <v>0</v>
      </c>
      <c r="BN2">
        <v>0</v>
      </c>
      <c r="BO2">
        <v>0</v>
      </c>
      <c r="BP2">
        <v>0</v>
      </c>
      <c r="BQ2">
        <v>0</v>
      </c>
      <c r="BV2">
        <v>0</v>
      </c>
      <c r="BW2">
        <v>40</v>
      </c>
      <c r="BX2">
        <v>0</v>
      </c>
      <c r="BY2">
        <v>0</v>
      </c>
      <c r="CA2">
        <v>0</v>
      </c>
      <c r="CB2">
        <v>60</v>
      </c>
      <c r="CC2">
        <v>0</v>
      </c>
      <c r="CD2">
        <v>80</v>
      </c>
      <c r="CE2">
        <v>120</v>
      </c>
      <c r="CF2">
        <v>13</v>
      </c>
      <c r="CG2">
        <v>10</v>
      </c>
      <c r="CI2">
        <v>0</v>
      </c>
      <c r="CJ2">
        <v>60</v>
      </c>
      <c r="CK2">
        <v>0</v>
      </c>
      <c r="CL2">
        <v>183</v>
      </c>
      <c r="CM2">
        <v>0.64664310954063609</v>
      </c>
      <c r="CN2">
        <v>283</v>
      </c>
      <c r="CO2">
        <v>1</v>
      </c>
      <c r="CP2">
        <v>155</v>
      </c>
      <c r="CQ2">
        <v>0.54770318021201414</v>
      </c>
      <c r="CR2">
        <v>66</v>
      </c>
      <c r="CS2">
        <v>0.2332155477031802</v>
      </c>
      <c r="CT2">
        <v>0</v>
      </c>
      <c r="CU2">
        <v>0</v>
      </c>
      <c r="CV2">
        <v>28</v>
      </c>
      <c r="CW2">
        <v>9.8939929328621903E-2</v>
      </c>
      <c r="CX2">
        <v>100</v>
      </c>
      <c r="CY2">
        <v>0.35335689045936397</v>
      </c>
      <c r="CZ2">
        <v>203</v>
      </c>
      <c r="DA2">
        <v>1</v>
      </c>
      <c r="DB2">
        <v>103</v>
      </c>
      <c r="DC2">
        <v>0.5073891625615764</v>
      </c>
      <c r="DD2" t="s">
        <v>292</v>
      </c>
      <c r="DG2">
        <v>0.7</v>
      </c>
    </row>
    <row r="3" spans="1:118" ht="27.75" customHeight="1">
      <c r="A3">
        <v>0</v>
      </c>
      <c r="F3" t="s">
        <v>276</v>
      </c>
      <c r="G3" t="s">
        <v>277</v>
      </c>
      <c r="H3" t="s">
        <v>278</v>
      </c>
      <c r="I3" t="s">
        <v>279</v>
      </c>
      <c r="J3">
        <v>123456</v>
      </c>
      <c r="L3" t="s">
        <v>273</v>
      </c>
      <c r="N3" t="s">
        <v>280</v>
      </c>
      <c r="R3" t="s">
        <v>281</v>
      </c>
      <c r="T3" t="s">
        <v>282</v>
      </c>
      <c r="U3" t="s">
        <v>179</v>
      </c>
      <c r="V3" t="s">
        <v>275</v>
      </c>
      <c r="W3" t="s">
        <v>197</v>
      </c>
      <c r="Y3" t="s">
        <v>280</v>
      </c>
      <c r="AC3" s="2" t="s">
        <v>283</v>
      </c>
      <c r="AF3">
        <v>2000000</v>
      </c>
      <c r="AG3">
        <v>5000000</v>
      </c>
      <c r="AH3" t="s">
        <v>222</v>
      </c>
      <c r="AJ3">
        <v>3112345678</v>
      </c>
      <c r="AK3" t="s">
        <v>284</v>
      </c>
      <c r="AM3" t="s">
        <v>226</v>
      </c>
      <c r="AN3" t="s">
        <v>285</v>
      </c>
      <c r="AO3">
        <v>200</v>
      </c>
      <c r="AP3">
        <v>120</v>
      </c>
      <c r="AQ3">
        <v>0</v>
      </c>
      <c r="AR3">
        <v>56</v>
      </c>
      <c r="AW3">
        <v>300</v>
      </c>
      <c r="AX3">
        <v>239</v>
      </c>
      <c r="AY3">
        <v>123</v>
      </c>
      <c r="AZ3">
        <v>1</v>
      </c>
      <c r="BF3">
        <v>0</v>
      </c>
      <c r="BG3">
        <v>56</v>
      </c>
      <c r="BH3">
        <v>67</v>
      </c>
      <c r="BI3">
        <v>87</v>
      </c>
      <c r="BK3">
        <v>9</v>
      </c>
      <c r="BL3">
        <v>0</v>
      </c>
      <c r="BM3">
        <v>1</v>
      </c>
      <c r="BN3">
        <v>23</v>
      </c>
      <c r="BO3">
        <v>45</v>
      </c>
      <c r="BP3">
        <v>67</v>
      </c>
      <c r="BQ3">
        <v>78</v>
      </c>
      <c r="BV3">
        <v>23</v>
      </c>
      <c r="BW3">
        <v>45</v>
      </c>
      <c r="BX3">
        <v>56</v>
      </c>
      <c r="BY3">
        <v>7</v>
      </c>
      <c r="CA3">
        <v>7</v>
      </c>
      <c r="CB3">
        <v>8</v>
      </c>
      <c r="CC3">
        <v>4</v>
      </c>
      <c r="CD3">
        <v>546</v>
      </c>
      <c r="CE3">
        <v>449</v>
      </c>
      <c r="CF3">
        <v>246</v>
      </c>
      <c r="CG3">
        <v>142</v>
      </c>
      <c r="CI3">
        <v>7</v>
      </c>
      <c r="CJ3">
        <v>8</v>
      </c>
      <c r="CK3">
        <v>4</v>
      </c>
      <c r="CL3">
        <v>1252</v>
      </c>
      <c r="CM3">
        <v>0.89300998573466472</v>
      </c>
      <c r="CN3">
        <v>1402</v>
      </c>
      <c r="CO3">
        <v>1</v>
      </c>
      <c r="CP3">
        <v>376</v>
      </c>
      <c r="CQ3">
        <v>0.26818830242510699</v>
      </c>
      <c r="CR3">
        <v>220</v>
      </c>
      <c r="CS3">
        <v>0.15691868758915833</v>
      </c>
      <c r="CT3">
        <v>213</v>
      </c>
      <c r="CU3">
        <v>0.15192582025677603</v>
      </c>
      <c r="CV3">
        <v>663</v>
      </c>
      <c r="CW3">
        <v>0.47289586305278175</v>
      </c>
      <c r="CX3">
        <v>150</v>
      </c>
      <c r="CY3">
        <v>0.10699001426533523</v>
      </c>
      <c r="CZ3">
        <v>856</v>
      </c>
      <c r="DA3">
        <v>1</v>
      </c>
      <c r="DB3">
        <v>729</v>
      </c>
      <c r="DC3">
        <v>0.85163551401869164</v>
      </c>
      <c r="DD3" t="s">
        <v>292</v>
      </c>
      <c r="DG3">
        <v>0.7</v>
      </c>
    </row>
    <row r="4" spans="1:118" ht="102" customHeight="1">
      <c r="F4" s="14" t="s">
        <v>299</v>
      </c>
      <c r="J4" s="215" t="s">
        <v>302</v>
      </c>
      <c r="M4" s="14"/>
      <c r="S4" s="215" t="s">
        <v>552</v>
      </c>
      <c r="V4" s="14" t="s">
        <v>311</v>
      </c>
      <c r="X4" s="14" t="s">
        <v>574</v>
      </c>
      <c r="AD4" s="14" t="s">
        <v>454</v>
      </c>
      <c r="AE4" s="30"/>
      <c r="AL4" s="215" t="s">
        <v>593</v>
      </c>
      <c r="AM4" s="22" t="s">
        <v>594</v>
      </c>
      <c r="DD4" t="s">
        <v>675</v>
      </c>
      <c r="DE4" t="s">
        <v>676</v>
      </c>
      <c r="DG4">
        <v>0.4</v>
      </c>
      <c r="DI4" s="24" t="s">
        <v>910</v>
      </c>
      <c r="DJ4" s="24" t="s">
        <v>901</v>
      </c>
      <c r="DK4" s="24" t="s">
        <v>911</v>
      </c>
      <c r="DL4" s="25"/>
    </row>
    <row r="5" spans="1:118" ht="102">
      <c r="F5" s="15" t="s">
        <v>299</v>
      </c>
      <c r="J5" s="216" t="s">
        <v>302</v>
      </c>
      <c r="M5" s="15"/>
      <c r="S5" s="216" t="s">
        <v>552</v>
      </c>
      <c r="V5" s="15" t="s">
        <v>312</v>
      </c>
      <c r="X5" s="15" t="s">
        <v>563</v>
      </c>
      <c r="AD5" s="15" t="s">
        <v>455</v>
      </c>
      <c r="AE5" s="30"/>
      <c r="AL5" s="216" t="s">
        <v>593</v>
      </c>
      <c r="AM5" s="23" t="s">
        <v>594</v>
      </c>
      <c r="DD5" t="s">
        <v>675</v>
      </c>
      <c r="DE5" t="s">
        <v>676</v>
      </c>
      <c r="DG5">
        <v>0.4</v>
      </c>
      <c r="DI5" s="24" t="s">
        <v>910</v>
      </c>
      <c r="DJ5" s="24" t="s">
        <v>901</v>
      </c>
      <c r="DK5" s="24" t="s">
        <v>911</v>
      </c>
    </row>
    <row r="6" spans="1:118" ht="25.5">
      <c r="F6" s="15" t="s">
        <v>299</v>
      </c>
      <c r="J6" s="216" t="s">
        <v>302</v>
      </c>
      <c r="M6" s="15"/>
      <c r="S6" s="216" t="s">
        <v>552</v>
      </c>
      <c r="V6" s="15" t="s">
        <v>313</v>
      </c>
      <c r="X6" s="15" t="s">
        <v>575</v>
      </c>
      <c r="AD6" s="15" t="s">
        <v>456</v>
      </c>
      <c r="AE6" s="30"/>
      <c r="AL6" s="216" t="s">
        <v>593</v>
      </c>
      <c r="AM6" s="23" t="s">
        <v>595</v>
      </c>
      <c r="DD6" t="s">
        <v>675</v>
      </c>
      <c r="DE6" t="s">
        <v>676</v>
      </c>
      <c r="DG6">
        <v>0.4</v>
      </c>
    </row>
    <row r="7" spans="1:118" ht="90">
      <c r="F7" s="15" t="s">
        <v>299</v>
      </c>
      <c r="J7" s="216" t="s">
        <v>302</v>
      </c>
      <c r="M7" s="15"/>
      <c r="S7" s="216" t="s">
        <v>552</v>
      </c>
      <c r="V7" s="15" t="s">
        <v>314</v>
      </c>
      <c r="X7" s="15" t="s">
        <v>575</v>
      </c>
      <c r="AD7" s="15" t="s">
        <v>457</v>
      </c>
      <c r="AE7" s="30"/>
      <c r="AL7" s="216" t="s">
        <v>593</v>
      </c>
      <c r="AM7" s="23" t="s">
        <v>596</v>
      </c>
      <c r="DD7" t="s">
        <v>675</v>
      </c>
      <c r="DE7" t="s">
        <v>676</v>
      </c>
      <c r="DG7">
        <v>0.4</v>
      </c>
      <c r="DI7" s="29" t="s">
        <v>897</v>
      </c>
      <c r="DJ7" s="24" t="s">
        <v>898</v>
      </c>
      <c r="DK7" s="24" t="s">
        <v>898</v>
      </c>
      <c r="DL7" s="24" t="s">
        <v>898</v>
      </c>
      <c r="DM7" s="2" t="s">
        <v>899</v>
      </c>
      <c r="DN7" s="24" t="s">
        <v>909</v>
      </c>
    </row>
    <row r="8" spans="1:118">
      <c r="F8" s="15" t="s">
        <v>298</v>
      </c>
      <c r="J8" s="216" t="s">
        <v>307</v>
      </c>
      <c r="M8" s="15"/>
      <c r="S8" s="216" t="s">
        <v>2252</v>
      </c>
      <c r="V8" s="15" t="s">
        <v>315</v>
      </c>
      <c r="X8" s="15" t="s">
        <v>458</v>
      </c>
      <c r="AD8" s="15" t="s">
        <v>458</v>
      </c>
      <c r="AE8" s="30"/>
      <c r="AL8" s="216" t="s">
        <v>592</v>
      </c>
      <c r="AM8" s="23" t="s">
        <v>597</v>
      </c>
      <c r="DD8" t="s">
        <v>675</v>
      </c>
      <c r="DE8" t="s">
        <v>676</v>
      </c>
      <c r="DG8">
        <v>0.4</v>
      </c>
    </row>
    <row r="9" spans="1:118" ht="25.5">
      <c r="F9" s="16" t="s">
        <v>299</v>
      </c>
      <c r="J9" s="216" t="s">
        <v>302</v>
      </c>
      <c r="M9" s="15"/>
      <c r="S9" s="216" t="s">
        <v>552</v>
      </c>
      <c r="V9" s="15" t="s">
        <v>316</v>
      </c>
      <c r="X9" s="15" t="s">
        <v>459</v>
      </c>
      <c r="AD9" s="15" t="s">
        <v>316</v>
      </c>
      <c r="AE9" s="30"/>
      <c r="AL9" s="216" t="s">
        <v>593</v>
      </c>
      <c r="AM9" s="23" t="s">
        <v>598</v>
      </c>
      <c r="DD9" t="s">
        <v>675</v>
      </c>
      <c r="DE9" t="s">
        <v>676</v>
      </c>
      <c r="DG9">
        <v>0.4</v>
      </c>
    </row>
    <row r="10" spans="1:118" ht="25.5">
      <c r="F10" s="15" t="s">
        <v>2229</v>
      </c>
      <c r="J10" s="216" t="s">
        <v>301</v>
      </c>
      <c r="M10" s="15"/>
      <c r="S10" s="216" t="s">
        <v>2253</v>
      </c>
      <c r="V10" s="15" t="s">
        <v>317</v>
      </c>
      <c r="X10" s="15" t="s">
        <v>459</v>
      </c>
      <c r="AD10" s="15" t="s">
        <v>459</v>
      </c>
      <c r="AE10" s="30"/>
      <c r="AL10" s="216" t="s">
        <v>590</v>
      </c>
      <c r="AM10" s="23" t="s">
        <v>599</v>
      </c>
      <c r="DD10" t="s">
        <v>675</v>
      </c>
      <c r="DE10" t="s">
        <v>676</v>
      </c>
      <c r="DG10">
        <v>0.4</v>
      </c>
    </row>
    <row r="11" spans="1:118" ht="89.25">
      <c r="F11" s="15" t="s">
        <v>2230</v>
      </c>
      <c r="J11" s="216" t="s">
        <v>301</v>
      </c>
      <c r="M11" s="15"/>
      <c r="S11" s="216" t="s">
        <v>2253</v>
      </c>
      <c r="V11" s="15" t="s">
        <v>318</v>
      </c>
      <c r="X11" s="15" t="s">
        <v>460</v>
      </c>
      <c r="AD11" s="15" t="s">
        <v>460</v>
      </c>
      <c r="AE11" s="30"/>
      <c r="AL11" s="216" t="s">
        <v>590</v>
      </c>
      <c r="AM11" s="23" t="s">
        <v>600</v>
      </c>
      <c r="DD11" t="s">
        <v>675</v>
      </c>
      <c r="DE11" t="s">
        <v>676</v>
      </c>
      <c r="DG11">
        <v>0.4</v>
      </c>
      <c r="DI11" t="s">
        <v>902</v>
      </c>
      <c r="DJ11" s="24" t="s">
        <v>904</v>
      </c>
    </row>
    <row r="12" spans="1:118">
      <c r="F12" s="16" t="s">
        <v>2231</v>
      </c>
      <c r="J12" s="216" t="s">
        <v>303</v>
      </c>
      <c r="M12" s="16"/>
      <c r="S12" s="216" t="s">
        <v>2254</v>
      </c>
      <c r="V12" s="16" t="s">
        <v>319</v>
      </c>
      <c r="X12" s="16" t="s">
        <v>459</v>
      </c>
      <c r="AD12" s="16" t="s">
        <v>461</v>
      </c>
      <c r="AE12" s="31"/>
      <c r="AL12" s="216" t="s">
        <v>2269</v>
      </c>
      <c r="AM12" s="23" t="s">
        <v>601</v>
      </c>
      <c r="DD12" t="s">
        <v>675</v>
      </c>
      <c r="DE12" t="s">
        <v>676</v>
      </c>
      <c r="DG12">
        <v>0.4</v>
      </c>
    </row>
    <row r="13" spans="1:118" ht="102">
      <c r="F13" s="15" t="s">
        <v>2232</v>
      </c>
      <c r="J13" s="216" t="s">
        <v>304</v>
      </c>
      <c r="M13" s="15"/>
      <c r="S13" s="216" t="s">
        <v>2255</v>
      </c>
      <c r="V13" s="15" t="s">
        <v>320</v>
      </c>
      <c r="X13" s="15" t="s">
        <v>460</v>
      </c>
      <c r="AD13" s="15" t="s">
        <v>460</v>
      </c>
      <c r="AE13" s="30"/>
      <c r="AL13" s="216" t="s">
        <v>2270</v>
      </c>
      <c r="AM13" s="23" t="s">
        <v>594</v>
      </c>
      <c r="DD13" t="s">
        <v>675</v>
      </c>
      <c r="DE13" t="s">
        <v>676</v>
      </c>
      <c r="DG13">
        <v>0.4</v>
      </c>
      <c r="DI13" s="24" t="s">
        <v>910</v>
      </c>
      <c r="DJ13" s="24" t="s">
        <v>901</v>
      </c>
      <c r="DK13" s="24" t="s">
        <v>911</v>
      </c>
    </row>
    <row r="14" spans="1:118" ht="25.5">
      <c r="F14" s="15" t="s">
        <v>2233</v>
      </c>
      <c r="J14" s="216" t="s">
        <v>304</v>
      </c>
      <c r="M14" s="15"/>
      <c r="S14" s="216" t="s">
        <v>2256</v>
      </c>
      <c r="V14" s="15" t="s">
        <v>321</v>
      </c>
      <c r="X14" s="15" t="s">
        <v>460</v>
      </c>
      <c r="AD14" s="15" t="s">
        <v>462</v>
      </c>
      <c r="AE14" s="30"/>
      <c r="AL14" s="216" t="s">
        <v>2270</v>
      </c>
      <c r="AM14" s="23" t="s">
        <v>600</v>
      </c>
      <c r="DD14" t="s">
        <v>675</v>
      </c>
      <c r="DE14" t="s">
        <v>676</v>
      </c>
      <c r="DG14">
        <v>0.4</v>
      </c>
    </row>
    <row r="15" spans="1:118" ht="25.5">
      <c r="F15" s="15" t="s">
        <v>2234</v>
      </c>
      <c r="J15" s="216" t="s">
        <v>303</v>
      </c>
      <c r="M15" s="15"/>
      <c r="S15" s="216" t="s">
        <v>2257</v>
      </c>
      <c r="V15" s="15" t="s">
        <v>322</v>
      </c>
      <c r="X15" s="15" t="s">
        <v>575</v>
      </c>
      <c r="AD15" s="15" t="s">
        <v>463</v>
      </c>
      <c r="AE15" s="30"/>
      <c r="AL15" s="216" t="s">
        <v>591</v>
      </c>
      <c r="AM15" s="23" t="s">
        <v>602</v>
      </c>
      <c r="DD15" t="s">
        <v>675</v>
      </c>
      <c r="DE15" t="s">
        <v>676</v>
      </c>
      <c r="DG15">
        <v>0.4</v>
      </c>
    </row>
    <row r="16" spans="1:118" ht="25.5">
      <c r="F16" s="15" t="s">
        <v>2235</v>
      </c>
      <c r="J16" s="216" t="s">
        <v>305</v>
      </c>
      <c r="M16" s="15"/>
      <c r="S16" s="216" t="s">
        <v>907</v>
      </c>
      <c r="V16" s="15" t="s">
        <v>323</v>
      </c>
      <c r="X16" s="15" t="s">
        <v>575</v>
      </c>
      <c r="AD16" s="15" t="s">
        <v>464</v>
      </c>
      <c r="AE16" s="30"/>
      <c r="AL16" s="216">
        <v>6018263111</v>
      </c>
      <c r="AM16" s="23" t="s">
        <v>603</v>
      </c>
      <c r="DD16" t="s">
        <v>675</v>
      </c>
      <c r="DE16" t="s">
        <v>676</v>
      </c>
      <c r="DG16">
        <v>0.4</v>
      </c>
    </row>
    <row r="17" spans="6:115">
      <c r="F17" s="15" t="s">
        <v>2236</v>
      </c>
      <c r="J17" s="216" t="s">
        <v>2245</v>
      </c>
      <c r="M17" s="15"/>
      <c r="S17" s="216" t="s">
        <v>2258</v>
      </c>
      <c r="V17" s="15" t="s">
        <v>324</v>
      </c>
      <c r="X17" s="15" t="s">
        <v>575</v>
      </c>
      <c r="AD17" s="15" t="s">
        <v>465</v>
      </c>
      <c r="AE17" s="30"/>
      <c r="AL17" s="216">
        <v>6012183222</v>
      </c>
      <c r="AM17" s="23" t="s">
        <v>604</v>
      </c>
      <c r="DD17" t="s">
        <v>675</v>
      </c>
      <c r="DE17" t="s">
        <v>676</v>
      </c>
      <c r="DG17">
        <v>0.4</v>
      </c>
    </row>
    <row r="18" spans="6:115">
      <c r="F18" s="15" t="s">
        <v>443</v>
      </c>
      <c r="J18" s="216" t="s">
        <v>302</v>
      </c>
      <c r="M18" s="15"/>
      <c r="S18" s="216" t="s">
        <v>2259</v>
      </c>
      <c r="V18" s="15" t="s">
        <v>325</v>
      </c>
      <c r="X18" s="15" t="s">
        <v>575</v>
      </c>
      <c r="AD18" s="15" t="s">
        <v>465</v>
      </c>
      <c r="AE18" s="30"/>
      <c r="AL18" s="216">
        <v>5833300</v>
      </c>
      <c r="AM18" s="23" t="s">
        <v>604</v>
      </c>
      <c r="DD18" t="s">
        <v>675</v>
      </c>
      <c r="DE18" t="s">
        <v>676</v>
      </c>
      <c r="DG18">
        <v>0.4</v>
      </c>
    </row>
    <row r="19" spans="6:115" ht="25.5">
      <c r="F19" s="15" t="s">
        <v>443</v>
      </c>
      <c r="J19" s="216" t="s">
        <v>302</v>
      </c>
      <c r="M19" s="15"/>
      <c r="S19" s="216" t="s">
        <v>2259</v>
      </c>
      <c r="V19" s="15" t="s">
        <v>326</v>
      </c>
      <c r="X19" s="15" t="s">
        <v>575</v>
      </c>
      <c r="AD19" s="15" t="s">
        <v>466</v>
      </c>
      <c r="AE19" s="30"/>
      <c r="AL19" s="216">
        <v>5833300</v>
      </c>
      <c r="AM19" s="23" t="s">
        <v>604</v>
      </c>
      <c r="DD19" t="s">
        <v>675</v>
      </c>
      <c r="DE19" t="s">
        <v>676</v>
      </c>
      <c r="DG19">
        <v>0.4</v>
      </c>
    </row>
    <row r="20" spans="6:115">
      <c r="F20" s="16" t="s">
        <v>2237</v>
      </c>
      <c r="J20" s="216" t="s">
        <v>2246</v>
      </c>
      <c r="M20" s="16"/>
      <c r="S20" s="216" t="s">
        <v>537</v>
      </c>
      <c r="V20" s="16" t="s">
        <v>327</v>
      </c>
      <c r="X20" s="16" t="s">
        <v>459</v>
      </c>
      <c r="AD20" s="16" t="s">
        <v>467</v>
      </c>
      <c r="AE20" s="31"/>
      <c r="AL20" s="216" t="s">
        <v>537</v>
      </c>
      <c r="AM20" s="23" t="s">
        <v>605</v>
      </c>
      <c r="DD20" t="s">
        <v>675</v>
      </c>
      <c r="DE20" t="s">
        <v>676</v>
      </c>
      <c r="DG20">
        <v>0.4</v>
      </c>
    </row>
    <row r="21" spans="6:115">
      <c r="F21" s="17" t="s">
        <v>2238</v>
      </c>
      <c r="J21" s="216" t="s">
        <v>2247</v>
      </c>
      <c r="M21" s="17"/>
      <c r="S21" s="216" t="s">
        <v>2260</v>
      </c>
      <c r="V21" s="17" t="s">
        <v>328</v>
      </c>
      <c r="X21" s="17" t="s">
        <v>574</v>
      </c>
      <c r="AD21" s="17" t="s">
        <v>468</v>
      </c>
      <c r="AE21" s="32"/>
      <c r="AL21" s="216">
        <v>4142464</v>
      </c>
      <c r="AM21" s="23" t="s">
        <v>606</v>
      </c>
      <c r="DD21" t="s">
        <v>675</v>
      </c>
      <c r="DE21" t="s">
        <v>676</v>
      </c>
      <c r="DG21">
        <v>0.4</v>
      </c>
    </row>
    <row r="22" spans="6:115" ht="102">
      <c r="F22" s="15" t="s">
        <v>2239</v>
      </c>
      <c r="J22" s="216">
        <v>79061790</v>
      </c>
      <c r="M22" s="15"/>
      <c r="S22" s="216" t="s">
        <v>2261</v>
      </c>
      <c r="V22" s="15" t="s">
        <v>329</v>
      </c>
      <c r="X22" s="15" t="s">
        <v>460</v>
      </c>
      <c r="AD22" s="15" t="s">
        <v>469</v>
      </c>
      <c r="AE22" s="30"/>
      <c r="AL22" s="216">
        <v>3123885077</v>
      </c>
      <c r="AM22" s="23" t="s">
        <v>594</v>
      </c>
      <c r="DD22" t="s">
        <v>675</v>
      </c>
      <c r="DE22" t="s">
        <v>676</v>
      </c>
      <c r="DG22">
        <v>0.4</v>
      </c>
      <c r="DI22" s="24" t="s">
        <v>910</v>
      </c>
      <c r="DJ22" s="24" t="s">
        <v>901</v>
      </c>
      <c r="DK22" s="24" t="s">
        <v>911</v>
      </c>
    </row>
    <row r="23" spans="6:115">
      <c r="F23" s="17" t="s">
        <v>2240</v>
      </c>
      <c r="J23" s="216" t="s">
        <v>2248</v>
      </c>
      <c r="M23" s="17"/>
      <c r="S23" s="216" t="s">
        <v>2262</v>
      </c>
      <c r="V23" s="17" t="s">
        <v>330</v>
      </c>
      <c r="X23" s="17" t="s">
        <v>576</v>
      </c>
      <c r="AD23" s="17" t="s">
        <v>470</v>
      </c>
      <c r="AE23" s="32"/>
      <c r="AL23" s="216">
        <v>8234092</v>
      </c>
      <c r="AM23" s="23" t="s">
        <v>607</v>
      </c>
      <c r="DD23" t="s">
        <v>675</v>
      </c>
      <c r="DE23" t="s">
        <v>676</v>
      </c>
      <c r="DG23">
        <v>0.4</v>
      </c>
    </row>
    <row r="24" spans="6:115" ht="102">
      <c r="F24" s="16" t="s">
        <v>2241</v>
      </c>
      <c r="J24" s="216" t="s">
        <v>2249</v>
      </c>
      <c r="M24" s="16"/>
      <c r="S24" s="216" t="s">
        <v>2263</v>
      </c>
      <c r="V24" s="16" t="s">
        <v>331</v>
      </c>
      <c r="X24" s="16" t="s">
        <v>481</v>
      </c>
      <c r="AD24" s="16" t="s">
        <v>471</v>
      </c>
      <c r="AE24" s="31"/>
      <c r="AL24" s="216" t="s">
        <v>590</v>
      </c>
      <c r="AM24" s="23" t="s">
        <v>594</v>
      </c>
      <c r="DD24" t="s">
        <v>675</v>
      </c>
      <c r="DE24" t="s">
        <v>676</v>
      </c>
      <c r="DG24">
        <v>0.4</v>
      </c>
      <c r="DI24" s="24" t="s">
        <v>910</v>
      </c>
      <c r="DJ24" s="24" t="s">
        <v>901</v>
      </c>
      <c r="DK24" s="24" t="s">
        <v>911</v>
      </c>
    </row>
    <row r="25" spans="6:115" ht="102">
      <c r="F25" s="16" t="s">
        <v>2242</v>
      </c>
      <c r="J25" s="216" t="s">
        <v>301</v>
      </c>
      <c r="M25" s="16"/>
      <c r="S25" s="216" t="s">
        <v>2263</v>
      </c>
      <c r="V25" s="15" t="s">
        <v>332</v>
      </c>
      <c r="X25" s="16" t="s">
        <v>458</v>
      </c>
      <c r="AD25" s="16" t="s">
        <v>472</v>
      </c>
      <c r="AE25" s="31"/>
      <c r="AL25" s="216" t="s">
        <v>590</v>
      </c>
      <c r="AM25" s="23" t="s">
        <v>594</v>
      </c>
      <c r="DD25" t="s">
        <v>675</v>
      </c>
      <c r="DE25" t="s">
        <v>676</v>
      </c>
      <c r="DG25">
        <v>0.4</v>
      </c>
      <c r="DI25" s="24" t="s">
        <v>910</v>
      </c>
      <c r="DJ25" s="24" t="s">
        <v>901</v>
      </c>
      <c r="DK25" s="24" t="s">
        <v>911</v>
      </c>
    </row>
    <row r="26" spans="6:115" ht="102">
      <c r="F26" s="16" t="s">
        <v>2242</v>
      </c>
      <c r="J26" s="216" t="s">
        <v>301</v>
      </c>
      <c r="M26" s="16"/>
      <c r="S26" s="216" t="s">
        <v>2263</v>
      </c>
      <c r="V26" s="15" t="s">
        <v>333</v>
      </c>
      <c r="X26" s="16" t="s">
        <v>458</v>
      </c>
      <c r="AD26" s="16" t="s">
        <v>473</v>
      </c>
      <c r="AE26" s="31"/>
      <c r="AL26" s="216" t="s">
        <v>590</v>
      </c>
      <c r="AM26" s="23" t="s">
        <v>594</v>
      </c>
      <c r="DD26" t="s">
        <v>675</v>
      </c>
      <c r="DE26" t="s">
        <v>676</v>
      </c>
      <c r="DG26">
        <v>0.4</v>
      </c>
      <c r="DI26" s="24" t="s">
        <v>910</v>
      </c>
      <c r="DJ26" s="24" t="s">
        <v>901</v>
      </c>
      <c r="DK26" s="24" t="s">
        <v>911</v>
      </c>
    </row>
    <row r="27" spans="6:115" ht="102">
      <c r="F27" s="16" t="s">
        <v>2242</v>
      </c>
      <c r="J27" s="216" t="s">
        <v>301</v>
      </c>
      <c r="M27" s="16"/>
      <c r="S27" s="216" t="s">
        <v>2263</v>
      </c>
      <c r="V27" s="15" t="s">
        <v>334</v>
      </c>
      <c r="X27" s="16" t="s">
        <v>458</v>
      </c>
      <c r="AD27" s="16" t="s">
        <v>473</v>
      </c>
      <c r="AE27" s="31"/>
      <c r="AL27" s="216" t="s">
        <v>590</v>
      </c>
      <c r="AM27" s="23" t="s">
        <v>594</v>
      </c>
      <c r="DD27" t="s">
        <v>675</v>
      </c>
      <c r="DE27" t="s">
        <v>676</v>
      </c>
      <c r="DG27">
        <v>0.4</v>
      </c>
      <c r="DI27" s="24" t="s">
        <v>910</v>
      </c>
      <c r="DJ27" s="24" t="s">
        <v>901</v>
      </c>
      <c r="DK27" s="24" t="s">
        <v>911</v>
      </c>
    </row>
    <row r="28" spans="6:115" ht="102">
      <c r="F28" s="16" t="s">
        <v>2242</v>
      </c>
      <c r="J28" s="216" t="s">
        <v>301</v>
      </c>
      <c r="M28" s="16"/>
      <c r="S28" s="216" t="s">
        <v>2263</v>
      </c>
      <c r="V28" s="15" t="s">
        <v>335</v>
      </c>
      <c r="X28" s="16" t="s">
        <v>458</v>
      </c>
      <c r="AD28" s="16" t="s">
        <v>474</v>
      </c>
      <c r="AE28" s="31"/>
      <c r="AL28" s="216" t="s">
        <v>590</v>
      </c>
      <c r="AM28" s="23" t="s">
        <v>594</v>
      </c>
      <c r="DD28" t="s">
        <v>675</v>
      </c>
      <c r="DE28" t="s">
        <v>676</v>
      </c>
      <c r="DG28">
        <v>0.4</v>
      </c>
      <c r="DI28" s="24" t="s">
        <v>910</v>
      </c>
      <c r="DJ28" s="24" t="s">
        <v>901</v>
      </c>
      <c r="DK28" s="24" t="s">
        <v>911</v>
      </c>
    </row>
    <row r="29" spans="6:115" ht="102">
      <c r="F29" s="16" t="s">
        <v>2242</v>
      </c>
      <c r="J29" s="216" t="s">
        <v>301</v>
      </c>
      <c r="M29" s="16"/>
      <c r="S29" s="216" t="s">
        <v>2263</v>
      </c>
      <c r="V29" s="15" t="s">
        <v>336</v>
      </c>
      <c r="X29" s="16" t="s">
        <v>458</v>
      </c>
      <c r="AD29" s="16" t="s">
        <v>473</v>
      </c>
      <c r="AE29" s="31"/>
      <c r="AL29" s="216" t="s">
        <v>590</v>
      </c>
      <c r="AM29" s="23" t="s">
        <v>594</v>
      </c>
      <c r="DD29" t="s">
        <v>675</v>
      </c>
      <c r="DE29" t="s">
        <v>676</v>
      </c>
      <c r="DG29">
        <v>0.4</v>
      </c>
      <c r="DI29" s="24" t="s">
        <v>910</v>
      </c>
      <c r="DJ29" s="24" t="s">
        <v>901</v>
      </c>
      <c r="DK29" s="24" t="s">
        <v>911</v>
      </c>
    </row>
    <row r="30" spans="6:115" ht="102">
      <c r="F30" s="16" t="s">
        <v>2242</v>
      </c>
      <c r="J30" s="216" t="s">
        <v>301</v>
      </c>
      <c r="M30" s="16"/>
      <c r="S30" s="216" t="s">
        <v>2264</v>
      </c>
      <c r="V30" s="15" t="s">
        <v>337</v>
      </c>
      <c r="X30" s="16" t="s">
        <v>458</v>
      </c>
      <c r="AD30" s="16" t="s">
        <v>473</v>
      </c>
      <c r="AE30" s="31"/>
      <c r="AL30" s="216">
        <v>4430700</v>
      </c>
      <c r="AM30" s="23" t="s">
        <v>594</v>
      </c>
      <c r="DD30" t="s">
        <v>675</v>
      </c>
      <c r="DE30" t="s">
        <v>676</v>
      </c>
      <c r="DG30">
        <v>0.4</v>
      </c>
      <c r="DI30" s="24" t="s">
        <v>910</v>
      </c>
      <c r="DJ30" s="24" t="s">
        <v>901</v>
      </c>
      <c r="DK30" s="24" t="s">
        <v>911</v>
      </c>
    </row>
    <row r="31" spans="6:115" ht="102">
      <c r="F31" s="16" t="s">
        <v>2242</v>
      </c>
      <c r="J31" s="216" t="s">
        <v>301</v>
      </c>
      <c r="M31" s="16"/>
      <c r="S31" s="216" t="s">
        <v>2264</v>
      </c>
      <c r="V31" s="16" t="s">
        <v>338</v>
      </c>
      <c r="X31" s="16" t="s">
        <v>458</v>
      </c>
      <c r="AD31" s="16" t="s">
        <v>458</v>
      </c>
      <c r="AE31" s="31"/>
      <c r="AL31" s="216">
        <v>4430700</v>
      </c>
      <c r="AM31" s="23" t="s">
        <v>594</v>
      </c>
      <c r="DD31" t="s">
        <v>675</v>
      </c>
      <c r="DE31" t="s">
        <v>676</v>
      </c>
      <c r="DG31">
        <v>0.4</v>
      </c>
      <c r="DI31" s="24" t="s">
        <v>910</v>
      </c>
      <c r="DJ31" s="24" t="s">
        <v>901</v>
      </c>
      <c r="DK31" s="24" t="s">
        <v>911</v>
      </c>
    </row>
    <row r="32" spans="6:115" ht="102">
      <c r="F32" s="16" t="s">
        <v>2243</v>
      </c>
      <c r="J32" s="217" t="s">
        <v>2250</v>
      </c>
      <c r="M32" s="16"/>
      <c r="S32" s="217" t="s">
        <v>2265</v>
      </c>
      <c r="V32" s="15" t="s">
        <v>339</v>
      </c>
      <c r="X32" s="16" t="s">
        <v>458</v>
      </c>
      <c r="AD32" s="16" t="s">
        <v>475</v>
      </c>
      <c r="AE32" s="31"/>
      <c r="AL32" s="217">
        <v>73055500</v>
      </c>
      <c r="AM32" s="23" t="s">
        <v>594</v>
      </c>
      <c r="DD32" t="s">
        <v>675</v>
      </c>
      <c r="DE32" t="s">
        <v>676</v>
      </c>
      <c r="DG32">
        <v>0.4</v>
      </c>
      <c r="DI32" s="24" t="s">
        <v>910</v>
      </c>
      <c r="DJ32" s="24" t="s">
        <v>901</v>
      </c>
      <c r="DK32" s="24" t="s">
        <v>911</v>
      </c>
    </row>
    <row r="33" spans="6:118" ht="102">
      <c r="F33" s="16" t="s">
        <v>297</v>
      </c>
      <c r="J33" s="217" t="s">
        <v>306</v>
      </c>
      <c r="M33" s="16"/>
      <c r="S33" s="217" t="s">
        <v>2266</v>
      </c>
      <c r="V33" s="15" t="s">
        <v>340</v>
      </c>
      <c r="X33" s="16" t="s">
        <v>458</v>
      </c>
      <c r="AD33" s="16" t="s">
        <v>476</v>
      </c>
      <c r="AE33" s="31"/>
      <c r="AL33" s="217">
        <v>6467343</v>
      </c>
      <c r="AM33" s="23" t="s">
        <v>594</v>
      </c>
      <c r="DD33" t="s">
        <v>675</v>
      </c>
      <c r="DE33" t="s">
        <v>676</v>
      </c>
      <c r="DG33">
        <v>0.4</v>
      </c>
      <c r="DI33" s="24" t="s">
        <v>910</v>
      </c>
      <c r="DJ33" s="24" t="s">
        <v>901</v>
      </c>
      <c r="DK33" s="24" t="s">
        <v>911</v>
      </c>
      <c r="DM33" t="s">
        <v>901</v>
      </c>
    </row>
    <row r="34" spans="6:118" ht="102">
      <c r="F34" s="16" t="s">
        <v>2244</v>
      </c>
      <c r="J34" s="217" t="s">
        <v>2251</v>
      </c>
      <c r="M34" s="16"/>
      <c r="S34" s="217" t="s">
        <v>2267</v>
      </c>
      <c r="V34" s="15" t="s">
        <v>341</v>
      </c>
      <c r="X34" s="16" t="s">
        <v>458</v>
      </c>
      <c r="AD34" s="16" t="s">
        <v>473</v>
      </c>
      <c r="AE34" s="31"/>
      <c r="AL34" s="217">
        <v>3386660</v>
      </c>
      <c r="AM34" s="23" t="s">
        <v>594</v>
      </c>
      <c r="DD34" t="s">
        <v>675</v>
      </c>
      <c r="DE34" t="s">
        <v>676</v>
      </c>
      <c r="DG34">
        <v>0.4</v>
      </c>
      <c r="DI34" s="24" t="s">
        <v>910</v>
      </c>
      <c r="DJ34" s="24" t="s">
        <v>901</v>
      </c>
      <c r="DK34" s="24" t="s">
        <v>911</v>
      </c>
    </row>
    <row r="35" spans="6:118" ht="39" thickBot="1">
      <c r="F35" s="15" t="s">
        <v>300</v>
      </c>
      <c r="J35" s="218" t="s">
        <v>302</v>
      </c>
      <c r="M35" s="15"/>
      <c r="S35" s="218" t="s">
        <v>2268</v>
      </c>
      <c r="V35" s="15" t="s">
        <v>342</v>
      </c>
      <c r="X35" s="15" t="s">
        <v>563</v>
      </c>
      <c r="AD35" s="15" t="s">
        <v>477</v>
      </c>
      <c r="AE35" s="30"/>
      <c r="AL35" s="218" t="s">
        <v>2271</v>
      </c>
      <c r="AM35" s="23" t="s">
        <v>608</v>
      </c>
      <c r="DD35" t="s">
        <v>675</v>
      </c>
      <c r="DE35" t="s">
        <v>676</v>
      </c>
      <c r="DG35">
        <v>0.4</v>
      </c>
    </row>
    <row r="36" spans="6:118" ht="90">
      <c r="F36" s="15"/>
      <c r="J36" s="15"/>
      <c r="M36" s="15"/>
      <c r="V36" s="17" t="s">
        <v>343</v>
      </c>
      <c r="X36" s="15" t="s">
        <v>575</v>
      </c>
      <c r="AD36" s="17" t="s">
        <v>478</v>
      </c>
      <c r="AE36" s="32"/>
      <c r="AL36" s="15"/>
      <c r="AM36" s="23" t="s">
        <v>596</v>
      </c>
      <c r="DD36" t="s">
        <v>675</v>
      </c>
      <c r="DE36" t="s">
        <v>676</v>
      </c>
      <c r="DG36">
        <v>0.4</v>
      </c>
      <c r="DI36" s="29" t="s">
        <v>897</v>
      </c>
      <c r="DJ36" s="24" t="s">
        <v>898</v>
      </c>
      <c r="DK36" s="24" t="s">
        <v>898</v>
      </c>
      <c r="DL36" s="24" t="s">
        <v>898</v>
      </c>
      <c r="DM36" s="2" t="s">
        <v>899</v>
      </c>
      <c r="DN36" s="24" t="s">
        <v>909</v>
      </c>
    </row>
    <row r="37" spans="6:118" ht="30">
      <c r="F37" s="16"/>
      <c r="J37" s="15"/>
      <c r="M37" s="16"/>
      <c r="V37" s="15" t="s">
        <v>344</v>
      </c>
      <c r="X37" s="16" t="s">
        <v>459</v>
      </c>
      <c r="AD37" s="16" t="s">
        <v>479</v>
      </c>
      <c r="AE37" s="31"/>
      <c r="AL37" s="16"/>
      <c r="AM37" s="23" t="s">
        <v>609</v>
      </c>
      <c r="DD37" t="s">
        <v>675</v>
      </c>
      <c r="DE37" t="s">
        <v>676</v>
      </c>
      <c r="DG37">
        <v>0.4</v>
      </c>
    </row>
    <row r="38" spans="6:118" ht="51">
      <c r="F38" s="17"/>
      <c r="J38" s="17"/>
      <c r="M38" s="15"/>
      <c r="V38" s="17" t="s">
        <v>345</v>
      </c>
      <c r="X38" s="15" t="s">
        <v>575</v>
      </c>
      <c r="AD38" s="17" t="s">
        <v>480</v>
      </c>
      <c r="AE38" s="32"/>
      <c r="AL38" s="17"/>
      <c r="AM38" s="23" t="s">
        <v>610</v>
      </c>
      <c r="DD38" t="s">
        <v>675</v>
      </c>
      <c r="DE38" t="s">
        <v>676</v>
      </c>
      <c r="DG38">
        <v>0.4</v>
      </c>
    </row>
    <row r="39" spans="6:118">
      <c r="F39" s="15"/>
      <c r="J39" s="15"/>
      <c r="M39" s="15"/>
      <c r="V39" s="15" t="s">
        <v>346</v>
      </c>
      <c r="X39" s="15" t="s">
        <v>481</v>
      </c>
      <c r="AD39" s="15" t="s">
        <v>481</v>
      </c>
      <c r="AE39" s="30"/>
      <c r="AL39" s="15"/>
      <c r="AM39" s="23" t="s">
        <v>611</v>
      </c>
      <c r="DD39" t="s">
        <v>675</v>
      </c>
      <c r="DE39" t="s">
        <v>676</v>
      </c>
      <c r="DG39">
        <v>0.4</v>
      </c>
    </row>
    <row r="40" spans="6:118" ht="102">
      <c r="F40" s="16"/>
      <c r="J40" s="15"/>
      <c r="M40" s="16"/>
      <c r="V40" s="16" t="s">
        <v>347</v>
      </c>
      <c r="X40" s="16" t="s">
        <v>577</v>
      </c>
      <c r="AD40" s="16" t="s">
        <v>482</v>
      </c>
      <c r="AE40" s="31"/>
      <c r="AL40" s="16"/>
      <c r="AM40" s="23" t="s">
        <v>594</v>
      </c>
      <c r="DD40" t="s">
        <v>675</v>
      </c>
      <c r="DE40" t="s">
        <v>676</v>
      </c>
      <c r="DG40">
        <v>0.4</v>
      </c>
      <c r="DI40" s="24" t="s">
        <v>910</v>
      </c>
      <c r="DJ40" s="24" t="s">
        <v>901</v>
      </c>
      <c r="DK40" s="24" t="s">
        <v>911</v>
      </c>
    </row>
    <row r="41" spans="6:118" ht="25.5">
      <c r="F41" s="15"/>
      <c r="J41" s="15"/>
      <c r="M41" s="15"/>
      <c r="V41" s="15" t="s">
        <v>348</v>
      </c>
      <c r="X41" s="15" t="s">
        <v>459</v>
      </c>
      <c r="AD41" s="15" t="s">
        <v>483</v>
      </c>
      <c r="AE41" s="30"/>
      <c r="AL41" s="15"/>
      <c r="AM41" s="23" t="s">
        <v>612</v>
      </c>
      <c r="DD41" t="s">
        <v>675</v>
      </c>
      <c r="DE41" t="s">
        <v>676</v>
      </c>
      <c r="DG41">
        <v>0.4</v>
      </c>
    </row>
    <row r="42" spans="6:118" ht="25.5">
      <c r="F42" s="15"/>
      <c r="J42" s="15"/>
      <c r="M42" s="15"/>
      <c r="V42" s="15" t="s">
        <v>349</v>
      </c>
      <c r="X42" s="15" t="s">
        <v>563</v>
      </c>
      <c r="AD42" s="15" t="s">
        <v>484</v>
      </c>
      <c r="AE42" s="30"/>
      <c r="AL42" s="15"/>
      <c r="AM42" s="23" t="s">
        <v>613</v>
      </c>
      <c r="DD42" t="s">
        <v>675</v>
      </c>
      <c r="DE42" t="s">
        <v>676</v>
      </c>
      <c r="DG42">
        <v>0.4</v>
      </c>
      <c r="DI42" s="24" t="s">
        <v>903</v>
      </c>
    </row>
    <row r="43" spans="6:118" ht="25.5">
      <c r="F43" s="15"/>
      <c r="J43" s="15"/>
      <c r="M43" s="15"/>
      <c r="V43" s="15" t="s">
        <v>350</v>
      </c>
      <c r="X43" s="15" t="s">
        <v>576</v>
      </c>
      <c r="AD43" s="15" t="s">
        <v>485</v>
      </c>
      <c r="AE43" s="30"/>
      <c r="AL43" s="15"/>
      <c r="AM43" s="23" t="s">
        <v>613</v>
      </c>
      <c r="DD43" t="s">
        <v>675</v>
      </c>
      <c r="DE43" t="s">
        <v>676</v>
      </c>
      <c r="DG43">
        <v>0.4</v>
      </c>
      <c r="DI43" s="24" t="s">
        <v>903</v>
      </c>
    </row>
    <row r="44" spans="6:118" ht="25.5">
      <c r="F44" s="15"/>
      <c r="J44" s="15"/>
      <c r="M44" s="15"/>
      <c r="V44" s="15" t="s">
        <v>351</v>
      </c>
      <c r="X44" s="15" t="s">
        <v>563</v>
      </c>
      <c r="AD44" s="15" t="s">
        <v>486</v>
      </c>
      <c r="AE44" s="30"/>
      <c r="AL44" s="15"/>
      <c r="AM44" s="23" t="s">
        <v>614</v>
      </c>
      <c r="DD44" t="s">
        <v>675</v>
      </c>
      <c r="DE44" t="s">
        <v>676</v>
      </c>
      <c r="DG44">
        <v>0.4</v>
      </c>
    </row>
    <row r="45" spans="6:118" ht="38.25">
      <c r="F45" s="15"/>
      <c r="J45" s="15"/>
      <c r="M45" s="15"/>
      <c r="V45" s="15" t="s">
        <v>352</v>
      </c>
      <c r="X45" s="15" t="s">
        <v>563</v>
      </c>
      <c r="AD45" s="15" t="s">
        <v>487</v>
      </c>
      <c r="AE45" s="30"/>
      <c r="AL45" s="15"/>
      <c r="AM45" s="23" t="s">
        <v>615</v>
      </c>
      <c r="DD45" t="s">
        <v>675</v>
      </c>
      <c r="DE45" t="s">
        <v>676</v>
      </c>
      <c r="DG45">
        <v>0.4</v>
      </c>
    </row>
    <row r="46" spans="6:118" ht="30">
      <c r="F46" s="16"/>
      <c r="J46" s="15"/>
      <c r="M46" s="15"/>
      <c r="V46" s="16" t="s">
        <v>353</v>
      </c>
      <c r="X46" s="15" t="s">
        <v>481</v>
      </c>
      <c r="AD46" s="15" t="s">
        <v>481</v>
      </c>
      <c r="AE46" s="30"/>
      <c r="AL46" s="15"/>
      <c r="AM46" s="23" t="s">
        <v>616</v>
      </c>
      <c r="DD46" t="s">
        <v>675</v>
      </c>
      <c r="DE46" t="s">
        <v>676</v>
      </c>
      <c r="DG46">
        <v>0.4</v>
      </c>
    </row>
    <row r="47" spans="6:118" ht="30">
      <c r="F47" s="16"/>
      <c r="J47" s="15"/>
      <c r="M47" s="15"/>
      <c r="V47" s="16" t="s">
        <v>354</v>
      </c>
      <c r="X47" s="15" t="s">
        <v>481</v>
      </c>
      <c r="AD47" s="15" t="s">
        <v>488</v>
      </c>
      <c r="AE47" s="30"/>
      <c r="AL47" s="15"/>
      <c r="AM47" s="23" t="s">
        <v>617</v>
      </c>
      <c r="DD47" t="s">
        <v>675</v>
      </c>
      <c r="DE47" t="s">
        <v>676</v>
      </c>
      <c r="DG47">
        <v>0.4</v>
      </c>
    </row>
    <row r="48" spans="6:118" ht="76.5">
      <c r="F48" s="15"/>
      <c r="J48" s="15"/>
      <c r="M48" s="15"/>
      <c r="V48" s="15" t="s">
        <v>296</v>
      </c>
      <c r="X48" s="15" t="s">
        <v>459</v>
      </c>
      <c r="AD48" s="15" t="s">
        <v>489</v>
      </c>
      <c r="AE48" s="30"/>
      <c r="AL48" s="15"/>
      <c r="AM48" s="24" t="s">
        <v>537</v>
      </c>
      <c r="DD48" t="s">
        <v>675</v>
      </c>
      <c r="DE48" t="s">
        <v>676</v>
      </c>
      <c r="DG48">
        <v>0.4</v>
      </c>
    </row>
    <row r="49" spans="6:118" ht="25.5">
      <c r="F49" s="15"/>
      <c r="J49" s="15"/>
      <c r="M49" s="15"/>
      <c r="V49" s="15" t="s">
        <v>355</v>
      </c>
      <c r="X49" s="15" t="s">
        <v>578</v>
      </c>
      <c r="AD49" s="15" t="s">
        <v>490</v>
      </c>
      <c r="AE49" s="30"/>
      <c r="AL49" s="15"/>
      <c r="AM49" s="23" t="s">
        <v>618</v>
      </c>
      <c r="DD49" t="s">
        <v>675</v>
      </c>
      <c r="DE49" t="s">
        <v>676</v>
      </c>
      <c r="DG49">
        <v>0.4</v>
      </c>
    </row>
    <row r="50" spans="6:118" ht="30">
      <c r="F50" s="15"/>
      <c r="J50" s="15"/>
      <c r="M50" s="15"/>
      <c r="V50" s="16" t="s">
        <v>356</v>
      </c>
      <c r="X50" s="15" t="s">
        <v>459</v>
      </c>
      <c r="AD50" s="15" t="s">
        <v>459</v>
      </c>
      <c r="AE50" s="30"/>
      <c r="AL50" s="15"/>
      <c r="AM50" s="23" t="s">
        <v>619</v>
      </c>
      <c r="DD50" t="s">
        <v>675</v>
      </c>
      <c r="DE50" t="s">
        <v>676</v>
      </c>
      <c r="DG50">
        <v>0.4</v>
      </c>
    </row>
    <row r="51" spans="6:118" ht="38.25">
      <c r="F51" s="15"/>
      <c r="J51" s="15"/>
      <c r="M51" s="15"/>
      <c r="V51" s="15" t="s">
        <v>357</v>
      </c>
      <c r="X51" s="15" t="s">
        <v>459</v>
      </c>
      <c r="AD51" s="15" t="s">
        <v>491</v>
      </c>
      <c r="AE51" s="15" t="s">
        <v>907</v>
      </c>
      <c r="AL51" s="15"/>
      <c r="AM51" s="23" t="s">
        <v>620</v>
      </c>
      <c r="DD51" t="s">
        <v>675</v>
      </c>
      <c r="DE51" t="s">
        <v>676</v>
      </c>
      <c r="DG51">
        <v>0.4</v>
      </c>
      <c r="DI51" s="24" t="s">
        <v>908</v>
      </c>
    </row>
    <row r="52" spans="6:118" ht="47.25">
      <c r="F52" s="18"/>
      <c r="J52" s="17"/>
      <c r="M52" s="15"/>
      <c r="V52" s="18" t="s">
        <v>358</v>
      </c>
      <c r="X52" s="15" t="s">
        <v>575</v>
      </c>
      <c r="AD52" s="17" t="s">
        <v>492</v>
      </c>
      <c r="AE52" s="32"/>
      <c r="AL52" s="17"/>
      <c r="AM52" s="23" t="s">
        <v>621</v>
      </c>
      <c r="DD52" t="s">
        <v>675</v>
      </c>
      <c r="DE52" t="s">
        <v>676</v>
      </c>
      <c r="DG52">
        <v>0.4</v>
      </c>
    </row>
    <row r="53" spans="6:118" ht="25.5">
      <c r="F53" s="15"/>
      <c r="J53" s="15"/>
      <c r="M53" s="15"/>
      <c r="V53" s="15" t="s">
        <v>359</v>
      </c>
      <c r="X53" s="15" t="s">
        <v>459</v>
      </c>
      <c r="AD53" s="16" t="s">
        <v>493</v>
      </c>
      <c r="AE53" s="31"/>
      <c r="AL53" s="15"/>
      <c r="AM53" s="23" t="s">
        <v>622</v>
      </c>
      <c r="DD53" t="s">
        <v>675</v>
      </c>
      <c r="DE53" t="s">
        <v>676</v>
      </c>
      <c r="DG53">
        <v>0.4</v>
      </c>
    </row>
    <row r="54" spans="6:118">
      <c r="F54" s="16"/>
      <c r="J54" s="15"/>
      <c r="M54" s="16"/>
      <c r="V54" s="16" t="s">
        <v>360</v>
      </c>
      <c r="X54" s="16" t="s">
        <v>459</v>
      </c>
      <c r="AD54" s="16" t="s">
        <v>459</v>
      </c>
      <c r="AE54" s="31"/>
      <c r="AL54" s="16"/>
      <c r="AM54" s="23" t="s">
        <v>623</v>
      </c>
      <c r="DD54" t="s">
        <v>675</v>
      </c>
      <c r="DE54" t="s">
        <v>676</v>
      </c>
      <c r="DG54">
        <v>0.4</v>
      </c>
    </row>
    <row r="55" spans="6:118" ht="25.5">
      <c r="F55" s="17"/>
      <c r="J55" s="17"/>
      <c r="M55" s="17"/>
      <c r="V55" s="17" t="s">
        <v>361</v>
      </c>
      <c r="X55" s="17" t="s">
        <v>579</v>
      </c>
      <c r="AD55" s="17" t="s">
        <v>494</v>
      </c>
      <c r="AE55" s="32"/>
      <c r="AL55" s="17"/>
      <c r="AM55" s="25" t="s">
        <v>624</v>
      </c>
      <c r="DD55" t="s">
        <v>675</v>
      </c>
      <c r="DE55" t="s">
        <v>676</v>
      </c>
      <c r="DG55">
        <v>0.4</v>
      </c>
      <c r="DI55" s="25" t="s">
        <v>912</v>
      </c>
    </row>
    <row r="56" spans="6:118" ht="25.5">
      <c r="F56" s="15"/>
      <c r="J56" s="16"/>
      <c r="M56" s="15"/>
      <c r="V56" s="15" t="s">
        <v>362</v>
      </c>
      <c r="X56" s="15" t="s">
        <v>580</v>
      </c>
      <c r="AD56" s="15" t="s">
        <v>495</v>
      </c>
      <c r="AE56" s="30"/>
      <c r="AL56" s="15"/>
      <c r="AM56" s="23" t="s">
        <v>625</v>
      </c>
      <c r="DD56" t="s">
        <v>675</v>
      </c>
      <c r="DE56" t="s">
        <v>676</v>
      </c>
      <c r="DG56">
        <v>0.4</v>
      </c>
    </row>
    <row r="57" spans="6:118" ht="45">
      <c r="F57" s="16"/>
      <c r="J57" s="16"/>
      <c r="M57" s="16"/>
      <c r="V57" s="16" t="s">
        <v>363</v>
      </c>
      <c r="X57" s="16" t="s">
        <v>578</v>
      </c>
      <c r="AD57" s="16" t="s">
        <v>496</v>
      </c>
      <c r="AE57" s="31"/>
      <c r="AL57" s="16"/>
      <c r="AM57" s="23" t="s">
        <v>626</v>
      </c>
      <c r="DD57" t="s">
        <v>675</v>
      </c>
      <c r="DE57" t="s">
        <v>676</v>
      </c>
      <c r="DG57">
        <v>0.4</v>
      </c>
    </row>
    <row r="58" spans="6:118" ht="38.25">
      <c r="F58" s="15"/>
      <c r="J58" s="15"/>
      <c r="M58" s="15"/>
      <c r="V58" s="15" t="s">
        <v>364</v>
      </c>
      <c r="X58" s="15" t="s">
        <v>575</v>
      </c>
      <c r="AD58" s="15" t="s">
        <v>497</v>
      </c>
      <c r="AE58" s="30"/>
      <c r="AL58" s="15"/>
      <c r="AM58" s="23" t="s">
        <v>627</v>
      </c>
      <c r="DD58" t="s">
        <v>675</v>
      </c>
      <c r="DE58" t="s">
        <v>676</v>
      </c>
      <c r="DG58">
        <v>0.4</v>
      </c>
    </row>
    <row r="59" spans="6:118" ht="102">
      <c r="F59" s="17"/>
      <c r="J59" s="17"/>
      <c r="M59" s="17"/>
      <c r="V59" s="17" t="s">
        <v>365</v>
      </c>
      <c r="X59" s="17" t="s">
        <v>579</v>
      </c>
      <c r="AD59" s="17" t="s">
        <v>498</v>
      </c>
      <c r="AE59" s="32"/>
      <c r="AL59" s="17"/>
      <c r="AM59" s="23" t="s">
        <v>628</v>
      </c>
      <c r="DD59" t="s">
        <v>675</v>
      </c>
      <c r="DE59" t="s">
        <v>676</v>
      </c>
      <c r="DG59">
        <v>0.4</v>
      </c>
    </row>
    <row r="60" spans="6:118" ht="165.75">
      <c r="F60" s="17"/>
      <c r="J60" s="17"/>
      <c r="M60" s="17"/>
      <c r="V60" s="17" t="s">
        <v>366</v>
      </c>
      <c r="X60" s="17" t="s">
        <v>579</v>
      </c>
      <c r="AD60" s="17" t="s">
        <v>499</v>
      </c>
      <c r="AE60" s="32"/>
      <c r="AL60" s="17"/>
      <c r="AM60" s="23" t="s">
        <v>629</v>
      </c>
      <c r="DD60" t="s">
        <v>675</v>
      </c>
      <c r="DE60" t="s">
        <v>676</v>
      </c>
      <c r="DG60">
        <v>0.4</v>
      </c>
    </row>
    <row r="61" spans="6:118" ht="89.25">
      <c r="F61" s="17"/>
      <c r="J61" s="17"/>
      <c r="M61" s="17"/>
      <c r="V61" s="17" t="s">
        <v>367</v>
      </c>
      <c r="X61" s="17" t="s">
        <v>579</v>
      </c>
      <c r="AD61" s="17" t="s">
        <v>500</v>
      </c>
      <c r="AE61" s="32"/>
      <c r="AL61" s="17"/>
      <c r="AM61" s="23" t="s">
        <v>630</v>
      </c>
      <c r="DD61" t="s">
        <v>675</v>
      </c>
      <c r="DE61" t="s">
        <v>676</v>
      </c>
      <c r="DG61">
        <v>0.4</v>
      </c>
    </row>
    <row r="62" spans="6:118" ht="25.5">
      <c r="F62" s="15"/>
      <c r="J62" s="15"/>
      <c r="M62" s="15"/>
      <c r="V62" s="15" t="s">
        <v>368</v>
      </c>
      <c r="X62" s="15" t="s">
        <v>563</v>
      </c>
      <c r="AD62" s="15" t="s">
        <v>501</v>
      </c>
      <c r="AE62" s="30"/>
      <c r="AL62" s="15"/>
      <c r="AM62" s="24" t="s">
        <v>631</v>
      </c>
      <c r="DD62" t="s">
        <v>675</v>
      </c>
      <c r="DE62" t="s">
        <v>676</v>
      </c>
      <c r="DG62">
        <v>0.4</v>
      </c>
      <c r="DM62" t="s">
        <v>900</v>
      </c>
    </row>
    <row r="63" spans="6:118">
      <c r="F63" s="15"/>
      <c r="J63" s="15"/>
      <c r="M63" s="15"/>
      <c r="V63" s="15" t="s">
        <v>369</v>
      </c>
      <c r="X63" s="15" t="s">
        <v>575</v>
      </c>
      <c r="AD63" s="15" t="s">
        <v>502</v>
      </c>
      <c r="AE63" s="30"/>
      <c r="AL63" s="21"/>
      <c r="AM63" s="23" t="s">
        <v>602</v>
      </c>
      <c r="DD63" t="s">
        <v>675</v>
      </c>
      <c r="DE63" t="s">
        <v>676</v>
      </c>
      <c r="DG63">
        <v>0.4</v>
      </c>
    </row>
    <row r="64" spans="6:118" ht="90">
      <c r="F64" s="16"/>
      <c r="J64" s="15"/>
      <c r="M64" s="15"/>
      <c r="V64" s="16" t="s">
        <v>370</v>
      </c>
      <c r="X64" s="15" t="s">
        <v>481</v>
      </c>
      <c r="AD64" s="15" t="s">
        <v>503</v>
      </c>
      <c r="AE64" s="30"/>
      <c r="AL64" s="15"/>
      <c r="AM64" s="26" t="s">
        <v>632</v>
      </c>
      <c r="DD64" t="s">
        <v>675</v>
      </c>
      <c r="DE64" t="s">
        <v>676</v>
      </c>
      <c r="DG64">
        <v>0.4</v>
      </c>
      <c r="DI64" s="29" t="s">
        <v>897</v>
      </c>
      <c r="DJ64" s="24" t="s">
        <v>898</v>
      </c>
      <c r="DK64" s="24" t="s">
        <v>898</v>
      </c>
      <c r="DL64" s="24" t="s">
        <v>898</v>
      </c>
      <c r="DM64" s="2" t="s">
        <v>899</v>
      </c>
      <c r="DN64" s="24" t="s">
        <v>909</v>
      </c>
    </row>
    <row r="65" spans="6:118">
      <c r="F65" s="17"/>
      <c r="J65" s="17"/>
      <c r="M65" s="17"/>
      <c r="V65" s="17" t="s">
        <v>371</v>
      </c>
      <c r="X65" s="17" t="s">
        <v>581</v>
      </c>
      <c r="AD65" s="17" t="s">
        <v>504</v>
      </c>
      <c r="AE65" s="32"/>
      <c r="AL65" s="17"/>
      <c r="AM65" s="25" t="s">
        <v>633</v>
      </c>
      <c r="DD65" t="s">
        <v>675</v>
      </c>
      <c r="DE65" t="s">
        <v>676</v>
      </c>
      <c r="DG65">
        <v>0.4</v>
      </c>
    </row>
    <row r="66" spans="6:118">
      <c r="F66" s="17"/>
      <c r="J66" s="17"/>
      <c r="M66" s="17"/>
      <c r="V66" s="17" t="s">
        <v>372</v>
      </c>
      <c r="X66" s="17" t="s">
        <v>581</v>
      </c>
      <c r="AD66" s="17" t="s">
        <v>505</v>
      </c>
      <c r="AE66" s="32"/>
      <c r="AL66" s="17"/>
      <c r="AM66" s="25" t="s">
        <v>633</v>
      </c>
      <c r="DD66" t="s">
        <v>675</v>
      </c>
      <c r="DE66" t="s">
        <v>676</v>
      </c>
      <c r="DG66">
        <v>0.4</v>
      </c>
    </row>
    <row r="67" spans="6:118">
      <c r="F67" s="17"/>
      <c r="J67" s="17"/>
      <c r="M67" s="17"/>
      <c r="V67" s="17" t="s">
        <v>373</v>
      </c>
      <c r="X67" s="17" t="s">
        <v>581</v>
      </c>
      <c r="AD67" s="17" t="s">
        <v>506</v>
      </c>
      <c r="AE67" s="32"/>
      <c r="AL67" s="17"/>
      <c r="AM67" s="25" t="s">
        <v>633</v>
      </c>
      <c r="DD67" t="s">
        <v>675</v>
      </c>
      <c r="DE67" t="s">
        <v>676</v>
      </c>
      <c r="DG67">
        <v>0.4</v>
      </c>
    </row>
    <row r="68" spans="6:118" ht="38.25">
      <c r="F68" s="15"/>
      <c r="J68" s="15"/>
      <c r="M68" s="15"/>
      <c r="V68" s="15" t="s">
        <v>374</v>
      </c>
      <c r="X68" s="15" t="s">
        <v>563</v>
      </c>
      <c r="AD68" s="15" t="s">
        <v>507</v>
      </c>
      <c r="AE68" s="30"/>
      <c r="AL68" s="15"/>
      <c r="AM68" s="23" t="s">
        <v>634</v>
      </c>
      <c r="DD68" t="s">
        <v>675</v>
      </c>
      <c r="DE68" t="s">
        <v>676</v>
      </c>
      <c r="DG68">
        <v>0.4</v>
      </c>
    </row>
    <row r="69" spans="6:118" ht="102">
      <c r="F69" s="15"/>
      <c r="J69" s="15"/>
      <c r="M69" s="15"/>
      <c r="V69" s="15" t="s">
        <v>375</v>
      </c>
      <c r="X69" s="15" t="s">
        <v>460</v>
      </c>
      <c r="AD69" s="15" t="s">
        <v>460</v>
      </c>
      <c r="AE69" s="30"/>
      <c r="AL69" s="15"/>
      <c r="AM69" s="23" t="s">
        <v>594</v>
      </c>
      <c r="DD69" t="s">
        <v>675</v>
      </c>
      <c r="DE69" t="s">
        <v>676</v>
      </c>
      <c r="DG69">
        <v>0.4</v>
      </c>
      <c r="DI69" s="24" t="s">
        <v>910</v>
      </c>
      <c r="DJ69" s="24" t="s">
        <v>901</v>
      </c>
      <c r="DK69" s="24" t="s">
        <v>911</v>
      </c>
    </row>
    <row r="70" spans="6:118" ht="30">
      <c r="F70" s="15"/>
      <c r="J70" s="15"/>
      <c r="M70" s="15"/>
      <c r="V70" s="15" t="s">
        <v>376</v>
      </c>
      <c r="X70" s="15" t="s">
        <v>582</v>
      </c>
      <c r="AD70" s="16" t="s">
        <v>508</v>
      </c>
      <c r="AE70" s="31"/>
      <c r="AL70" s="15"/>
      <c r="AM70" s="23" t="s">
        <v>635</v>
      </c>
      <c r="DD70" t="s">
        <v>675</v>
      </c>
      <c r="DE70" t="s">
        <v>676</v>
      </c>
      <c r="DG70">
        <v>0.4</v>
      </c>
    </row>
    <row r="71" spans="6:118">
      <c r="F71" s="15"/>
      <c r="J71" s="15"/>
      <c r="M71" s="16"/>
      <c r="V71" s="15" t="s">
        <v>377</v>
      </c>
      <c r="X71" s="16" t="s">
        <v>481</v>
      </c>
      <c r="AD71" s="16" t="s">
        <v>509</v>
      </c>
      <c r="AE71" s="31"/>
      <c r="AL71" s="16"/>
      <c r="AM71" s="23" t="s">
        <v>636</v>
      </c>
      <c r="DD71" t="s">
        <v>675</v>
      </c>
      <c r="DE71" t="s">
        <v>676</v>
      </c>
      <c r="DG71">
        <v>0.4</v>
      </c>
    </row>
    <row r="72" spans="6:118" ht="63.75">
      <c r="F72" s="15"/>
      <c r="J72" s="15"/>
      <c r="M72" s="15"/>
      <c r="V72" s="15" t="s">
        <v>378</v>
      </c>
      <c r="X72" s="15" t="s">
        <v>563</v>
      </c>
      <c r="AD72" s="15" t="s">
        <v>510</v>
      </c>
      <c r="AE72" s="30"/>
      <c r="AL72" s="15"/>
      <c r="AM72" s="24" t="s">
        <v>637</v>
      </c>
      <c r="DD72" t="s">
        <v>675</v>
      </c>
      <c r="DE72" t="s">
        <v>676</v>
      </c>
      <c r="DG72">
        <v>0.4</v>
      </c>
      <c r="DM72" s="24" t="s">
        <v>900</v>
      </c>
    </row>
    <row r="73" spans="6:118" ht="51">
      <c r="F73" s="17"/>
      <c r="J73" s="17"/>
      <c r="M73" s="15"/>
      <c r="V73" s="15" t="s">
        <v>379</v>
      </c>
      <c r="X73" s="15" t="s">
        <v>583</v>
      </c>
      <c r="AD73" s="17" t="s">
        <v>511</v>
      </c>
      <c r="AE73" s="32"/>
      <c r="AL73" s="17"/>
      <c r="AM73" s="23" t="s">
        <v>638</v>
      </c>
      <c r="DD73" t="s">
        <v>675</v>
      </c>
      <c r="DE73" t="s">
        <v>676</v>
      </c>
      <c r="DG73">
        <v>0.4</v>
      </c>
    </row>
    <row r="74" spans="6:118" ht="25.5">
      <c r="F74" s="15"/>
      <c r="J74" s="15"/>
      <c r="M74" s="15"/>
      <c r="V74" s="15" t="s">
        <v>380</v>
      </c>
      <c r="X74" s="15" t="s">
        <v>460</v>
      </c>
      <c r="AD74" s="15" t="s">
        <v>512</v>
      </c>
      <c r="AE74" s="30"/>
      <c r="AL74" s="15"/>
      <c r="AM74" s="23" t="s">
        <v>639</v>
      </c>
      <c r="DD74" t="s">
        <v>675</v>
      </c>
      <c r="DE74" t="s">
        <v>676</v>
      </c>
      <c r="DG74">
        <v>0.4</v>
      </c>
    </row>
    <row r="75" spans="6:118">
      <c r="F75" s="15"/>
      <c r="J75" s="20"/>
      <c r="M75" s="15"/>
      <c r="V75" s="15" t="s">
        <v>381</v>
      </c>
      <c r="X75" s="15" t="s">
        <v>575</v>
      </c>
      <c r="AD75" s="15" t="s">
        <v>513</v>
      </c>
      <c r="AE75" s="30"/>
      <c r="AL75" s="15"/>
      <c r="AM75" s="23" t="s">
        <v>640</v>
      </c>
      <c r="DD75" t="s">
        <v>675</v>
      </c>
      <c r="DE75" t="s">
        <v>676</v>
      </c>
      <c r="DG75">
        <v>0.4</v>
      </c>
    </row>
    <row r="76" spans="6:118" ht="90">
      <c r="F76" s="15"/>
      <c r="J76" s="15"/>
      <c r="M76" s="15"/>
      <c r="V76" s="15" t="s">
        <v>382</v>
      </c>
      <c r="X76" s="15" t="s">
        <v>576</v>
      </c>
      <c r="AD76" s="15" t="s">
        <v>514</v>
      </c>
      <c r="AE76" s="30"/>
      <c r="AL76" s="15"/>
      <c r="AM76" s="23" t="s">
        <v>632</v>
      </c>
      <c r="DD76" t="s">
        <v>675</v>
      </c>
      <c r="DE76" t="s">
        <v>676</v>
      </c>
      <c r="DG76">
        <v>0.4</v>
      </c>
      <c r="DI76" s="29" t="s">
        <v>897</v>
      </c>
      <c r="DJ76" s="24" t="s">
        <v>898</v>
      </c>
      <c r="DK76" s="24" t="s">
        <v>898</v>
      </c>
      <c r="DL76" s="24" t="s">
        <v>898</v>
      </c>
      <c r="DM76" s="2" t="s">
        <v>899</v>
      </c>
      <c r="DN76" s="24" t="s">
        <v>909</v>
      </c>
    </row>
    <row r="77" spans="6:118" ht="30">
      <c r="F77" s="16"/>
      <c r="J77" s="15"/>
      <c r="M77" s="16"/>
      <c r="V77" s="16" t="s">
        <v>383</v>
      </c>
      <c r="X77" s="16" t="s">
        <v>584</v>
      </c>
      <c r="AD77" s="16" t="s">
        <v>515</v>
      </c>
      <c r="AE77" s="31"/>
      <c r="AL77" s="16"/>
      <c r="AM77" s="23" t="s">
        <v>641</v>
      </c>
      <c r="DD77" t="s">
        <v>675</v>
      </c>
      <c r="DE77" t="s">
        <v>676</v>
      </c>
      <c r="DG77">
        <v>0.4</v>
      </c>
    </row>
    <row r="78" spans="6:118">
      <c r="F78" s="15"/>
      <c r="J78" s="15"/>
      <c r="M78" s="15"/>
      <c r="V78" s="15" t="s">
        <v>384</v>
      </c>
      <c r="X78" s="15" t="s">
        <v>481</v>
      </c>
      <c r="AD78" s="16" t="s">
        <v>516</v>
      </c>
      <c r="AE78" s="31"/>
      <c r="AL78" s="15"/>
      <c r="AM78" s="23" t="s">
        <v>642</v>
      </c>
      <c r="DD78" t="s">
        <v>675</v>
      </c>
      <c r="DE78" t="s">
        <v>676</v>
      </c>
      <c r="DG78">
        <v>0.4</v>
      </c>
    </row>
    <row r="79" spans="6:118" ht="25.5">
      <c r="F79" s="15"/>
      <c r="J79" s="15"/>
      <c r="M79" s="15"/>
      <c r="V79" s="15" t="s">
        <v>385</v>
      </c>
      <c r="X79" s="15" t="s">
        <v>459</v>
      </c>
      <c r="AD79" s="15" t="s">
        <v>517</v>
      </c>
      <c r="AE79" s="30"/>
      <c r="AL79" s="15"/>
      <c r="AM79" s="24" t="s">
        <v>537</v>
      </c>
      <c r="DD79" t="s">
        <v>675</v>
      </c>
      <c r="DE79" t="s">
        <v>676</v>
      </c>
      <c r="DG79">
        <v>0.4</v>
      </c>
    </row>
    <row r="80" spans="6:118">
      <c r="F80" s="15"/>
      <c r="J80" s="15"/>
      <c r="M80" s="15"/>
      <c r="V80" s="15" t="s">
        <v>386</v>
      </c>
      <c r="X80" s="15" t="s">
        <v>582</v>
      </c>
      <c r="AD80" s="15" t="s">
        <v>518</v>
      </c>
      <c r="AE80" s="30"/>
      <c r="AL80" s="15"/>
      <c r="AM80" s="23" t="s">
        <v>643</v>
      </c>
      <c r="DD80" t="s">
        <v>675</v>
      </c>
      <c r="DE80" t="s">
        <v>676</v>
      </c>
      <c r="DG80">
        <v>0.4</v>
      </c>
    </row>
    <row r="81" spans="6:118">
      <c r="F81" s="15"/>
      <c r="J81" s="15"/>
      <c r="M81" s="15"/>
      <c r="V81" s="15" t="s">
        <v>387</v>
      </c>
      <c r="X81" s="15" t="s">
        <v>458</v>
      </c>
      <c r="AD81" s="15" t="s">
        <v>458</v>
      </c>
      <c r="AE81" s="30"/>
      <c r="AL81" s="15"/>
      <c r="AM81" s="23" t="s">
        <v>644</v>
      </c>
      <c r="DD81" t="s">
        <v>675</v>
      </c>
      <c r="DE81" t="s">
        <v>676</v>
      </c>
      <c r="DG81">
        <v>0.4</v>
      </c>
    </row>
    <row r="82" spans="6:118" ht="25.5">
      <c r="F82" s="15"/>
      <c r="J82" s="15"/>
      <c r="M82" s="15"/>
      <c r="V82" s="15" t="s">
        <v>388</v>
      </c>
      <c r="X82" s="15" t="s">
        <v>459</v>
      </c>
      <c r="AD82" s="15" t="s">
        <v>519</v>
      </c>
      <c r="AE82" s="15" t="s">
        <v>907</v>
      </c>
      <c r="AL82" s="15"/>
      <c r="AM82" s="23" t="s">
        <v>645</v>
      </c>
      <c r="DD82" t="s">
        <v>675</v>
      </c>
      <c r="DE82" t="s">
        <v>676</v>
      </c>
      <c r="DG82">
        <v>0.4</v>
      </c>
      <c r="DI82" s="24" t="s">
        <v>908</v>
      </c>
    </row>
    <row r="83" spans="6:118">
      <c r="F83" s="15"/>
      <c r="J83" s="15"/>
      <c r="M83" s="15"/>
      <c r="V83" s="15" t="s">
        <v>389</v>
      </c>
      <c r="X83" s="15" t="s">
        <v>585</v>
      </c>
      <c r="AD83" s="15" t="s">
        <v>520</v>
      </c>
      <c r="AE83" s="30"/>
      <c r="AL83" s="15"/>
      <c r="AM83" s="23" t="s">
        <v>646</v>
      </c>
      <c r="DD83" t="s">
        <v>675</v>
      </c>
      <c r="DE83" t="s">
        <v>676</v>
      </c>
      <c r="DG83">
        <v>0.4</v>
      </c>
    </row>
    <row r="84" spans="6:118" ht="25.5">
      <c r="F84" s="15"/>
      <c r="J84" s="15"/>
      <c r="M84" s="15"/>
      <c r="V84" s="15" t="s">
        <v>390</v>
      </c>
      <c r="X84" s="15" t="s">
        <v>481</v>
      </c>
      <c r="AD84" s="15" t="s">
        <v>521</v>
      </c>
      <c r="AE84" s="30"/>
      <c r="AL84" s="15"/>
      <c r="AM84" s="23" t="s">
        <v>642</v>
      </c>
      <c r="DD84" t="s">
        <v>675</v>
      </c>
      <c r="DE84" t="s">
        <v>676</v>
      </c>
      <c r="DG84">
        <v>0.4</v>
      </c>
    </row>
    <row r="85" spans="6:118">
      <c r="F85" s="15"/>
      <c r="J85" s="15"/>
      <c r="M85" s="15"/>
      <c r="V85" s="15" t="s">
        <v>391</v>
      </c>
      <c r="X85" s="15" t="s">
        <v>575</v>
      </c>
      <c r="AD85" s="15" t="s">
        <v>522</v>
      </c>
      <c r="AE85" s="30"/>
      <c r="AL85" s="21"/>
      <c r="AM85" s="23" t="s">
        <v>602</v>
      </c>
      <c r="DD85" t="s">
        <v>675</v>
      </c>
      <c r="DE85" t="s">
        <v>676</v>
      </c>
      <c r="DG85">
        <v>0.4</v>
      </c>
    </row>
    <row r="86" spans="6:118">
      <c r="F86" s="15"/>
      <c r="J86" s="15"/>
      <c r="M86" s="15"/>
      <c r="V86" s="21" t="s">
        <v>392</v>
      </c>
      <c r="X86" s="15" t="s">
        <v>575</v>
      </c>
      <c r="AD86" s="15" t="s">
        <v>522</v>
      </c>
      <c r="AE86" s="30"/>
      <c r="AL86" s="21"/>
      <c r="AM86" s="23" t="s">
        <v>602</v>
      </c>
      <c r="DD86" t="s">
        <v>675</v>
      </c>
      <c r="DE86" t="s">
        <v>676</v>
      </c>
      <c r="DG86">
        <v>0.4</v>
      </c>
    </row>
    <row r="87" spans="6:118" ht="30">
      <c r="F87" s="16"/>
      <c r="J87" s="15"/>
      <c r="M87" s="16"/>
      <c r="V87" s="16" t="s">
        <v>393</v>
      </c>
      <c r="X87" s="16" t="s">
        <v>582</v>
      </c>
      <c r="AD87" s="16" t="s">
        <v>508</v>
      </c>
      <c r="AE87" s="31"/>
      <c r="AL87" s="16"/>
      <c r="AM87" s="23" t="s">
        <v>635</v>
      </c>
      <c r="DD87" t="s">
        <v>675</v>
      </c>
      <c r="DE87" t="s">
        <v>676</v>
      </c>
      <c r="DG87">
        <v>0.4</v>
      </c>
    </row>
    <row r="88" spans="6:118">
      <c r="F88" s="15"/>
      <c r="J88" s="15"/>
      <c r="M88" s="15"/>
      <c r="V88" s="15" t="s">
        <v>394</v>
      </c>
      <c r="X88" s="15" t="s">
        <v>481</v>
      </c>
      <c r="AD88" s="16" t="s">
        <v>523</v>
      </c>
      <c r="AE88" s="31"/>
      <c r="AL88" s="15"/>
      <c r="AM88" s="23" t="s">
        <v>647</v>
      </c>
      <c r="DD88" t="s">
        <v>675</v>
      </c>
      <c r="DE88" t="s">
        <v>676</v>
      </c>
      <c r="DG88">
        <v>0.4</v>
      </c>
    </row>
    <row r="89" spans="6:118">
      <c r="F89" s="15"/>
      <c r="J89" s="15"/>
      <c r="M89" s="15"/>
      <c r="V89" s="15" t="s">
        <v>395</v>
      </c>
      <c r="X89" s="15" t="s">
        <v>481</v>
      </c>
      <c r="AD89" s="15" t="s">
        <v>524</v>
      </c>
      <c r="AE89" s="30"/>
      <c r="AL89" s="15"/>
      <c r="AM89" s="23" t="s">
        <v>647</v>
      </c>
      <c r="DD89" t="s">
        <v>675</v>
      </c>
      <c r="DE89" t="s">
        <v>676</v>
      </c>
      <c r="DG89">
        <v>0.4</v>
      </c>
    </row>
    <row r="90" spans="6:118">
      <c r="F90" s="15"/>
      <c r="J90" s="15"/>
      <c r="M90" s="15"/>
      <c r="V90" s="15" t="s">
        <v>396</v>
      </c>
      <c r="X90" s="15" t="s">
        <v>481</v>
      </c>
      <c r="AD90" s="16" t="s">
        <v>523</v>
      </c>
      <c r="AE90" s="31"/>
      <c r="AL90" s="15"/>
      <c r="AM90" s="23" t="s">
        <v>647</v>
      </c>
      <c r="DD90" t="s">
        <v>675</v>
      </c>
      <c r="DE90" t="s">
        <v>676</v>
      </c>
      <c r="DG90">
        <v>0.4</v>
      </c>
    </row>
    <row r="91" spans="6:118">
      <c r="F91" s="15"/>
      <c r="J91" s="15"/>
      <c r="M91" s="15"/>
      <c r="V91" s="15" t="s">
        <v>397</v>
      </c>
      <c r="X91" s="15" t="s">
        <v>481</v>
      </c>
      <c r="AD91" s="15" t="s">
        <v>525</v>
      </c>
      <c r="AE91" s="30"/>
      <c r="AL91" s="15"/>
      <c r="AM91" s="23" t="s">
        <v>647</v>
      </c>
      <c r="DD91" t="s">
        <v>675</v>
      </c>
      <c r="DE91" t="s">
        <v>676</v>
      </c>
      <c r="DG91">
        <v>0.4</v>
      </c>
    </row>
    <row r="92" spans="6:118">
      <c r="F92" s="15"/>
      <c r="J92" s="15"/>
      <c r="M92" s="15"/>
      <c r="V92" s="15" t="s">
        <v>398</v>
      </c>
      <c r="X92" s="15" t="s">
        <v>460</v>
      </c>
      <c r="AD92" s="15" t="s">
        <v>460</v>
      </c>
      <c r="AE92" s="30"/>
      <c r="AL92" s="15"/>
      <c r="AM92" s="23" t="s">
        <v>600</v>
      </c>
      <c r="DD92" t="s">
        <v>675</v>
      </c>
      <c r="DE92" t="s">
        <v>676</v>
      </c>
      <c r="DG92">
        <v>0.4</v>
      </c>
    </row>
    <row r="93" spans="6:118" ht="90">
      <c r="F93" s="15"/>
      <c r="J93" s="15"/>
      <c r="M93" s="16"/>
      <c r="V93" s="15" t="s">
        <v>399</v>
      </c>
      <c r="X93" s="16" t="s">
        <v>481</v>
      </c>
      <c r="AD93" s="16" t="s">
        <v>526</v>
      </c>
      <c r="AE93" s="31"/>
      <c r="AL93" s="16"/>
      <c r="AM93" s="23" t="s">
        <v>632</v>
      </c>
      <c r="DD93" t="s">
        <v>675</v>
      </c>
      <c r="DE93" t="s">
        <v>676</v>
      </c>
      <c r="DG93">
        <v>0.4</v>
      </c>
      <c r="DI93" s="29" t="s">
        <v>897</v>
      </c>
      <c r="DJ93" s="24" t="s">
        <v>898</v>
      </c>
      <c r="DK93" s="24" t="s">
        <v>898</v>
      </c>
      <c r="DL93" s="24" t="s">
        <v>898</v>
      </c>
      <c r="DM93" s="2" t="s">
        <v>899</v>
      </c>
      <c r="DN93" s="24" t="s">
        <v>909</v>
      </c>
    </row>
    <row r="94" spans="6:118">
      <c r="F94" s="15"/>
      <c r="J94" s="15"/>
      <c r="M94" s="15"/>
      <c r="V94" s="15" t="s">
        <v>400</v>
      </c>
      <c r="X94" s="15" t="s">
        <v>576</v>
      </c>
      <c r="AD94" s="15" t="s">
        <v>527</v>
      </c>
      <c r="AE94" s="30"/>
      <c r="AL94" s="15"/>
      <c r="AM94" s="23" t="s">
        <v>648</v>
      </c>
      <c r="DD94" t="s">
        <v>675</v>
      </c>
      <c r="DE94" t="s">
        <v>676</v>
      </c>
      <c r="DG94">
        <v>0.4</v>
      </c>
    </row>
    <row r="95" spans="6:118">
      <c r="F95" s="15"/>
      <c r="J95" s="15"/>
      <c r="M95" s="15"/>
      <c r="V95" s="15" t="s">
        <v>401</v>
      </c>
      <c r="X95" s="15" t="s">
        <v>563</v>
      </c>
      <c r="AD95" s="15" t="s">
        <v>528</v>
      </c>
      <c r="AE95" s="30"/>
      <c r="AL95" s="15"/>
      <c r="AM95" s="23" t="s">
        <v>607</v>
      </c>
      <c r="DD95" t="s">
        <v>675</v>
      </c>
      <c r="DE95" t="s">
        <v>676</v>
      </c>
      <c r="DG95">
        <v>0.4</v>
      </c>
    </row>
    <row r="96" spans="6:118">
      <c r="F96" s="15"/>
      <c r="J96" s="15"/>
      <c r="M96" s="15"/>
      <c r="V96" s="15" t="s">
        <v>402</v>
      </c>
      <c r="X96" s="15" t="s">
        <v>575</v>
      </c>
      <c r="AD96" s="15" t="s">
        <v>529</v>
      </c>
      <c r="AE96" s="30"/>
      <c r="AL96" s="15"/>
      <c r="AM96" s="26" t="s">
        <v>649</v>
      </c>
      <c r="DD96" t="s">
        <v>675</v>
      </c>
      <c r="DE96" t="s">
        <v>676</v>
      </c>
      <c r="DG96">
        <v>0.4</v>
      </c>
    </row>
    <row r="97" spans="6:118" ht="25.5">
      <c r="F97" s="15"/>
      <c r="J97" s="15"/>
      <c r="M97" s="15"/>
      <c r="V97" s="15" t="s">
        <v>403</v>
      </c>
      <c r="X97" s="15" t="s">
        <v>481</v>
      </c>
      <c r="AD97" s="15" t="s">
        <v>481</v>
      </c>
      <c r="AE97" s="30"/>
      <c r="AL97" s="15"/>
      <c r="AM97" s="23" t="s">
        <v>611</v>
      </c>
      <c r="DD97" t="s">
        <v>675</v>
      </c>
      <c r="DE97" t="s">
        <v>676</v>
      </c>
      <c r="DG97">
        <v>0.4</v>
      </c>
    </row>
    <row r="98" spans="6:118" ht="63.75">
      <c r="F98" s="16"/>
      <c r="J98" s="15"/>
      <c r="M98" s="15"/>
      <c r="V98" s="15" t="s">
        <v>404</v>
      </c>
      <c r="X98" s="15" t="s">
        <v>459</v>
      </c>
      <c r="AD98" s="15" t="s">
        <v>530</v>
      </c>
      <c r="AE98" s="30"/>
      <c r="AL98" s="15"/>
      <c r="AM98" s="23" t="s">
        <v>650</v>
      </c>
      <c r="DD98" t="s">
        <v>675</v>
      </c>
      <c r="DE98" t="s">
        <v>676</v>
      </c>
      <c r="DG98">
        <v>0.4</v>
      </c>
    </row>
    <row r="99" spans="6:118" ht="60">
      <c r="F99" s="16"/>
      <c r="J99" s="15"/>
      <c r="M99" s="15"/>
      <c r="V99" s="16" t="s">
        <v>405</v>
      </c>
      <c r="X99" s="15" t="s">
        <v>459</v>
      </c>
      <c r="AD99" s="15" t="s">
        <v>531</v>
      </c>
      <c r="AE99" s="30"/>
      <c r="AL99" s="15"/>
      <c r="AM99" s="23" t="s">
        <v>651</v>
      </c>
      <c r="DD99" t="s">
        <v>675</v>
      </c>
      <c r="DE99" t="s">
        <v>676</v>
      </c>
      <c r="DG99">
        <v>0.4</v>
      </c>
    </row>
    <row r="100" spans="6:118" ht="102">
      <c r="F100" s="15"/>
      <c r="J100" s="15"/>
      <c r="M100" s="15"/>
      <c r="V100" s="15" t="s">
        <v>406</v>
      </c>
      <c r="X100" s="15" t="s">
        <v>586</v>
      </c>
      <c r="AD100" s="15" t="s">
        <v>532</v>
      </c>
      <c r="AE100" s="30"/>
      <c r="AL100" s="15"/>
      <c r="AM100" s="23" t="s">
        <v>652</v>
      </c>
      <c r="DD100" t="s">
        <v>675</v>
      </c>
      <c r="DE100" t="s">
        <v>676</v>
      </c>
      <c r="DG100">
        <v>0.4</v>
      </c>
    </row>
    <row r="101" spans="6:118" ht="90">
      <c r="F101" s="15"/>
      <c r="J101" s="15"/>
      <c r="M101" s="15"/>
      <c r="V101" s="15" t="s">
        <v>407</v>
      </c>
      <c r="X101" s="15" t="s">
        <v>481</v>
      </c>
      <c r="AD101" s="15" t="s">
        <v>533</v>
      </c>
      <c r="AE101" s="30"/>
      <c r="AL101" s="15"/>
      <c r="AM101" s="23" t="s">
        <v>632</v>
      </c>
      <c r="DD101" t="s">
        <v>675</v>
      </c>
      <c r="DE101" t="s">
        <v>676</v>
      </c>
      <c r="DG101">
        <v>0.4</v>
      </c>
      <c r="DI101" s="29" t="s">
        <v>897</v>
      </c>
      <c r="DJ101" s="24" t="s">
        <v>898</v>
      </c>
      <c r="DK101" s="24" t="s">
        <v>898</v>
      </c>
      <c r="DL101" s="24" t="s">
        <v>898</v>
      </c>
      <c r="DM101" s="2" t="s">
        <v>899</v>
      </c>
      <c r="DN101" s="24" t="s">
        <v>909</v>
      </c>
    </row>
    <row r="102" spans="6:118" ht="25.5">
      <c r="F102" s="15"/>
      <c r="J102" s="15"/>
      <c r="M102" s="15"/>
      <c r="V102" s="15" t="s">
        <v>408</v>
      </c>
      <c r="X102" s="15" t="s">
        <v>575</v>
      </c>
      <c r="AD102" s="15" t="s">
        <v>534</v>
      </c>
      <c r="AE102" s="30"/>
      <c r="AL102" s="21"/>
      <c r="AM102" s="23" t="s">
        <v>653</v>
      </c>
      <c r="DD102" t="s">
        <v>675</v>
      </c>
      <c r="DE102" t="s">
        <v>676</v>
      </c>
      <c r="DG102">
        <v>0.4</v>
      </c>
    </row>
    <row r="103" spans="6:118" ht="90">
      <c r="F103" s="16"/>
      <c r="J103" s="15"/>
      <c r="M103" s="16"/>
      <c r="V103" s="16" t="s">
        <v>409</v>
      </c>
      <c r="X103" s="16" t="s">
        <v>481</v>
      </c>
      <c r="AD103" s="16" t="s">
        <v>535</v>
      </c>
      <c r="AE103" s="31"/>
      <c r="AL103" s="16"/>
      <c r="AM103" s="23" t="s">
        <v>632</v>
      </c>
      <c r="DD103" t="s">
        <v>675</v>
      </c>
      <c r="DE103" t="s">
        <v>676</v>
      </c>
      <c r="DG103">
        <v>0.4</v>
      </c>
      <c r="DI103" s="29" t="s">
        <v>897</v>
      </c>
      <c r="DJ103" s="24" t="s">
        <v>898</v>
      </c>
      <c r="DK103" s="24" t="s">
        <v>898</v>
      </c>
      <c r="DL103" s="24" t="s">
        <v>898</v>
      </c>
      <c r="DM103" s="2" t="s">
        <v>899</v>
      </c>
      <c r="DN103" s="24" t="s">
        <v>909</v>
      </c>
    </row>
    <row r="104" spans="6:118">
      <c r="F104" s="16"/>
      <c r="J104" s="15"/>
      <c r="M104" s="16"/>
      <c r="V104" s="16" t="s">
        <v>410</v>
      </c>
      <c r="X104" s="16" t="s">
        <v>481</v>
      </c>
      <c r="AD104" s="16" t="s">
        <v>536</v>
      </c>
      <c r="AE104" s="31"/>
      <c r="AL104" s="16"/>
      <c r="AM104" s="23" t="s">
        <v>647</v>
      </c>
      <c r="DD104" t="s">
        <v>675</v>
      </c>
      <c r="DE104" t="s">
        <v>676</v>
      </c>
      <c r="DG104">
        <v>0.4</v>
      </c>
    </row>
    <row r="105" spans="6:118" ht="25.5">
      <c r="F105" s="15"/>
      <c r="J105" s="15"/>
      <c r="M105" s="15"/>
      <c r="V105" s="15" t="s">
        <v>411</v>
      </c>
      <c r="X105" s="15" t="s">
        <v>537</v>
      </c>
      <c r="AD105" s="15" t="s">
        <v>537</v>
      </c>
      <c r="AE105" s="30"/>
      <c r="AL105" s="15"/>
      <c r="AM105" s="24" t="s">
        <v>654</v>
      </c>
      <c r="DD105" t="s">
        <v>675</v>
      </c>
      <c r="DE105" t="s">
        <v>676</v>
      </c>
      <c r="DG105">
        <v>0.4</v>
      </c>
    </row>
    <row r="106" spans="6:118" ht="25.5">
      <c r="F106" s="15"/>
      <c r="J106" s="15"/>
      <c r="M106" s="15"/>
      <c r="V106" s="15" t="s">
        <v>412</v>
      </c>
      <c r="X106" s="15" t="s">
        <v>563</v>
      </c>
      <c r="AD106" s="15" t="s">
        <v>538</v>
      </c>
      <c r="AE106" s="30"/>
      <c r="AL106" s="15"/>
      <c r="AM106" s="23" t="s">
        <v>607</v>
      </c>
      <c r="DD106" t="s">
        <v>675</v>
      </c>
      <c r="DE106" t="s">
        <v>676</v>
      </c>
      <c r="DG106">
        <v>0.4</v>
      </c>
    </row>
    <row r="107" spans="6:118" ht="25.5">
      <c r="F107" s="15"/>
      <c r="J107" s="15"/>
      <c r="M107" s="15"/>
      <c r="V107" s="15" t="s">
        <v>413</v>
      </c>
      <c r="X107" s="15" t="s">
        <v>459</v>
      </c>
      <c r="AD107" s="15" t="s">
        <v>539</v>
      </c>
      <c r="AE107" s="30"/>
      <c r="AL107" s="15"/>
      <c r="AM107" s="23" t="s">
        <v>655</v>
      </c>
      <c r="DD107" t="s">
        <v>675</v>
      </c>
      <c r="DE107" t="s">
        <v>676</v>
      </c>
      <c r="DG107">
        <v>0.4</v>
      </c>
    </row>
    <row r="108" spans="6:118" ht="90">
      <c r="F108" s="15"/>
      <c r="J108" s="15"/>
      <c r="M108" s="15"/>
      <c r="V108" s="15" t="s">
        <v>414</v>
      </c>
      <c r="X108" s="15" t="s">
        <v>576</v>
      </c>
      <c r="AD108" s="15" t="s">
        <v>540</v>
      </c>
      <c r="AE108" s="30"/>
      <c r="AL108" s="15"/>
      <c r="AM108" s="23" t="s">
        <v>632</v>
      </c>
      <c r="DD108" t="s">
        <v>675</v>
      </c>
      <c r="DE108" t="s">
        <v>676</v>
      </c>
      <c r="DG108">
        <v>0.4</v>
      </c>
      <c r="DI108" s="29" t="s">
        <v>897</v>
      </c>
      <c r="DJ108" s="24" t="s">
        <v>898</v>
      </c>
      <c r="DK108" s="24" t="s">
        <v>898</v>
      </c>
      <c r="DL108" s="24" t="s">
        <v>898</v>
      </c>
      <c r="DM108" s="2" t="s">
        <v>899</v>
      </c>
      <c r="DN108" s="24" t="s">
        <v>909</v>
      </c>
    </row>
    <row r="109" spans="6:118">
      <c r="F109" s="15"/>
      <c r="J109" s="17"/>
      <c r="M109" s="15"/>
      <c r="V109" s="15" t="s">
        <v>415</v>
      </c>
      <c r="X109" s="15" t="s">
        <v>575</v>
      </c>
      <c r="AD109" s="17" t="s">
        <v>541</v>
      </c>
      <c r="AE109" s="32"/>
      <c r="AL109" s="15"/>
      <c r="AM109" s="23" t="s">
        <v>656</v>
      </c>
      <c r="DD109" t="s">
        <v>675</v>
      </c>
      <c r="DE109" t="s">
        <v>676</v>
      </c>
      <c r="DG109">
        <v>0.4</v>
      </c>
    </row>
    <row r="110" spans="6:118" ht="38.25">
      <c r="F110" s="15"/>
      <c r="J110" s="15"/>
      <c r="M110" s="15"/>
      <c r="V110" s="15" t="s">
        <v>416</v>
      </c>
      <c r="X110" s="15" t="s">
        <v>563</v>
      </c>
      <c r="AD110" s="15" t="s">
        <v>542</v>
      </c>
      <c r="AE110" s="30"/>
      <c r="AL110" s="15"/>
      <c r="AM110" s="23" t="s">
        <v>657</v>
      </c>
      <c r="DD110" t="s">
        <v>675</v>
      </c>
      <c r="DE110" t="s">
        <v>676</v>
      </c>
      <c r="DG110">
        <v>0.4</v>
      </c>
    </row>
    <row r="111" spans="6:118">
      <c r="F111" s="15"/>
      <c r="J111" s="15"/>
      <c r="M111" s="16"/>
      <c r="V111" s="15" t="s">
        <v>417</v>
      </c>
      <c r="X111" s="16" t="s">
        <v>459</v>
      </c>
      <c r="AD111" s="16" t="s">
        <v>543</v>
      </c>
      <c r="AE111" s="31"/>
      <c r="AL111" s="16"/>
      <c r="AM111" s="23" t="s">
        <v>658</v>
      </c>
      <c r="DD111" t="s">
        <v>675</v>
      </c>
      <c r="DE111" t="s">
        <v>676</v>
      </c>
      <c r="DG111">
        <v>0.4</v>
      </c>
    </row>
    <row r="112" spans="6:118" ht="90">
      <c r="F112" s="16"/>
      <c r="J112" s="15"/>
      <c r="M112" s="16"/>
      <c r="V112" s="16" t="s">
        <v>418</v>
      </c>
      <c r="X112" s="16" t="s">
        <v>481</v>
      </c>
      <c r="AD112" s="16" t="s">
        <v>535</v>
      </c>
      <c r="AE112" s="31"/>
      <c r="AL112" s="16"/>
      <c r="AM112" s="23" t="s">
        <v>632</v>
      </c>
      <c r="DD112" t="s">
        <v>675</v>
      </c>
      <c r="DE112" t="s">
        <v>676</v>
      </c>
      <c r="DG112">
        <v>0.4</v>
      </c>
      <c r="DI112" s="29" t="s">
        <v>897</v>
      </c>
      <c r="DJ112" s="24" t="s">
        <v>898</v>
      </c>
      <c r="DK112" s="24" t="s">
        <v>898</v>
      </c>
      <c r="DL112" s="24" t="s">
        <v>898</v>
      </c>
      <c r="DM112" s="2" t="s">
        <v>899</v>
      </c>
      <c r="DN112" s="24" t="s">
        <v>909</v>
      </c>
    </row>
    <row r="113" spans="6:118" ht="38.25">
      <c r="F113" s="17"/>
      <c r="J113" s="17"/>
      <c r="M113" s="17"/>
      <c r="V113" s="17" t="s">
        <v>419</v>
      </c>
      <c r="X113" s="17" t="s">
        <v>581</v>
      </c>
      <c r="AD113" s="17" t="s">
        <v>544</v>
      </c>
      <c r="AE113" s="32"/>
      <c r="AL113" s="17"/>
      <c r="AM113" s="25" t="s">
        <v>659</v>
      </c>
      <c r="DD113" t="s">
        <v>675</v>
      </c>
      <c r="DE113" t="s">
        <v>676</v>
      </c>
      <c r="DG113">
        <v>0.4</v>
      </c>
    </row>
    <row r="114" spans="6:118" ht="38.25">
      <c r="F114" s="17"/>
      <c r="J114" s="17"/>
      <c r="M114" s="17"/>
      <c r="V114" s="17" t="s">
        <v>420</v>
      </c>
      <c r="X114" s="17" t="s">
        <v>581</v>
      </c>
      <c r="AD114" s="17" t="s">
        <v>545</v>
      </c>
      <c r="AE114" s="32"/>
      <c r="AL114" s="17"/>
      <c r="AM114" s="25" t="s">
        <v>659</v>
      </c>
      <c r="DD114" t="s">
        <v>675</v>
      </c>
      <c r="DE114" t="s">
        <v>676</v>
      </c>
      <c r="DG114">
        <v>0.4</v>
      </c>
    </row>
    <row r="115" spans="6:118" ht="38.25">
      <c r="F115" s="17"/>
      <c r="J115" s="17"/>
      <c r="M115" s="17"/>
      <c r="V115" s="17" t="s">
        <v>421</v>
      </c>
      <c r="X115" s="17" t="s">
        <v>581</v>
      </c>
      <c r="AD115" s="17" t="s">
        <v>546</v>
      </c>
      <c r="AE115" s="32"/>
      <c r="AL115" s="17"/>
      <c r="AM115" s="25" t="s">
        <v>659</v>
      </c>
      <c r="DD115" t="s">
        <v>675</v>
      </c>
      <c r="DE115" t="s">
        <v>676</v>
      </c>
      <c r="DG115">
        <v>0.4</v>
      </c>
    </row>
    <row r="116" spans="6:118" ht="38.25">
      <c r="F116" s="17"/>
      <c r="J116" s="17"/>
      <c r="M116" s="17"/>
      <c r="V116" s="17" t="s">
        <v>422</v>
      </c>
      <c r="X116" s="17" t="s">
        <v>581</v>
      </c>
      <c r="AD116" s="17" t="s">
        <v>547</v>
      </c>
      <c r="AE116" s="32"/>
      <c r="AL116" s="17"/>
      <c r="AM116" s="25" t="s">
        <v>659</v>
      </c>
      <c r="DD116" t="s">
        <v>675</v>
      </c>
      <c r="DE116" t="s">
        <v>676</v>
      </c>
      <c r="DG116">
        <v>0.4</v>
      </c>
    </row>
    <row r="117" spans="6:118" ht="51">
      <c r="F117" s="17"/>
      <c r="J117" s="17"/>
      <c r="M117" s="17"/>
      <c r="V117" s="17" t="s">
        <v>423</v>
      </c>
      <c r="X117" s="17" t="s">
        <v>581</v>
      </c>
      <c r="AD117" s="17" t="s">
        <v>548</v>
      </c>
      <c r="AE117" s="32"/>
      <c r="AL117" s="17"/>
      <c r="AM117" s="25" t="s">
        <v>659</v>
      </c>
      <c r="DD117" t="s">
        <v>675</v>
      </c>
      <c r="DE117" t="s">
        <v>676</v>
      </c>
      <c r="DG117">
        <v>0.4</v>
      </c>
    </row>
    <row r="118" spans="6:118" ht="51">
      <c r="F118" s="17"/>
      <c r="J118" s="17"/>
      <c r="M118" s="17"/>
      <c r="V118" s="17" t="s">
        <v>424</v>
      </c>
      <c r="X118" s="17" t="s">
        <v>579</v>
      </c>
      <c r="AD118" s="17" t="s">
        <v>549</v>
      </c>
      <c r="AE118" s="32"/>
      <c r="AL118" s="17"/>
      <c r="AM118" s="25" t="s">
        <v>660</v>
      </c>
      <c r="DD118" t="s">
        <v>675</v>
      </c>
      <c r="DE118" t="s">
        <v>676</v>
      </c>
      <c r="DG118">
        <v>0.4</v>
      </c>
    </row>
    <row r="119" spans="6:118" ht="38.25">
      <c r="F119" s="17"/>
      <c r="J119" s="17"/>
      <c r="M119" s="17"/>
      <c r="V119" s="17" t="s">
        <v>425</v>
      </c>
      <c r="X119" s="17" t="s">
        <v>579</v>
      </c>
      <c r="AD119" s="17" t="s">
        <v>550</v>
      </c>
      <c r="AE119" s="32"/>
      <c r="AL119" s="17"/>
      <c r="AM119" s="25" t="s">
        <v>660</v>
      </c>
      <c r="DD119" t="s">
        <v>675</v>
      </c>
      <c r="DE119" t="s">
        <v>676</v>
      </c>
      <c r="DG119">
        <v>0.4</v>
      </c>
    </row>
    <row r="120" spans="6:118" ht="51">
      <c r="F120" s="17"/>
      <c r="J120" s="17"/>
      <c r="M120" s="17"/>
      <c r="V120" s="17" t="s">
        <v>426</v>
      </c>
      <c r="X120" s="17" t="s">
        <v>579</v>
      </c>
      <c r="AD120" s="17" t="s">
        <v>551</v>
      </c>
      <c r="AE120" s="32"/>
      <c r="AL120" s="17"/>
      <c r="AM120" s="25" t="s">
        <v>660</v>
      </c>
      <c r="DD120" t="s">
        <v>675</v>
      </c>
      <c r="DE120" t="s">
        <v>676</v>
      </c>
      <c r="DG120">
        <v>0.4</v>
      </c>
    </row>
    <row r="121" spans="6:118" ht="90">
      <c r="F121" s="15"/>
      <c r="J121" s="15"/>
      <c r="M121" s="15"/>
      <c r="V121" s="15" t="s">
        <v>427</v>
      </c>
      <c r="X121" s="15" t="s">
        <v>587</v>
      </c>
      <c r="AD121" s="15" t="s">
        <v>552</v>
      </c>
      <c r="AE121" s="30"/>
      <c r="AL121" s="15"/>
      <c r="AM121" s="23" t="s">
        <v>632</v>
      </c>
      <c r="DD121" t="s">
        <v>675</v>
      </c>
      <c r="DE121" t="s">
        <v>676</v>
      </c>
      <c r="DG121">
        <v>0.4</v>
      </c>
      <c r="DI121" s="29" t="s">
        <v>897</v>
      </c>
      <c r="DJ121" s="24" t="s">
        <v>898</v>
      </c>
      <c r="DK121" s="24" t="s">
        <v>898</v>
      </c>
      <c r="DL121" s="24" t="s">
        <v>898</v>
      </c>
      <c r="DM121" s="2" t="s">
        <v>899</v>
      </c>
      <c r="DN121" s="24" t="s">
        <v>909</v>
      </c>
    </row>
    <row r="122" spans="6:118" ht="90">
      <c r="F122" s="15"/>
      <c r="J122" s="16"/>
      <c r="M122" s="15"/>
      <c r="V122" s="15" t="s">
        <v>428</v>
      </c>
      <c r="X122" s="15" t="s">
        <v>481</v>
      </c>
      <c r="AD122" s="16" t="s">
        <v>553</v>
      </c>
      <c r="AE122" s="31"/>
      <c r="AL122" s="15"/>
      <c r="AM122" s="23" t="s">
        <v>632</v>
      </c>
      <c r="DD122" t="s">
        <v>675</v>
      </c>
      <c r="DE122" t="s">
        <v>676</v>
      </c>
      <c r="DG122">
        <v>0.4</v>
      </c>
      <c r="DI122" s="29" t="s">
        <v>897</v>
      </c>
      <c r="DJ122" s="24" t="s">
        <v>898</v>
      </c>
      <c r="DK122" s="24" t="s">
        <v>898</v>
      </c>
      <c r="DL122" s="24" t="s">
        <v>898</v>
      </c>
      <c r="DM122" s="2" t="s">
        <v>899</v>
      </c>
      <c r="DN122" s="24" t="s">
        <v>909</v>
      </c>
    </row>
    <row r="123" spans="6:118" ht="30">
      <c r="F123" s="15"/>
      <c r="J123" s="15"/>
      <c r="M123" s="15"/>
      <c r="V123" s="15" t="s">
        <v>429</v>
      </c>
      <c r="X123" s="15" t="s">
        <v>588</v>
      </c>
      <c r="AD123" s="16" t="s">
        <v>554</v>
      </c>
      <c r="AE123" s="31"/>
      <c r="AL123" s="15"/>
      <c r="AM123" s="23" t="s">
        <v>661</v>
      </c>
      <c r="DD123" t="s">
        <v>675</v>
      </c>
      <c r="DE123" t="s">
        <v>676</v>
      </c>
      <c r="DG123">
        <v>0.4</v>
      </c>
    </row>
    <row r="124" spans="6:118">
      <c r="F124" s="15"/>
      <c r="J124" s="15"/>
      <c r="M124" s="16"/>
      <c r="V124" s="15" t="s">
        <v>430</v>
      </c>
      <c r="X124" s="16" t="s">
        <v>459</v>
      </c>
      <c r="AD124" s="16" t="s">
        <v>555</v>
      </c>
      <c r="AE124" s="31"/>
      <c r="AL124" s="16"/>
      <c r="AM124" s="23" t="s">
        <v>662</v>
      </c>
      <c r="DD124" t="s">
        <v>675</v>
      </c>
      <c r="DE124" t="s">
        <v>676</v>
      </c>
      <c r="DG124">
        <v>0.4</v>
      </c>
    </row>
    <row r="125" spans="6:118">
      <c r="F125" s="15"/>
      <c r="J125" s="15"/>
      <c r="M125" s="15"/>
      <c r="V125" s="15" t="s">
        <v>431</v>
      </c>
      <c r="X125" s="15" t="s">
        <v>481</v>
      </c>
      <c r="AD125" s="15" t="s">
        <v>556</v>
      </c>
      <c r="AE125" s="30"/>
      <c r="AL125" s="15"/>
      <c r="AM125" s="23" t="s">
        <v>663</v>
      </c>
      <c r="DD125" t="s">
        <v>675</v>
      </c>
      <c r="DE125" t="s">
        <v>676</v>
      </c>
      <c r="DG125">
        <v>0.4</v>
      </c>
    </row>
    <row r="126" spans="6:118" ht="25.5">
      <c r="F126" s="15"/>
      <c r="J126" s="15"/>
      <c r="M126" s="15"/>
      <c r="V126" s="15" t="s">
        <v>432</v>
      </c>
      <c r="X126" s="15" t="s">
        <v>458</v>
      </c>
      <c r="AD126" s="15" t="s">
        <v>557</v>
      </c>
      <c r="AE126" s="30"/>
      <c r="AL126" s="15"/>
      <c r="AM126" s="23" t="s">
        <v>664</v>
      </c>
      <c r="DD126" t="s">
        <v>675</v>
      </c>
      <c r="DE126" t="s">
        <v>676</v>
      </c>
      <c r="DG126">
        <v>0.4</v>
      </c>
    </row>
    <row r="127" spans="6:118">
      <c r="F127" s="15"/>
      <c r="J127" s="15"/>
      <c r="M127" s="15"/>
      <c r="V127" s="15" t="s">
        <v>433</v>
      </c>
      <c r="X127" s="15" t="s">
        <v>563</v>
      </c>
      <c r="AD127" s="15" t="s">
        <v>558</v>
      </c>
      <c r="AE127" s="30"/>
      <c r="AL127" s="15"/>
      <c r="AM127" s="23" t="s">
        <v>607</v>
      </c>
      <c r="DD127" t="s">
        <v>675</v>
      </c>
      <c r="DE127" t="s">
        <v>676</v>
      </c>
      <c r="DG127">
        <v>0.4</v>
      </c>
    </row>
    <row r="128" spans="6:118" ht="30">
      <c r="F128" s="16"/>
      <c r="J128" s="15"/>
      <c r="M128" s="16"/>
      <c r="V128" s="15" t="s">
        <v>434</v>
      </c>
      <c r="X128" s="16" t="s">
        <v>481</v>
      </c>
      <c r="AD128" s="16" t="s">
        <v>559</v>
      </c>
      <c r="AE128" s="31"/>
      <c r="AL128" s="16"/>
      <c r="AM128" s="23" t="s">
        <v>665</v>
      </c>
      <c r="DD128" t="s">
        <v>675</v>
      </c>
      <c r="DE128" t="s">
        <v>676</v>
      </c>
      <c r="DG128">
        <v>0.4</v>
      </c>
    </row>
    <row r="129" spans="6:118">
      <c r="F129" s="15"/>
      <c r="J129" s="15"/>
      <c r="M129" s="15"/>
      <c r="V129" s="15" t="s">
        <v>435</v>
      </c>
      <c r="X129" s="15" t="s">
        <v>460</v>
      </c>
      <c r="AD129" s="15" t="s">
        <v>560</v>
      </c>
      <c r="AE129" s="30"/>
      <c r="AL129" s="15"/>
      <c r="AM129" s="23" t="s">
        <v>666</v>
      </c>
      <c r="DD129" t="s">
        <v>675</v>
      </c>
      <c r="DE129" t="s">
        <v>676</v>
      </c>
      <c r="DG129">
        <v>0.4</v>
      </c>
    </row>
    <row r="130" spans="6:118" ht="90">
      <c r="F130" s="15"/>
      <c r="J130" s="15"/>
      <c r="M130" s="15"/>
      <c r="V130" s="15" t="s">
        <v>436</v>
      </c>
      <c r="X130" s="15" t="s">
        <v>563</v>
      </c>
      <c r="AD130" s="15" t="s">
        <v>561</v>
      </c>
      <c r="AE130" s="30"/>
      <c r="AL130" s="15"/>
      <c r="AM130" s="23" t="s">
        <v>632</v>
      </c>
      <c r="DD130" t="s">
        <v>675</v>
      </c>
      <c r="DE130" t="s">
        <v>676</v>
      </c>
      <c r="DG130">
        <v>0.4</v>
      </c>
      <c r="DI130" s="29" t="s">
        <v>897</v>
      </c>
      <c r="DJ130" s="24" t="s">
        <v>898</v>
      </c>
      <c r="DK130" s="24" t="s">
        <v>898</v>
      </c>
      <c r="DL130" s="24" t="s">
        <v>898</v>
      </c>
      <c r="DM130" s="2" t="s">
        <v>899</v>
      </c>
      <c r="DN130" s="24" t="s">
        <v>909</v>
      </c>
    </row>
    <row r="131" spans="6:118" ht="102">
      <c r="F131" s="15"/>
      <c r="J131" s="15"/>
      <c r="M131" s="15"/>
      <c r="V131" s="15" t="s">
        <v>437</v>
      </c>
      <c r="X131" s="15" t="s">
        <v>563</v>
      </c>
      <c r="AD131" s="15" t="s">
        <v>562</v>
      </c>
      <c r="AE131" s="30"/>
      <c r="AL131" s="15"/>
      <c r="AM131" s="23" t="s">
        <v>594</v>
      </c>
      <c r="DD131" t="s">
        <v>675</v>
      </c>
      <c r="DE131" t="s">
        <v>676</v>
      </c>
      <c r="DG131">
        <v>0.4</v>
      </c>
      <c r="DI131" s="24" t="s">
        <v>910</v>
      </c>
      <c r="DJ131" s="24" t="s">
        <v>901</v>
      </c>
      <c r="DK131" s="24" t="s">
        <v>911</v>
      </c>
    </row>
    <row r="132" spans="6:118">
      <c r="F132" s="15"/>
      <c r="J132" s="15"/>
      <c r="M132" s="15"/>
      <c r="V132" s="15" t="s">
        <v>438</v>
      </c>
      <c r="X132" s="15" t="s">
        <v>563</v>
      </c>
      <c r="AD132" s="15" t="s">
        <v>563</v>
      </c>
      <c r="AE132" s="30"/>
      <c r="AL132" s="15"/>
      <c r="AM132" s="23" t="s">
        <v>667</v>
      </c>
      <c r="DD132" t="s">
        <v>675</v>
      </c>
      <c r="DE132" t="s">
        <v>676</v>
      </c>
      <c r="DG132">
        <v>0.4</v>
      </c>
    </row>
    <row r="133" spans="6:118" ht="90">
      <c r="F133" s="15"/>
      <c r="J133" s="15"/>
      <c r="M133" s="15"/>
      <c r="V133" s="15" t="s">
        <v>439</v>
      </c>
      <c r="X133" s="15" t="s">
        <v>563</v>
      </c>
      <c r="AD133" s="15" t="s">
        <v>564</v>
      </c>
      <c r="AE133" s="30"/>
      <c r="AL133" s="15"/>
      <c r="AM133" s="23" t="s">
        <v>632</v>
      </c>
      <c r="DD133" t="s">
        <v>675</v>
      </c>
      <c r="DE133" t="s">
        <v>676</v>
      </c>
      <c r="DG133">
        <v>0.4</v>
      </c>
      <c r="DI133" s="29" t="s">
        <v>897</v>
      </c>
      <c r="DJ133" s="24" t="s">
        <v>898</v>
      </c>
      <c r="DK133" s="24" t="s">
        <v>898</v>
      </c>
      <c r="DL133" s="24" t="s">
        <v>898</v>
      </c>
      <c r="DM133" s="2" t="s">
        <v>899</v>
      </c>
      <c r="DN133" s="24" t="s">
        <v>909</v>
      </c>
    </row>
    <row r="134" spans="6:118">
      <c r="F134" s="15"/>
      <c r="J134" s="15"/>
      <c r="M134" s="15"/>
      <c r="V134" s="15" t="s">
        <v>440</v>
      </c>
      <c r="X134" s="15" t="s">
        <v>575</v>
      </c>
      <c r="AD134" s="15" t="s">
        <v>565</v>
      </c>
      <c r="AE134" s="30"/>
      <c r="AL134" s="15"/>
      <c r="AM134" s="23" t="s">
        <v>668</v>
      </c>
      <c r="DD134" t="s">
        <v>675</v>
      </c>
      <c r="DE134" t="s">
        <v>676</v>
      </c>
      <c r="DG134">
        <v>0.4</v>
      </c>
    </row>
    <row r="135" spans="6:118" ht="38.25">
      <c r="F135" s="17"/>
      <c r="J135" s="17"/>
      <c r="M135" s="17"/>
      <c r="V135" s="17" t="s">
        <v>441</v>
      </c>
      <c r="X135" s="17" t="s">
        <v>579</v>
      </c>
      <c r="AD135" s="17" t="s">
        <v>566</v>
      </c>
      <c r="AE135" s="32"/>
      <c r="AL135" s="17"/>
      <c r="AM135" s="23" t="s">
        <v>669</v>
      </c>
      <c r="DD135" t="s">
        <v>675</v>
      </c>
      <c r="DE135" t="s">
        <v>676</v>
      </c>
      <c r="DG135">
        <v>0.4</v>
      </c>
    </row>
    <row r="136" spans="6:118" ht="90">
      <c r="F136" s="17"/>
      <c r="J136" s="17"/>
      <c r="M136" s="17"/>
      <c r="V136" s="17" t="s">
        <v>442</v>
      </c>
      <c r="X136" s="17" t="s">
        <v>579</v>
      </c>
      <c r="AD136" s="17" t="s">
        <v>567</v>
      </c>
      <c r="AE136" s="32"/>
      <c r="AL136" s="17"/>
      <c r="AM136" s="25" t="s">
        <v>632</v>
      </c>
      <c r="DD136" t="s">
        <v>675</v>
      </c>
      <c r="DE136" t="s">
        <v>676</v>
      </c>
      <c r="DG136">
        <v>0.4</v>
      </c>
      <c r="DI136" s="29" t="s">
        <v>897</v>
      </c>
      <c r="DJ136" s="24" t="s">
        <v>898</v>
      </c>
      <c r="DK136" s="24" t="s">
        <v>898</v>
      </c>
      <c r="DL136" s="24" t="s">
        <v>898</v>
      </c>
      <c r="DM136" s="2" t="s">
        <v>899</v>
      </c>
      <c r="DN136" s="24" t="s">
        <v>909</v>
      </c>
    </row>
    <row r="137" spans="6:118" ht="90">
      <c r="F137" s="16"/>
      <c r="J137" s="15"/>
      <c r="M137" s="15"/>
      <c r="V137" s="16" t="s">
        <v>443</v>
      </c>
      <c r="X137" s="15" t="s">
        <v>481</v>
      </c>
      <c r="AD137" s="15" t="s">
        <v>481</v>
      </c>
      <c r="AE137" s="30"/>
      <c r="AL137" s="15"/>
      <c r="AM137" s="23" t="s">
        <v>632</v>
      </c>
      <c r="DD137" t="s">
        <v>675</v>
      </c>
      <c r="DE137" t="s">
        <v>676</v>
      </c>
      <c r="DG137">
        <v>0.4</v>
      </c>
      <c r="DI137" s="29" t="s">
        <v>897</v>
      </c>
      <c r="DJ137" s="24" t="s">
        <v>898</v>
      </c>
      <c r="DK137" s="24" t="s">
        <v>898</v>
      </c>
      <c r="DL137" s="24" t="s">
        <v>898</v>
      </c>
      <c r="DM137" s="2" t="s">
        <v>899</v>
      </c>
      <c r="DN137" s="24" t="s">
        <v>909</v>
      </c>
    </row>
    <row r="138" spans="6:118" ht="25.5">
      <c r="F138" s="15"/>
      <c r="J138" s="15"/>
      <c r="M138" s="15"/>
      <c r="V138" s="15" t="s">
        <v>444</v>
      </c>
      <c r="X138" s="15" t="s">
        <v>458</v>
      </c>
      <c r="AD138" s="15" t="s">
        <v>458</v>
      </c>
      <c r="AE138" s="30"/>
      <c r="AL138" s="15"/>
      <c r="AM138" s="23" t="s">
        <v>670</v>
      </c>
      <c r="DD138" t="s">
        <v>675</v>
      </c>
      <c r="DE138" t="s">
        <v>676</v>
      </c>
      <c r="DG138">
        <v>0.4</v>
      </c>
    </row>
    <row r="139" spans="6:118">
      <c r="F139" s="15"/>
      <c r="J139" s="15"/>
      <c r="M139" s="15"/>
      <c r="V139" s="15" t="s">
        <v>445</v>
      </c>
      <c r="X139" s="15" t="s">
        <v>563</v>
      </c>
      <c r="AD139" s="15" t="s">
        <v>568</v>
      </c>
      <c r="AE139" s="30"/>
      <c r="AL139" s="15"/>
      <c r="AM139" s="23" t="s">
        <v>671</v>
      </c>
      <c r="DD139" t="s">
        <v>675</v>
      </c>
      <c r="DE139" t="s">
        <v>676</v>
      </c>
      <c r="DG139">
        <v>0.4</v>
      </c>
    </row>
    <row r="140" spans="6:118" ht="30">
      <c r="F140" s="16"/>
      <c r="J140" s="15"/>
      <c r="M140" s="16"/>
      <c r="V140" s="16" t="s">
        <v>446</v>
      </c>
      <c r="X140" s="16" t="s">
        <v>481</v>
      </c>
      <c r="AD140" s="16" t="s">
        <v>569</v>
      </c>
      <c r="AE140" s="31"/>
      <c r="AL140" s="16"/>
      <c r="AM140" s="23" t="s">
        <v>672</v>
      </c>
      <c r="DD140" t="s">
        <v>675</v>
      </c>
      <c r="DE140" t="s">
        <v>676</v>
      </c>
      <c r="DG140">
        <v>0.4</v>
      </c>
    </row>
    <row r="141" spans="6:118">
      <c r="F141" s="17"/>
      <c r="J141" s="17"/>
      <c r="M141" s="17"/>
      <c r="V141" s="17" t="s">
        <v>447</v>
      </c>
      <c r="X141" s="17" t="s">
        <v>581</v>
      </c>
      <c r="AD141" s="17" t="s">
        <v>570</v>
      </c>
      <c r="AE141" s="32"/>
      <c r="AL141" s="17"/>
      <c r="AM141" s="25" t="s">
        <v>633</v>
      </c>
      <c r="DD141" t="s">
        <v>675</v>
      </c>
      <c r="DE141" t="s">
        <v>676</v>
      </c>
      <c r="DG141">
        <v>0.4</v>
      </c>
    </row>
    <row r="142" spans="6:118">
      <c r="F142" s="17"/>
      <c r="J142" s="17"/>
      <c r="M142" s="17"/>
      <c r="V142" s="17" t="s">
        <v>448</v>
      </c>
      <c r="X142" s="17" t="s">
        <v>458</v>
      </c>
      <c r="AD142" s="17" t="s">
        <v>458</v>
      </c>
      <c r="AE142" s="32"/>
      <c r="AL142" s="17"/>
      <c r="AM142" s="23" t="s">
        <v>673</v>
      </c>
      <c r="DD142" t="s">
        <v>675</v>
      </c>
      <c r="DE142" t="s">
        <v>676</v>
      </c>
      <c r="DG142">
        <v>0.4</v>
      </c>
    </row>
    <row r="143" spans="6:118" ht="102">
      <c r="F143" s="16"/>
      <c r="J143" s="15"/>
      <c r="M143" s="16"/>
      <c r="V143" s="15" t="s">
        <v>449</v>
      </c>
      <c r="X143" s="16" t="s">
        <v>458</v>
      </c>
      <c r="AD143" s="16" t="s">
        <v>571</v>
      </c>
      <c r="AE143" s="31"/>
      <c r="AL143" s="16"/>
      <c r="AM143" s="23" t="s">
        <v>594</v>
      </c>
      <c r="DD143" t="s">
        <v>675</v>
      </c>
      <c r="DE143" t="s">
        <v>676</v>
      </c>
      <c r="DG143">
        <v>0.4</v>
      </c>
      <c r="DI143" s="24" t="s">
        <v>910</v>
      </c>
      <c r="DJ143" s="24" t="s">
        <v>901</v>
      </c>
      <c r="DK143" s="24" t="s">
        <v>911</v>
      </c>
    </row>
    <row r="144" spans="6:118" ht="30">
      <c r="F144" s="15"/>
      <c r="J144" s="15"/>
      <c r="M144" s="16"/>
      <c r="V144" s="15" t="s">
        <v>450</v>
      </c>
      <c r="X144" s="16" t="s">
        <v>459</v>
      </c>
      <c r="AD144" s="16" t="s">
        <v>572</v>
      </c>
      <c r="AE144" s="31"/>
      <c r="AL144" s="16"/>
      <c r="AM144" s="27" t="s">
        <v>537</v>
      </c>
      <c r="DD144" t="s">
        <v>675</v>
      </c>
      <c r="DE144" t="s">
        <v>676</v>
      </c>
      <c r="DG144">
        <v>0.4</v>
      </c>
    </row>
    <row r="145" spans="1:111">
      <c r="F145" s="17"/>
      <c r="J145" s="17"/>
      <c r="M145" s="17"/>
      <c r="V145" s="17" t="s">
        <v>451</v>
      </c>
      <c r="X145" s="17" t="s">
        <v>460</v>
      </c>
      <c r="AD145" s="17" t="s">
        <v>573</v>
      </c>
      <c r="AE145" s="32"/>
      <c r="AL145" s="17"/>
      <c r="AM145" s="23" t="s">
        <v>594</v>
      </c>
      <c r="DD145" t="s">
        <v>675</v>
      </c>
      <c r="DE145" t="s">
        <v>676</v>
      </c>
      <c r="DG145">
        <v>0.4</v>
      </c>
    </row>
    <row r="146" spans="1:111" ht="15.75" thickBot="1">
      <c r="F146" s="19"/>
      <c r="J146" s="19"/>
      <c r="M146" s="19"/>
      <c r="V146" s="19" t="s">
        <v>452</v>
      </c>
      <c r="X146" s="19" t="s">
        <v>460</v>
      </c>
      <c r="AD146" s="19" t="s">
        <v>460</v>
      </c>
      <c r="AE146" s="30"/>
      <c r="AL146" s="19"/>
      <c r="AM146" s="28" t="s">
        <v>674</v>
      </c>
      <c r="DD146" t="s">
        <v>675</v>
      </c>
      <c r="DE146" t="s">
        <v>676</v>
      </c>
      <c r="DG146">
        <v>0.4</v>
      </c>
    </row>
    <row r="147" spans="1:111">
      <c r="A147" s="33" t="s">
        <v>913</v>
      </c>
      <c r="B147" s="33"/>
      <c r="C147" s="33"/>
      <c r="D147" s="33"/>
      <c r="E147" s="33"/>
      <c r="F147" s="40" t="s">
        <v>947</v>
      </c>
      <c r="J147" s="49" t="s">
        <v>1006</v>
      </c>
      <c r="S147" s="40" t="s">
        <v>1027</v>
      </c>
      <c r="V147" s="36" t="s">
        <v>973</v>
      </c>
      <c r="AL147" s="49">
        <v>3330393</v>
      </c>
      <c r="AM147" s="68" t="s">
        <v>1060</v>
      </c>
      <c r="AO147" s="73"/>
      <c r="AP147" s="37"/>
      <c r="AQ147" s="37">
        <v>25.2</v>
      </c>
      <c r="AR147" s="37"/>
      <c r="AS147" s="37"/>
      <c r="AT147" s="37"/>
      <c r="AU147" s="37"/>
      <c r="AV147" s="37"/>
      <c r="AW147" s="81"/>
      <c r="AX147" s="37"/>
      <c r="AY147" s="82"/>
      <c r="BC147" s="82"/>
      <c r="BF147" s="81"/>
      <c r="BH147" s="82"/>
      <c r="BI147" s="82"/>
      <c r="BJ147" s="92"/>
      <c r="BK147" s="82"/>
      <c r="BM147" s="82"/>
      <c r="BN147" s="81"/>
      <c r="BP147" s="82"/>
      <c r="BQ147" s="82"/>
      <c r="BR147" s="92"/>
      <c r="BS147" s="82"/>
      <c r="BT147" s="92"/>
      <c r="BU147" s="92"/>
      <c r="BV147" s="81"/>
      <c r="BW147" s="82"/>
      <c r="BX147" s="82"/>
      <c r="BY147" s="82"/>
      <c r="BZ147" s="92"/>
      <c r="CA147" s="82"/>
      <c r="CB147" s="82">
        <v>13.5</v>
      </c>
      <c r="CD147">
        <v>0</v>
      </c>
      <c r="CF147">
        <v>25.2</v>
      </c>
      <c r="CG147">
        <v>0</v>
      </c>
      <c r="CH147">
        <v>0</v>
      </c>
      <c r="CI147">
        <v>0</v>
      </c>
      <c r="CJ147">
        <v>13.5</v>
      </c>
      <c r="CK147">
        <v>0</v>
      </c>
      <c r="DD147" t="s">
        <v>946</v>
      </c>
      <c r="DG147">
        <v>0.7</v>
      </c>
    </row>
    <row r="148" spans="1:111" ht="26.25">
      <c r="A148" s="33" t="s">
        <v>914</v>
      </c>
      <c r="B148" s="33"/>
      <c r="C148" s="33"/>
      <c r="D148" s="33"/>
      <c r="E148" s="33"/>
      <c r="F148" s="41" t="s">
        <v>948</v>
      </c>
      <c r="J148" s="50" t="s">
        <v>1007</v>
      </c>
      <c r="S148" s="59" t="s">
        <v>1050</v>
      </c>
      <c r="V148" s="37" t="s">
        <v>974</v>
      </c>
      <c r="AL148" s="50">
        <v>3215868</v>
      </c>
      <c r="AM148" s="69" t="s">
        <v>1061</v>
      </c>
      <c r="AO148" s="73"/>
      <c r="AP148" s="37"/>
      <c r="AQ148" s="37">
        <v>58</v>
      </c>
      <c r="AR148" s="37"/>
      <c r="AS148" s="37"/>
      <c r="AT148" s="37"/>
      <c r="AU148" s="37"/>
      <c r="AV148" s="37"/>
      <c r="AW148" s="82"/>
      <c r="AX148" s="37"/>
      <c r="AY148" s="82"/>
      <c r="BC148" s="82"/>
      <c r="BF148" s="82"/>
      <c r="BH148" s="82"/>
      <c r="BI148" s="82"/>
      <c r="BJ148" s="92"/>
      <c r="BK148" s="82"/>
      <c r="BM148" s="82"/>
      <c r="BN148" s="82"/>
      <c r="BP148" s="82"/>
      <c r="BQ148" s="82">
        <v>11.88</v>
      </c>
      <c r="BR148" s="92"/>
      <c r="BS148" s="82"/>
      <c r="BT148" s="92"/>
      <c r="BU148" s="92"/>
      <c r="BV148" s="82"/>
      <c r="BW148" s="82"/>
      <c r="BX148" s="82"/>
      <c r="BY148" s="82">
        <v>5</v>
      </c>
      <c r="BZ148" s="92"/>
      <c r="CA148" s="82"/>
      <c r="CB148" s="82">
        <v>2.6</v>
      </c>
      <c r="CD148">
        <v>0</v>
      </c>
      <c r="CF148">
        <v>58</v>
      </c>
      <c r="CG148">
        <v>16.88</v>
      </c>
      <c r="CH148">
        <v>0</v>
      </c>
      <c r="CI148">
        <v>0</v>
      </c>
      <c r="CJ148">
        <v>2.6</v>
      </c>
      <c r="CK148">
        <v>0</v>
      </c>
      <c r="DD148" t="s">
        <v>946</v>
      </c>
      <c r="DG148">
        <v>0.7</v>
      </c>
    </row>
    <row r="149" spans="1:111">
      <c r="A149" s="33" t="s">
        <v>915</v>
      </c>
      <c r="B149" s="33"/>
      <c r="C149" s="33"/>
      <c r="D149" s="33"/>
      <c r="E149" s="33"/>
      <c r="F149" s="41" t="s">
        <v>949</v>
      </c>
      <c r="J149" s="51" t="s">
        <v>1008</v>
      </c>
      <c r="S149" s="40" t="s">
        <v>1028</v>
      </c>
      <c r="V149" s="37" t="s">
        <v>975</v>
      </c>
      <c r="AL149" s="50">
        <v>7411538</v>
      </c>
      <c r="AM149" s="46" t="s">
        <v>1062</v>
      </c>
      <c r="AO149" s="74">
        <v>1410.92</v>
      </c>
      <c r="AP149" s="37"/>
      <c r="AQ149" s="37"/>
      <c r="AR149" s="37"/>
      <c r="AS149" s="37"/>
      <c r="AT149" s="37"/>
      <c r="AU149" s="37"/>
      <c r="AV149" s="37"/>
      <c r="AW149" s="82"/>
      <c r="AX149" s="37"/>
      <c r="AY149" s="82"/>
      <c r="BC149" s="82"/>
      <c r="BF149" s="82"/>
      <c r="BH149" s="82"/>
      <c r="BI149" s="82">
        <v>5.96</v>
      </c>
      <c r="BJ149" s="92"/>
      <c r="BK149" s="82"/>
      <c r="BM149" s="82"/>
      <c r="BN149" s="82"/>
      <c r="BP149" s="82"/>
      <c r="BQ149" s="82"/>
      <c r="BR149" s="92"/>
      <c r="BS149" s="82"/>
      <c r="BT149" s="92"/>
      <c r="BU149" s="92"/>
      <c r="BV149" s="82">
        <v>232.75</v>
      </c>
      <c r="BW149" s="82"/>
      <c r="BX149" s="82">
        <v>853.3</v>
      </c>
      <c r="BY149" s="82"/>
      <c r="BZ149" s="92"/>
      <c r="CA149" s="82"/>
      <c r="CB149" s="82"/>
      <c r="CD149" s="87">
        <v>1643.67</v>
      </c>
      <c r="CF149">
        <v>853.3</v>
      </c>
      <c r="CG149">
        <v>5.96</v>
      </c>
      <c r="CH149">
        <v>0</v>
      </c>
      <c r="CI149">
        <v>0</v>
      </c>
      <c r="CJ149">
        <v>0</v>
      </c>
      <c r="CK149">
        <v>0</v>
      </c>
      <c r="CL149" s="87"/>
      <c r="DD149" t="s">
        <v>946</v>
      </c>
      <c r="DG149">
        <v>0.7</v>
      </c>
    </row>
    <row r="150" spans="1:111" ht="51.75">
      <c r="A150" s="33" t="s">
        <v>916</v>
      </c>
      <c r="B150" s="33"/>
      <c r="C150" s="33"/>
      <c r="D150" s="33"/>
      <c r="E150" s="33"/>
      <c r="F150" s="41" t="s">
        <v>950</v>
      </c>
      <c r="J150" s="50">
        <v>901238130</v>
      </c>
      <c r="S150" s="44" t="s">
        <v>1029</v>
      </c>
      <c r="V150" s="46" t="s">
        <v>976</v>
      </c>
      <c r="AL150" s="62">
        <v>6112840</v>
      </c>
      <c r="AM150" s="43" t="s">
        <v>1063</v>
      </c>
      <c r="AO150" s="75">
        <v>18822.18</v>
      </c>
      <c r="AP150" s="37"/>
      <c r="AQ150" s="37"/>
      <c r="AR150" s="37"/>
      <c r="AS150" s="37"/>
      <c r="AT150" s="37"/>
      <c r="AU150" s="37"/>
      <c r="AV150" s="37"/>
      <c r="AW150" s="82"/>
      <c r="AX150" s="37"/>
      <c r="AY150" s="82"/>
      <c r="AZ150">
        <v>0.57999999999999996</v>
      </c>
      <c r="BC150" s="82"/>
      <c r="BF150" s="82"/>
      <c r="BH150" s="82"/>
      <c r="BI150" s="82"/>
      <c r="BJ150" s="92"/>
      <c r="BK150" s="82"/>
      <c r="BM150" s="82"/>
      <c r="BN150" s="82"/>
      <c r="BP150" s="82"/>
      <c r="BQ150" s="82"/>
      <c r="BR150" s="92"/>
      <c r="BS150" s="82"/>
      <c r="BT150" s="92"/>
      <c r="BU150" s="92"/>
      <c r="BV150" s="82"/>
      <c r="BW150" s="82"/>
      <c r="BX150" s="82"/>
      <c r="BY150" s="82"/>
      <c r="BZ150" s="92"/>
      <c r="CA150" s="82"/>
      <c r="CB150" s="82">
        <v>5.5E-2</v>
      </c>
      <c r="CD150" s="87">
        <v>18822.18</v>
      </c>
      <c r="CF150">
        <v>0</v>
      </c>
      <c r="CG150">
        <v>0.57999999999999996</v>
      </c>
      <c r="CH150">
        <v>0</v>
      </c>
      <c r="CI150">
        <v>0</v>
      </c>
      <c r="CJ150">
        <v>5.5E-2</v>
      </c>
      <c r="CK150">
        <v>0</v>
      </c>
      <c r="CL150" s="87"/>
      <c r="DD150" t="s">
        <v>946</v>
      </c>
      <c r="DG150">
        <v>0.7</v>
      </c>
    </row>
    <row r="151" spans="1:111" ht="51.75">
      <c r="A151" s="34" t="s">
        <v>917</v>
      </c>
      <c r="B151" s="34"/>
      <c r="C151" s="34"/>
      <c r="D151" s="34"/>
      <c r="E151" s="34"/>
      <c r="F151" s="42" t="s">
        <v>951</v>
      </c>
      <c r="J151" s="52" t="s">
        <v>1009</v>
      </c>
      <c r="S151" s="42" t="s">
        <v>1030</v>
      </c>
      <c r="V151" s="41" t="s">
        <v>977</v>
      </c>
      <c r="AL151" s="63" t="s">
        <v>1052</v>
      </c>
      <c r="AM151" s="70" t="s">
        <v>1064</v>
      </c>
      <c r="AO151" s="75">
        <v>38339.699999999997</v>
      </c>
      <c r="AP151" s="37"/>
      <c r="AQ151" s="37">
        <v>149.1</v>
      </c>
      <c r="AR151" s="37">
        <v>5.3</v>
      </c>
      <c r="AS151" s="37"/>
      <c r="AT151" s="37"/>
      <c r="AU151" s="37"/>
      <c r="AV151" s="37"/>
      <c r="AW151" s="82"/>
      <c r="AX151" s="37"/>
      <c r="AY151" s="82"/>
      <c r="AZ151">
        <v>9.9</v>
      </c>
      <c r="BC151" s="82"/>
      <c r="BF151" s="88">
        <v>32108.7</v>
      </c>
      <c r="BH151" s="82">
        <v>221.6</v>
      </c>
      <c r="BI151" s="82">
        <v>506.4</v>
      </c>
      <c r="BJ151" s="92"/>
      <c r="BK151" s="82">
        <v>0.28000000000000003</v>
      </c>
      <c r="BM151" s="82"/>
      <c r="BN151" s="82"/>
      <c r="BP151" s="82"/>
      <c r="BQ151" s="82">
        <v>275.89999999999998</v>
      </c>
      <c r="BR151" s="92"/>
      <c r="BS151" s="82">
        <v>4.7E-2</v>
      </c>
      <c r="BT151" s="92"/>
      <c r="BU151" s="92"/>
      <c r="BV151" s="88">
        <v>10283.9</v>
      </c>
      <c r="BW151" s="82"/>
      <c r="BX151" s="82"/>
      <c r="BY151" s="82"/>
      <c r="BZ151" s="92"/>
      <c r="CA151" s="82"/>
      <c r="CB151" s="82">
        <v>0.08</v>
      </c>
      <c r="CD151" s="87">
        <v>80732.3</v>
      </c>
      <c r="CF151">
        <v>370.7</v>
      </c>
      <c r="CG151">
        <v>797.5</v>
      </c>
      <c r="CH151">
        <v>0</v>
      </c>
      <c r="CI151">
        <v>0.32700000000000001</v>
      </c>
      <c r="CJ151">
        <v>0.08</v>
      </c>
      <c r="CK151">
        <v>0</v>
      </c>
      <c r="CL151" s="87"/>
      <c r="DD151" t="s">
        <v>946</v>
      </c>
      <c r="DG151">
        <v>0.7</v>
      </c>
    </row>
    <row r="152" spans="1:111">
      <c r="A152" s="33" t="s">
        <v>918</v>
      </c>
      <c r="B152" s="33"/>
      <c r="C152" s="33"/>
      <c r="D152" s="33"/>
      <c r="E152" s="33"/>
      <c r="F152" s="41" t="s">
        <v>952</v>
      </c>
      <c r="J152" s="50">
        <v>9015388193</v>
      </c>
      <c r="S152" s="43" t="s">
        <v>1031</v>
      </c>
      <c r="V152" s="37" t="s">
        <v>978</v>
      </c>
      <c r="AL152" s="62">
        <v>3185142368</v>
      </c>
      <c r="AM152" s="42" t="s">
        <v>1065</v>
      </c>
      <c r="AO152" s="73"/>
      <c r="AP152" s="37"/>
      <c r="AQ152" s="37"/>
      <c r="AR152" s="37"/>
      <c r="AS152" s="37"/>
      <c r="AT152" s="37"/>
      <c r="AU152" s="37"/>
      <c r="AV152" s="37"/>
      <c r="AW152" s="82"/>
      <c r="AX152" s="37"/>
      <c r="AY152" s="82"/>
      <c r="BC152" s="82"/>
      <c r="BF152" s="82"/>
      <c r="BH152" s="82"/>
      <c r="BI152" s="82">
        <v>2.8439999999999999</v>
      </c>
      <c r="BJ152" s="92"/>
      <c r="BK152" s="82"/>
      <c r="BM152" s="82"/>
      <c r="BN152" s="82"/>
      <c r="BP152" s="82"/>
      <c r="BQ152" s="82"/>
      <c r="BR152" s="92"/>
      <c r="BS152" s="82"/>
      <c r="BT152" s="92"/>
      <c r="BU152" s="92"/>
      <c r="BV152" s="82"/>
      <c r="BW152" s="82"/>
      <c r="BX152" s="82"/>
      <c r="BY152" s="82"/>
      <c r="BZ152" s="92"/>
      <c r="CA152" s="82"/>
      <c r="CB152" s="82"/>
      <c r="CD152">
        <v>0</v>
      </c>
      <c r="CF152">
        <v>0</v>
      </c>
      <c r="CG152">
        <v>2.8439999999999999</v>
      </c>
      <c r="CH152">
        <v>0</v>
      </c>
      <c r="CI152">
        <v>0</v>
      </c>
      <c r="CJ152">
        <v>0</v>
      </c>
      <c r="CK152">
        <v>0</v>
      </c>
      <c r="DD152" t="s">
        <v>946</v>
      </c>
      <c r="DG152">
        <v>0.7</v>
      </c>
    </row>
    <row r="153" spans="1:111" ht="26.25">
      <c r="A153" s="33" t="s">
        <v>919</v>
      </c>
      <c r="B153" s="33"/>
      <c r="C153" s="33"/>
      <c r="D153" s="33"/>
      <c r="E153" s="33"/>
      <c r="F153" s="41" t="s">
        <v>953</v>
      </c>
      <c r="J153" s="50" t="s">
        <v>1010</v>
      </c>
      <c r="S153" s="43" t="s">
        <v>1032</v>
      </c>
      <c r="V153" s="41" t="s">
        <v>979</v>
      </c>
      <c r="AL153" s="62">
        <v>8932569</v>
      </c>
      <c r="AM153" s="43" t="s">
        <v>1066</v>
      </c>
      <c r="AO153" s="73"/>
      <c r="AP153" s="37"/>
      <c r="AQ153" s="37"/>
      <c r="AR153" s="37"/>
      <c r="AS153" s="37"/>
      <c r="AT153" s="37"/>
      <c r="AU153" s="37"/>
      <c r="AV153" s="37"/>
      <c r="AW153" s="82"/>
      <c r="AX153" s="37"/>
      <c r="AY153" s="82"/>
      <c r="BC153" s="82"/>
      <c r="BF153" s="82"/>
      <c r="BH153" s="82"/>
      <c r="BI153" s="82"/>
      <c r="BJ153" s="92"/>
      <c r="BK153" s="82"/>
      <c r="BM153" s="82"/>
      <c r="BN153" s="82"/>
      <c r="BP153" s="82"/>
      <c r="BQ153" s="82">
        <v>0.36799999999999999</v>
      </c>
      <c r="BR153" s="92"/>
      <c r="BS153" s="82"/>
      <c r="BT153" s="92"/>
      <c r="BU153" s="92"/>
      <c r="BV153" s="82"/>
      <c r="BW153" s="82"/>
      <c r="BX153" s="82"/>
      <c r="BY153" s="82"/>
      <c r="BZ153" s="92"/>
      <c r="CA153" s="82"/>
      <c r="CB153" s="82">
        <v>2.65</v>
      </c>
      <c r="CD153">
        <v>0</v>
      </c>
      <c r="CF153">
        <v>0</v>
      </c>
      <c r="CG153">
        <v>0.36799999999999999</v>
      </c>
      <c r="CH153">
        <v>0</v>
      </c>
      <c r="CI153">
        <v>0</v>
      </c>
      <c r="CJ153">
        <v>2.65</v>
      </c>
      <c r="CK153">
        <v>0</v>
      </c>
      <c r="DD153" t="s">
        <v>946</v>
      </c>
      <c r="DG153">
        <v>0.7</v>
      </c>
    </row>
    <row r="154" spans="1:111">
      <c r="A154" s="33" t="s">
        <v>920</v>
      </c>
      <c r="B154" s="33"/>
      <c r="C154" s="33"/>
      <c r="D154" s="33"/>
      <c r="E154" s="33"/>
      <c r="F154" s="41" t="s">
        <v>954</v>
      </c>
      <c r="J154" s="50" t="s">
        <v>1011</v>
      </c>
      <c r="S154" s="43" t="s">
        <v>1033</v>
      </c>
      <c r="V154" s="37" t="s">
        <v>980</v>
      </c>
      <c r="AL154" s="62">
        <v>3136371251</v>
      </c>
      <c r="AM154" s="43" t="s">
        <v>1065</v>
      </c>
      <c r="AO154" s="73"/>
      <c r="AP154" s="37"/>
      <c r="AQ154" s="37"/>
      <c r="AR154" s="37"/>
      <c r="AS154" s="37"/>
      <c r="AT154" s="37"/>
      <c r="AU154" s="37"/>
      <c r="AV154" s="37"/>
      <c r="AW154" s="82"/>
      <c r="AX154" s="37"/>
      <c r="AY154" s="82"/>
      <c r="BC154" s="82"/>
      <c r="BF154" s="82"/>
      <c r="BH154" s="82"/>
      <c r="BI154" s="82">
        <v>7.4909999999999997</v>
      </c>
      <c r="BJ154" s="92"/>
      <c r="BK154" s="82"/>
      <c r="BM154" s="82"/>
      <c r="BN154" s="82"/>
      <c r="BP154" s="82"/>
      <c r="BQ154" s="82"/>
      <c r="BR154" s="92"/>
      <c r="BS154" s="82"/>
      <c r="BT154" s="92"/>
      <c r="BU154" s="92"/>
      <c r="BV154" s="82"/>
      <c r="BW154" s="82"/>
      <c r="BX154" s="82">
        <v>67.2</v>
      </c>
      <c r="BY154" s="82"/>
      <c r="BZ154" s="92"/>
      <c r="CA154" s="82"/>
      <c r="CB154" s="82"/>
      <c r="CD154">
        <v>0</v>
      </c>
      <c r="CF154">
        <v>67.2</v>
      </c>
      <c r="CG154">
        <v>7.4909999999999997</v>
      </c>
      <c r="CH154">
        <v>0</v>
      </c>
      <c r="CI154">
        <v>0</v>
      </c>
      <c r="CJ154">
        <v>0</v>
      </c>
      <c r="CK154">
        <v>0</v>
      </c>
      <c r="DD154" t="s">
        <v>946</v>
      </c>
      <c r="DG154">
        <v>0.7</v>
      </c>
    </row>
    <row r="155" spans="1:111">
      <c r="A155" s="33" t="s">
        <v>921</v>
      </c>
      <c r="B155" s="33"/>
      <c r="C155" s="33"/>
      <c r="D155" s="33"/>
      <c r="E155" s="33"/>
      <c r="F155" s="41" t="s">
        <v>955</v>
      </c>
      <c r="J155" s="50" t="s">
        <v>1006</v>
      </c>
      <c r="S155" s="43" t="s">
        <v>1027</v>
      </c>
      <c r="V155" s="37" t="s">
        <v>981</v>
      </c>
      <c r="AL155" s="49">
        <v>3330393</v>
      </c>
      <c r="AM155" s="42" t="s">
        <v>1067</v>
      </c>
      <c r="AO155" s="73"/>
      <c r="AP155" s="37"/>
      <c r="AQ155" s="37">
        <v>176.4</v>
      </c>
      <c r="AR155" s="37"/>
      <c r="AS155" s="37"/>
      <c r="AT155" s="37"/>
      <c r="AU155" s="80">
        <v>200700.9</v>
      </c>
      <c r="AV155" s="37"/>
      <c r="AW155" s="82"/>
      <c r="AX155" s="37"/>
      <c r="AY155" s="82"/>
      <c r="BC155" s="82"/>
      <c r="BF155" s="82"/>
      <c r="BH155" s="82"/>
      <c r="BI155" s="82">
        <v>0.31</v>
      </c>
      <c r="BJ155" s="92"/>
      <c r="BK155" s="82"/>
      <c r="BM155" s="82"/>
      <c r="BN155" s="82"/>
      <c r="BP155" s="82"/>
      <c r="BQ155" s="82"/>
      <c r="BR155" s="92"/>
      <c r="BS155" s="82"/>
      <c r="BT155" s="92"/>
      <c r="BU155" s="92"/>
      <c r="BV155" s="82"/>
      <c r="BW155" s="82"/>
      <c r="BX155" s="82"/>
      <c r="BY155" s="82">
        <v>4.2</v>
      </c>
      <c r="BZ155" s="92"/>
      <c r="CA155" s="82"/>
      <c r="CB155" s="82"/>
      <c r="CD155">
        <v>0</v>
      </c>
      <c r="CF155">
        <v>176.4</v>
      </c>
      <c r="CG155">
        <v>4.51</v>
      </c>
      <c r="CH155">
        <v>0</v>
      </c>
      <c r="CI155">
        <v>0</v>
      </c>
      <c r="CJ155" s="87">
        <v>200700.9</v>
      </c>
      <c r="CK155">
        <v>0</v>
      </c>
      <c r="DD155" t="s">
        <v>946</v>
      </c>
      <c r="DG155">
        <v>0.7</v>
      </c>
    </row>
    <row r="156" spans="1:111">
      <c r="A156" s="33" t="s">
        <v>922</v>
      </c>
      <c r="B156" s="33"/>
      <c r="C156" s="33"/>
      <c r="D156" s="33"/>
      <c r="E156" s="33"/>
      <c r="F156" s="41" t="s">
        <v>956</v>
      </c>
      <c r="J156" s="50" t="s">
        <v>1012</v>
      </c>
      <c r="S156" s="40" t="s">
        <v>1034</v>
      </c>
      <c r="V156" s="41" t="s">
        <v>982</v>
      </c>
      <c r="AL156" s="64">
        <v>3013989802</v>
      </c>
      <c r="AM156" s="37" t="s">
        <v>1068</v>
      </c>
      <c r="AO156" s="41">
        <v>50</v>
      </c>
      <c r="AP156" s="37"/>
      <c r="AQ156" s="37">
        <v>6</v>
      </c>
      <c r="AR156" s="37"/>
      <c r="AS156" s="37"/>
      <c r="AT156" s="37"/>
      <c r="AU156" s="37"/>
      <c r="AV156" s="37"/>
      <c r="AW156" s="82"/>
      <c r="AX156" s="37"/>
      <c r="AY156" s="82">
        <v>63</v>
      </c>
      <c r="AZ156">
        <v>0.71599999999999997</v>
      </c>
      <c r="BC156" s="82">
        <v>6</v>
      </c>
      <c r="BF156" s="82"/>
      <c r="BH156" s="82"/>
      <c r="BI156" s="82"/>
      <c r="BJ156" s="92"/>
      <c r="BK156" s="82"/>
      <c r="BM156" s="82"/>
      <c r="BN156" s="82"/>
      <c r="BP156" s="82"/>
      <c r="BQ156" s="82"/>
      <c r="BR156" s="92"/>
      <c r="BS156" s="82"/>
      <c r="BT156" s="92"/>
      <c r="BU156" s="92"/>
      <c r="BV156" s="96">
        <v>26690</v>
      </c>
      <c r="BW156" s="82"/>
      <c r="BX156" s="82"/>
      <c r="BY156" s="82"/>
      <c r="BZ156" s="92"/>
      <c r="CA156" s="82"/>
      <c r="CB156" s="82"/>
      <c r="CD156" s="95">
        <v>26740</v>
      </c>
      <c r="CF156">
        <v>69</v>
      </c>
      <c r="CG156">
        <v>0.71599999999999997</v>
      </c>
      <c r="CH156">
        <v>0</v>
      </c>
      <c r="CI156">
        <v>0</v>
      </c>
      <c r="CJ156">
        <v>6</v>
      </c>
      <c r="CK156">
        <v>0</v>
      </c>
      <c r="CL156" s="95"/>
      <c r="DD156" t="s">
        <v>946</v>
      </c>
      <c r="DG156">
        <v>0.7</v>
      </c>
    </row>
    <row r="157" spans="1:111">
      <c r="A157" s="33" t="s">
        <v>923</v>
      </c>
      <c r="B157" s="33"/>
      <c r="C157" s="33"/>
      <c r="D157" s="33"/>
      <c r="E157" s="33"/>
      <c r="F157" s="41" t="s">
        <v>957</v>
      </c>
      <c r="J157" s="52" t="s">
        <v>1013</v>
      </c>
      <c r="S157" s="44" t="s">
        <v>1035</v>
      </c>
      <c r="V157" s="37" t="s">
        <v>983</v>
      </c>
      <c r="AL157" s="50">
        <v>3113723955</v>
      </c>
      <c r="AM157" s="41" t="s">
        <v>1069</v>
      </c>
      <c r="AO157" s="76"/>
      <c r="AP157" s="37"/>
      <c r="AQ157" s="37">
        <v>37.159999999999997</v>
      </c>
      <c r="AR157" s="37"/>
      <c r="AS157" s="37"/>
      <c r="AT157" s="37"/>
      <c r="AU157" s="37"/>
      <c r="AV157" s="37"/>
      <c r="AW157" s="82"/>
      <c r="AX157" s="37"/>
      <c r="AY157" s="82"/>
      <c r="AZ157">
        <v>4.9809999999999999</v>
      </c>
      <c r="BC157" s="82"/>
      <c r="BF157" s="82"/>
      <c r="BH157" s="82"/>
      <c r="BI157" s="82"/>
      <c r="BJ157" s="92"/>
      <c r="BK157" s="82"/>
      <c r="BM157" s="82"/>
      <c r="BN157" s="82"/>
      <c r="BP157" s="82"/>
      <c r="BQ157" s="82"/>
      <c r="BR157" s="92"/>
      <c r="BS157" s="82"/>
      <c r="BT157" s="92"/>
      <c r="BU157" s="92"/>
      <c r="BV157" s="82"/>
      <c r="BW157" s="82"/>
      <c r="BX157" s="82">
        <v>252</v>
      </c>
      <c r="BY157" s="82"/>
      <c r="BZ157" s="92"/>
      <c r="CA157" s="82"/>
      <c r="CB157" s="82"/>
      <c r="CD157">
        <v>0</v>
      </c>
      <c r="CF157">
        <v>289.16000000000003</v>
      </c>
      <c r="CG157">
        <v>4.9809999999999999</v>
      </c>
      <c r="CH157">
        <v>0</v>
      </c>
      <c r="CI157">
        <v>0</v>
      </c>
      <c r="CJ157">
        <v>0</v>
      </c>
      <c r="CK157">
        <v>0</v>
      </c>
      <c r="DD157" t="s">
        <v>946</v>
      </c>
      <c r="DG157">
        <v>0.7</v>
      </c>
    </row>
    <row r="158" spans="1:111">
      <c r="A158" s="33" t="s">
        <v>924</v>
      </c>
      <c r="B158" s="33"/>
      <c r="C158" s="33"/>
      <c r="D158" s="33"/>
      <c r="E158" s="33"/>
      <c r="F158" s="41" t="s">
        <v>958</v>
      </c>
      <c r="J158" s="50" t="s">
        <v>308</v>
      </c>
      <c r="S158" s="41" t="s">
        <v>1036</v>
      </c>
      <c r="V158" s="37" t="s">
        <v>984</v>
      </c>
      <c r="AL158" s="50">
        <v>3239666</v>
      </c>
      <c r="AM158" s="41" t="s">
        <v>1070</v>
      </c>
      <c r="AO158" s="73">
        <v>183.95</v>
      </c>
      <c r="AP158" s="38"/>
      <c r="AQ158" s="37">
        <v>18.899999999999999</v>
      </c>
      <c r="AR158" s="38"/>
      <c r="AS158" s="38"/>
      <c r="AT158" s="38"/>
      <c r="AU158" s="38"/>
      <c r="AV158" s="38"/>
      <c r="AW158" s="84"/>
      <c r="AX158" s="38"/>
      <c r="AY158" s="84"/>
      <c r="BC158" s="84"/>
      <c r="BF158" s="84"/>
      <c r="BH158" s="82">
        <v>0.38</v>
      </c>
      <c r="BI158" s="82">
        <v>0.37</v>
      </c>
      <c r="BJ158" s="92"/>
      <c r="BK158" s="82">
        <v>0.01</v>
      </c>
      <c r="BM158" s="82">
        <v>0.02</v>
      </c>
      <c r="BN158" s="84"/>
      <c r="BP158" s="84"/>
      <c r="BQ158" s="84"/>
      <c r="BR158" s="93"/>
      <c r="BS158" s="84"/>
      <c r="BT158" s="93"/>
      <c r="BU158" s="93"/>
      <c r="BV158" s="82">
        <v>774</v>
      </c>
      <c r="BW158" s="84"/>
      <c r="BX158" s="82">
        <v>216.97</v>
      </c>
      <c r="BY158" s="82">
        <v>0.25</v>
      </c>
      <c r="BZ158" s="92"/>
      <c r="CA158" s="84"/>
      <c r="CB158" s="82">
        <v>0.42</v>
      </c>
      <c r="CD158">
        <v>957.95</v>
      </c>
      <c r="CF158">
        <v>236.25</v>
      </c>
      <c r="CG158">
        <v>0.62</v>
      </c>
      <c r="CH158">
        <v>0</v>
      </c>
      <c r="CI158">
        <v>0.01</v>
      </c>
      <c r="CJ158">
        <v>0.42</v>
      </c>
      <c r="CK158">
        <v>0.02</v>
      </c>
      <c r="DD158" t="s">
        <v>946</v>
      </c>
      <c r="DG158">
        <v>0.7</v>
      </c>
    </row>
    <row r="159" spans="1:111">
      <c r="A159" s="33" t="s">
        <v>925</v>
      </c>
      <c r="B159" s="33"/>
      <c r="C159" s="33"/>
      <c r="D159" s="33"/>
      <c r="E159" s="33"/>
      <c r="F159" s="41" t="s">
        <v>958</v>
      </c>
      <c r="J159" s="50" t="s">
        <v>308</v>
      </c>
      <c r="S159" s="41" t="s">
        <v>1037</v>
      </c>
      <c r="V159" s="37" t="s">
        <v>985</v>
      </c>
      <c r="AL159" s="50">
        <v>8841762</v>
      </c>
      <c r="AM159" s="41" t="s">
        <v>1070</v>
      </c>
      <c r="AO159" s="77"/>
      <c r="AP159" s="38"/>
      <c r="AQ159" s="37">
        <v>108</v>
      </c>
      <c r="AR159" s="38"/>
      <c r="AS159" s="38"/>
      <c r="AT159" s="38"/>
      <c r="AU159" s="38"/>
      <c r="AV159" s="38"/>
      <c r="AW159" s="84"/>
      <c r="AX159" s="38"/>
      <c r="AY159" s="84"/>
      <c r="BC159" s="84"/>
      <c r="BF159" s="84"/>
      <c r="BH159" s="84"/>
      <c r="BI159" s="82">
        <v>1.5</v>
      </c>
      <c r="BJ159" s="92"/>
      <c r="BK159" s="84"/>
      <c r="BM159" s="84"/>
      <c r="BN159" s="84"/>
      <c r="BP159" s="84"/>
      <c r="BQ159" s="84"/>
      <c r="BR159" s="93"/>
      <c r="BS159" s="84"/>
      <c r="BT159" s="93"/>
      <c r="BU159" s="93"/>
      <c r="BV159" s="82">
        <v>665.6</v>
      </c>
      <c r="BW159" s="84"/>
      <c r="BX159" s="84"/>
      <c r="BY159" s="84"/>
      <c r="BZ159" s="93"/>
      <c r="CA159" s="84"/>
      <c r="CB159" s="82">
        <v>2.82</v>
      </c>
      <c r="CD159">
        <v>665.6</v>
      </c>
      <c r="CF159">
        <v>108</v>
      </c>
      <c r="CG159">
        <v>1.5</v>
      </c>
      <c r="CH159">
        <v>0</v>
      </c>
      <c r="CI159">
        <v>0</v>
      </c>
      <c r="CJ159">
        <v>2.82</v>
      </c>
      <c r="CK159">
        <v>0</v>
      </c>
      <c r="DD159" t="s">
        <v>946</v>
      </c>
      <c r="DG159">
        <v>0.7</v>
      </c>
    </row>
    <row r="160" spans="1:111">
      <c r="A160" s="33" t="s">
        <v>926</v>
      </c>
      <c r="B160" s="33"/>
      <c r="C160" s="33"/>
      <c r="D160" s="33"/>
      <c r="E160" s="33"/>
      <c r="F160" s="41" t="s">
        <v>949</v>
      </c>
      <c r="J160" s="51" t="s">
        <v>1008</v>
      </c>
      <c r="S160" s="41" t="s">
        <v>1028</v>
      </c>
      <c r="V160" s="37" t="s">
        <v>986</v>
      </c>
      <c r="AL160" s="50">
        <v>7411538</v>
      </c>
      <c r="AM160" s="46" t="s">
        <v>1062</v>
      </c>
      <c r="AO160" s="73">
        <v>1430</v>
      </c>
      <c r="AP160" s="38"/>
      <c r="AQ160" s="37">
        <v>110.4</v>
      </c>
      <c r="AR160" s="38"/>
      <c r="AS160" s="38"/>
      <c r="AT160" s="38"/>
      <c r="AU160" s="38"/>
      <c r="AV160" s="38"/>
      <c r="AW160" s="84"/>
      <c r="AX160" s="38"/>
      <c r="AY160" s="84"/>
      <c r="BC160" s="84"/>
      <c r="BF160" s="84"/>
      <c r="BH160" s="84"/>
      <c r="BI160" s="82">
        <v>27.22</v>
      </c>
      <c r="BJ160" s="92"/>
      <c r="BK160" s="84"/>
      <c r="BM160" s="84"/>
      <c r="BN160" s="82">
        <v>135.1</v>
      </c>
      <c r="BP160" s="82">
        <v>797.9</v>
      </c>
      <c r="BQ160" s="84"/>
      <c r="BR160" s="93"/>
      <c r="BS160" s="84"/>
      <c r="BT160" s="93"/>
      <c r="BU160" s="93"/>
      <c r="BV160" s="82">
        <v>11835.2</v>
      </c>
      <c r="BW160" s="84"/>
      <c r="BX160" s="82">
        <v>354.2</v>
      </c>
      <c r="BY160" s="82">
        <v>224.7</v>
      </c>
      <c r="BZ160" s="92"/>
      <c r="CA160" s="82">
        <v>1.34</v>
      </c>
      <c r="CB160" s="84"/>
      <c r="CD160">
        <v>13400.3</v>
      </c>
      <c r="CF160">
        <v>1262.5</v>
      </c>
      <c r="CG160">
        <v>251.92</v>
      </c>
      <c r="CH160">
        <v>0</v>
      </c>
      <c r="CI160">
        <v>1.34</v>
      </c>
      <c r="CJ160">
        <v>0</v>
      </c>
      <c r="CK160">
        <v>0</v>
      </c>
      <c r="DD160" t="s">
        <v>946</v>
      </c>
      <c r="DG160">
        <v>0.7</v>
      </c>
    </row>
    <row r="161" spans="1:111">
      <c r="A161" s="33" t="s">
        <v>927</v>
      </c>
      <c r="B161" s="33"/>
      <c r="C161" s="33"/>
      <c r="D161" s="33"/>
      <c r="E161" s="33"/>
      <c r="F161" s="41" t="s">
        <v>959</v>
      </c>
      <c r="J161" s="53" t="s">
        <v>1014</v>
      </c>
      <c r="S161" s="44" t="s">
        <v>1038</v>
      </c>
      <c r="V161" s="37" t="s">
        <v>987</v>
      </c>
      <c r="AL161" s="53">
        <v>6063212323</v>
      </c>
      <c r="AM161" s="71" t="s">
        <v>1071</v>
      </c>
      <c r="AO161" s="77"/>
      <c r="AP161" s="38"/>
      <c r="AQ161" s="38"/>
      <c r="AR161" s="38"/>
      <c r="AS161" s="38"/>
      <c r="AT161" s="38"/>
      <c r="AU161" s="38"/>
      <c r="AV161" s="38"/>
      <c r="AW161" s="84"/>
      <c r="AX161" s="38"/>
      <c r="AY161" s="84"/>
      <c r="BC161" s="84"/>
      <c r="BF161" s="84"/>
      <c r="BH161" s="84"/>
      <c r="BI161" s="84"/>
      <c r="BJ161" s="93"/>
      <c r="BK161" s="84"/>
      <c r="BM161" s="84"/>
      <c r="BN161" s="84"/>
      <c r="BP161" s="84"/>
      <c r="BQ161" s="84"/>
      <c r="BR161" s="93"/>
      <c r="BS161" s="84"/>
      <c r="BT161" s="93"/>
      <c r="BU161" s="93"/>
      <c r="BV161" s="84"/>
      <c r="BW161" s="84"/>
      <c r="BX161" s="84"/>
      <c r="BY161" s="82">
        <v>18.625</v>
      </c>
      <c r="BZ161" s="92"/>
      <c r="CA161" s="84"/>
      <c r="CB161" s="82">
        <v>10.1</v>
      </c>
      <c r="CD161">
        <v>0</v>
      </c>
      <c r="CF161">
        <v>0</v>
      </c>
      <c r="CG161">
        <v>18.625</v>
      </c>
      <c r="CH161">
        <v>0</v>
      </c>
      <c r="CI161">
        <v>0</v>
      </c>
      <c r="CJ161">
        <v>10.1</v>
      </c>
      <c r="CK161">
        <v>0</v>
      </c>
      <c r="DD161" t="s">
        <v>946</v>
      </c>
      <c r="DG161">
        <v>0.7</v>
      </c>
    </row>
    <row r="162" spans="1:111">
      <c r="A162" s="33" t="s">
        <v>928</v>
      </c>
      <c r="B162" s="33"/>
      <c r="C162" s="33"/>
      <c r="D162" s="33"/>
      <c r="E162" s="33"/>
      <c r="F162" s="41" t="s">
        <v>960</v>
      </c>
      <c r="J162" s="54" t="s">
        <v>1015</v>
      </c>
      <c r="S162" s="58" t="s">
        <v>1027</v>
      </c>
      <c r="V162" s="37" t="s">
        <v>988</v>
      </c>
      <c r="AL162" s="50">
        <v>3330393</v>
      </c>
      <c r="AM162" s="72" t="s">
        <v>1060</v>
      </c>
      <c r="AO162" s="73">
        <v>70.664000000000001</v>
      </c>
      <c r="AP162" s="38"/>
      <c r="AQ162" s="37">
        <v>343.37</v>
      </c>
      <c r="AR162" s="38"/>
      <c r="AS162" s="38">
        <v>3942.6</v>
      </c>
      <c r="AT162" s="38"/>
      <c r="AU162" s="38"/>
      <c r="AV162" s="38"/>
      <c r="AW162" s="84"/>
      <c r="AX162" s="38"/>
      <c r="AY162" s="84"/>
      <c r="BC162" s="84"/>
      <c r="BF162" s="84"/>
      <c r="BH162" s="84"/>
      <c r="BI162" s="84">
        <v>1.4</v>
      </c>
      <c r="BJ162" s="93"/>
      <c r="BK162" s="84"/>
      <c r="BM162" s="84"/>
      <c r="BN162" s="84"/>
      <c r="BP162" s="84"/>
      <c r="BQ162" s="82"/>
      <c r="BR162" s="92"/>
      <c r="BS162" s="84"/>
      <c r="BT162" s="92"/>
      <c r="BU162" s="92"/>
      <c r="BV162" s="84"/>
      <c r="BW162" s="84"/>
      <c r="BX162" s="84"/>
      <c r="BY162" s="82">
        <v>9.6</v>
      </c>
      <c r="BZ162" s="92"/>
      <c r="CA162" s="82">
        <v>10.199999999999999</v>
      </c>
      <c r="CB162" s="84">
        <v>25.3</v>
      </c>
      <c r="CD162">
        <v>70.664000000000001</v>
      </c>
      <c r="CF162">
        <v>343.37</v>
      </c>
      <c r="CG162">
        <v>11</v>
      </c>
      <c r="CH162">
        <v>3942.6</v>
      </c>
      <c r="CI162">
        <v>10.199999999999999</v>
      </c>
      <c r="CJ162">
        <v>25.3</v>
      </c>
      <c r="CK162">
        <v>0</v>
      </c>
      <c r="DD162" t="s">
        <v>946</v>
      </c>
      <c r="DG162">
        <v>0.7</v>
      </c>
    </row>
    <row r="163" spans="1:111">
      <c r="A163" s="33" t="s">
        <v>929</v>
      </c>
      <c r="B163" s="33"/>
      <c r="C163" s="33"/>
      <c r="D163" s="33"/>
      <c r="E163" s="33"/>
      <c r="F163" s="41" t="s">
        <v>961</v>
      </c>
      <c r="J163" s="50" t="s">
        <v>1016</v>
      </c>
      <c r="S163" s="41" t="s">
        <v>1039</v>
      </c>
      <c r="V163" s="41" t="s">
        <v>989</v>
      </c>
      <c r="AL163" s="50">
        <v>3333111</v>
      </c>
      <c r="AM163" s="37" t="s">
        <v>1072</v>
      </c>
      <c r="AO163" s="77"/>
      <c r="AP163" s="38"/>
      <c r="AQ163" s="38"/>
      <c r="AR163" s="38"/>
      <c r="AS163" s="38"/>
      <c r="AT163" s="38"/>
      <c r="AU163" s="38"/>
      <c r="AV163" s="38"/>
      <c r="AW163" s="84"/>
      <c r="AX163" s="38"/>
      <c r="AY163" s="84"/>
      <c r="BC163" s="84"/>
      <c r="BF163" s="82"/>
      <c r="BH163" s="84"/>
      <c r="BI163" s="82"/>
      <c r="BJ163" s="92"/>
      <c r="BK163" s="84"/>
      <c r="BM163" s="84"/>
      <c r="BN163" s="84"/>
      <c r="BP163" s="84"/>
      <c r="BQ163" s="84"/>
      <c r="BR163" s="93"/>
      <c r="BS163" s="84"/>
      <c r="BT163" s="93"/>
      <c r="BU163" s="93"/>
      <c r="BV163" s="82">
        <v>304</v>
      </c>
      <c r="BW163" s="82"/>
      <c r="BX163" s="84"/>
      <c r="BY163" s="82">
        <v>2.4900000000000002</v>
      </c>
      <c r="BZ163" s="92"/>
      <c r="CA163" s="84"/>
      <c r="CB163" s="84"/>
      <c r="CD163">
        <v>304</v>
      </c>
      <c r="CF163">
        <v>0</v>
      </c>
      <c r="CG163">
        <v>2.4900000000000002</v>
      </c>
      <c r="CH163">
        <v>0</v>
      </c>
      <c r="CI163">
        <v>0</v>
      </c>
      <c r="CJ163">
        <v>0</v>
      </c>
      <c r="CK163">
        <v>0</v>
      </c>
      <c r="DD163" t="s">
        <v>946</v>
      </c>
      <c r="DG163">
        <v>0.7</v>
      </c>
    </row>
    <row r="164" spans="1:111" ht="26.25">
      <c r="A164" s="33" t="s">
        <v>930</v>
      </c>
      <c r="B164" s="33"/>
      <c r="C164" s="33"/>
      <c r="D164" s="33"/>
      <c r="E164" s="33"/>
      <c r="F164" s="41" t="s">
        <v>961</v>
      </c>
      <c r="J164" s="50" t="s">
        <v>1016</v>
      </c>
      <c r="S164" s="41" t="s">
        <v>1039</v>
      </c>
      <c r="V164" s="41" t="s">
        <v>990</v>
      </c>
      <c r="AL164" s="50">
        <v>3333111</v>
      </c>
      <c r="AM164" s="37" t="s">
        <v>1072</v>
      </c>
      <c r="AO164" s="77"/>
      <c r="AP164" s="38"/>
      <c r="AQ164" s="38"/>
      <c r="AR164" s="38"/>
      <c r="AS164" s="38"/>
      <c r="AT164" s="38"/>
      <c r="AU164" s="38"/>
      <c r="AV164" s="38"/>
      <c r="AW164" s="84"/>
      <c r="AX164" s="38"/>
      <c r="AY164" s="84"/>
      <c r="BC164" s="84"/>
      <c r="BF164" s="84"/>
      <c r="BH164" s="84"/>
      <c r="BI164" s="84"/>
      <c r="BJ164" s="93"/>
      <c r="BK164" s="84"/>
      <c r="BM164" s="84"/>
      <c r="BN164" s="84"/>
      <c r="BP164" s="84"/>
      <c r="BQ164" s="84"/>
      <c r="BR164" s="93"/>
      <c r="BS164" s="84"/>
      <c r="BT164" s="93"/>
      <c r="BU164" s="93"/>
      <c r="BV164" s="84"/>
      <c r="BW164" s="84"/>
      <c r="BX164" s="82">
        <v>1521.8</v>
      </c>
      <c r="BY164" s="82">
        <v>7.57</v>
      </c>
      <c r="BZ164" s="92"/>
      <c r="CA164" s="84"/>
      <c r="CB164" s="84"/>
      <c r="CD164">
        <v>0</v>
      </c>
      <c r="CF164">
        <v>1521.8</v>
      </c>
      <c r="CG164">
        <v>7.57</v>
      </c>
      <c r="CH164">
        <v>0</v>
      </c>
      <c r="CI164">
        <v>0</v>
      </c>
      <c r="CJ164">
        <v>0</v>
      </c>
      <c r="CK164">
        <v>0</v>
      </c>
      <c r="DD164" t="s">
        <v>946</v>
      </c>
      <c r="DG164">
        <v>0.7</v>
      </c>
    </row>
    <row r="165" spans="1:111" ht="26.25">
      <c r="A165" s="34" t="s">
        <v>931</v>
      </c>
      <c r="B165" s="34"/>
      <c r="C165" s="34"/>
      <c r="D165" s="34"/>
      <c r="E165" s="34"/>
      <c r="F165" s="43" t="s">
        <v>958</v>
      </c>
      <c r="J165" s="50" t="s">
        <v>308</v>
      </c>
      <c r="S165" s="41" t="s">
        <v>1037</v>
      </c>
      <c r="V165" s="41" t="s">
        <v>991</v>
      </c>
      <c r="AL165" s="50">
        <v>8841762</v>
      </c>
      <c r="AM165" s="41" t="s">
        <v>1070</v>
      </c>
      <c r="AO165" s="73">
        <v>1067.6500000000001</v>
      </c>
      <c r="AP165" s="38"/>
      <c r="AQ165" s="38"/>
      <c r="AR165" s="38">
        <v>0.39</v>
      </c>
      <c r="AS165" s="38"/>
      <c r="AT165" s="38">
        <v>0.9</v>
      </c>
      <c r="AU165" s="38"/>
      <c r="AV165" s="38">
        <v>0.28999999999999998</v>
      </c>
      <c r="AW165" s="84"/>
      <c r="AX165" s="38"/>
      <c r="AY165" s="84"/>
      <c r="BC165" s="84"/>
      <c r="BF165" s="84"/>
      <c r="BH165" s="84"/>
      <c r="BI165" s="84"/>
      <c r="BJ165" s="93"/>
      <c r="BK165" s="84"/>
      <c r="BM165" s="84"/>
      <c r="BN165" s="84"/>
      <c r="BP165" s="84"/>
      <c r="BQ165" s="82">
        <v>6.47</v>
      </c>
      <c r="BR165" s="92"/>
      <c r="BS165" s="84"/>
      <c r="BT165" s="92"/>
      <c r="BU165" s="92"/>
      <c r="BV165" s="82">
        <v>4682.4799999999996</v>
      </c>
      <c r="BW165" s="84"/>
      <c r="BX165" s="84"/>
      <c r="BY165" s="84"/>
      <c r="BZ165" s="93"/>
      <c r="CA165" s="84"/>
      <c r="CB165" s="84"/>
      <c r="CD165">
        <v>5750.13</v>
      </c>
      <c r="CF165">
        <v>0</v>
      </c>
      <c r="CG165">
        <v>6.86</v>
      </c>
      <c r="CH165">
        <v>0</v>
      </c>
      <c r="CI165">
        <v>0.9</v>
      </c>
      <c r="CJ165">
        <v>0</v>
      </c>
      <c r="CK165">
        <v>0.28999999999999998</v>
      </c>
      <c r="DD165" t="s">
        <v>946</v>
      </c>
      <c r="DG165">
        <v>0.7</v>
      </c>
    </row>
    <row r="166" spans="1:111">
      <c r="A166" s="34" t="s">
        <v>932</v>
      </c>
      <c r="B166" s="34"/>
      <c r="C166" s="34"/>
      <c r="D166" s="34"/>
      <c r="E166" s="34"/>
      <c r="F166" s="43" t="s">
        <v>962</v>
      </c>
      <c r="J166" s="50" t="s">
        <v>1017</v>
      </c>
      <c r="S166" s="41" t="s">
        <v>1040</v>
      </c>
      <c r="V166" s="37" t="s">
        <v>992</v>
      </c>
      <c r="AL166" s="65">
        <v>3188482005</v>
      </c>
      <c r="AM166" s="41" t="s">
        <v>1073</v>
      </c>
      <c r="AO166" s="77"/>
      <c r="AP166" s="38"/>
      <c r="AQ166" s="38"/>
      <c r="AR166" s="38"/>
      <c r="AS166" s="38"/>
      <c r="AT166" s="38"/>
      <c r="AU166" s="38"/>
      <c r="AV166" s="38"/>
      <c r="AW166" s="84"/>
      <c r="AX166" s="38"/>
      <c r="AY166" s="84"/>
      <c r="BC166" s="84"/>
      <c r="BF166" s="84"/>
      <c r="BH166" s="84"/>
      <c r="BI166" s="82">
        <v>2.2869999999999999</v>
      </c>
      <c r="BJ166" s="92"/>
      <c r="BK166" s="84"/>
      <c r="BM166" s="84"/>
      <c r="BN166" s="84"/>
      <c r="BP166" s="84"/>
      <c r="BQ166" s="84"/>
      <c r="BR166" s="93"/>
      <c r="BS166" s="84"/>
      <c r="BT166" s="93"/>
      <c r="BU166" s="93"/>
      <c r="BV166" s="84"/>
      <c r="BW166" s="84"/>
      <c r="BX166" s="82">
        <v>151.19999999999999</v>
      </c>
      <c r="BY166" s="82">
        <v>1.75</v>
      </c>
      <c r="BZ166" s="92"/>
      <c r="CA166" s="84"/>
      <c r="CB166" s="84"/>
      <c r="CD166">
        <v>0</v>
      </c>
      <c r="CF166">
        <v>151.19999999999999</v>
      </c>
      <c r="CG166">
        <v>4.0369999999999999</v>
      </c>
      <c r="CH166">
        <v>0</v>
      </c>
      <c r="CI166">
        <v>0</v>
      </c>
      <c r="CJ166">
        <v>0</v>
      </c>
      <c r="CK166">
        <v>0</v>
      </c>
      <c r="DD166" t="s">
        <v>946</v>
      </c>
      <c r="DG166">
        <v>0.7</v>
      </c>
    </row>
    <row r="167" spans="1:111">
      <c r="A167" s="35" t="s">
        <v>933</v>
      </c>
      <c r="B167" s="35"/>
      <c r="C167" s="35"/>
      <c r="D167" s="35"/>
      <c r="E167" s="35"/>
      <c r="F167" s="44" t="s">
        <v>963</v>
      </c>
      <c r="J167" s="53" t="s">
        <v>1018</v>
      </c>
      <c r="S167" s="41" t="s">
        <v>1041</v>
      </c>
      <c r="V167" s="47" t="s">
        <v>993</v>
      </c>
      <c r="AL167" s="47" t="s">
        <v>1053</v>
      </c>
      <c r="AM167" s="35" t="s">
        <v>1074</v>
      </c>
      <c r="AO167" s="38"/>
      <c r="AP167" s="47"/>
      <c r="AQ167" s="79">
        <v>5.5</v>
      </c>
      <c r="AR167" s="79">
        <v>0.6</v>
      </c>
      <c r="AS167" s="79"/>
      <c r="AT167" s="79"/>
      <c r="AU167" s="79"/>
      <c r="AV167" s="79"/>
      <c r="AW167" s="85"/>
      <c r="AX167" s="47"/>
      <c r="AY167" s="85"/>
      <c r="BC167" s="85"/>
      <c r="BF167" s="85"/>
      <c r="BH167" s="85"/>
      <c r="BI167" s="91">
        <v>5.58</v>
      </c>
      <c r="BJ167" s="94"/>
      <c r="BK167" s="85"/>
      <c r="BM167" s="85"/>
      <c r="BN167" s="85"/>
      <c r="BP167" s="85"/>
      <c r="BQ167" s="85"/>
      <c r="BR167" s="93"/>
      <c r="BS167" s="85"/>
      <c r="BT167" s="93"/>
      <c r="BU167" s="93"/>
      <c r="BV167" s="91">
        <v>10071.299999999999</v>
      </c>
      <c r="BW167" s="85"/>
      <c r="BX167" s="85"/>
      <c r="BY167" s="85"/>
      <c r="BZ167" s="93"/>
      <c r="CA167" s="85"/>
      <c r="CB167" s="91">
        <v>10.5</v>
      </c>
      <c r="CD167">
        <v>10071.299999999999</v>
      </c>
      <c r="CF167">
        <v>5.5</v>
      </c>
      <c r="CG167">
        <v>6.18</v>
      </c>
      <c r="CH167">
        <v>0</v>
      </c>
      <c r="CI167">
        <v>0</v>
      </c>
      <c r="CJ167">
        <v>10.5</v>
      </c>
      <c r="CK167">
        <v>0</v>
      </c>
      <c r="DD167" t="s">
        <v>946</v>
      </c>
      <c r="DG167">
        <v>0.7</v>
      </c>
    </row>
    <row r="168" spans="1:111">
      <c r="A168" s="35" t="s">
        <v>934</v>
      </c>
      <c r="B168" s="35"/>
      <c r="C168" s="35"/>
      <c r="D168" s="35"/>
      <c r="E168" s="35"/>
      <c r="F168" s="45" t="s">
        <v>964</v>
      </c>
      <c r="J168" s="55" t="s">
        <v>1019</v>
      </c>
      <c r="S168" s="61" t="s">
        <v>1042</v>
      </c>
      <c r="V168" s="48" t="s">
        <v>994</v>
      </c>
      <c r="AL168" s="48" t="s">
        <v>1054</v>
      </c>
      <c r="AM168" s="47"/>
      <c r="AO168" s="48"/>
      <c r="AP168" s="48"/>
      <c r="AQ168" s="48"/>
      <c r="AR168" s="48"/>
      <c r="AS168" s="48"/>
      <c r="AT168" s="48"/>
      <c r="AU168" s="48"/>
      <c r="AV168" s="48"/>
      <c r="AW168" s="86"/>
      <c r="AX168" s="48"/>
      <c r="AY168" s="86"/>
      <c r="BC168" s="86"/>
      <c r="BF168" s="86"/>
      <c r="BH168" s="86"/>
      <c r="BI168" s="86"/>
      <c r="BJ168" s="93"/>
      <c r="BK168" s="86"/>
      <c r="BM168" s="86"/>
      <c r="BN168" s="86"/>
      <c r="BP168" s="86"/>
      <c r="BQ168" s="86"/>
      <c r="BR168" s="93"/>
      <c r="BS168" s="86"/>
      <c r="BT168" s="93"/>
      <c r="BU168" s="93"/>
      <c r="BV168" s="90">
        <v>959</v>
      </c>
      <c r="BW168" s="86"/>
      <c r="BX168" s="86"/>
      <c r="BY168" s="86"/>
      <c r="BZ168" s="93"/>
      <c r="CA168" s="86"/>
      <c r="CB168" s="86"/>
      <c r="CD168">
        <v>959</v>
      </c>
      <c r="CF168">
        <v>0</v>
      </c>
      <c r="CG168">
        <v>0</v>
      </c>
      <c r="CH168">
        <v>0</v>
      </c>
      <c r="CI168">
        <v>0</v>
      </c>
      <c r="CJ168">
        <v>0</v>
      </c>
      <c r="CK168">
        <v>0</v>
      </c>
      <c r="DD168" t="s">
        <v>946</v>
      </c>
      <c r="DG168">
        <v>0.7</v>
      </c>
    </row>
    <row r="169" spans="1:111">
      <c r="A169" s="35" t="s">
        <v>935</v>
      </c>
      <c r="B169" s="35"/>
      <c r="C169" s="35"/>
      <c r="D169" s="35"/>
      <c r="E169" s="35"/>
      <c r="F169" s="45" t="s">
        <v>965</v>
      </c>
      <c r="J169" s="56" t="s">
        <v>1020</v>
      </c>
      <c r="S169" s="60" t="s">
        <v>1043</v>
      </c>
      <c r="V169" s="48" t="s">
        <v>995</v>
      </c>
      <c r="AL169" s="66" t="s">
        <v>1055</v>
      </c>
      <c r="AM169" s="66" t="s">
        <v>1075</v>
      </c>
      <c r="AO169" s="78">
        <v>53320</v>
      </c>
      <c r="AP169" s="48"/>
      <c r="AQ169" s="67">
        <v>53368</v>
      </c>
      <c r="AR169" s="48"/>
      <c r="AS169" s="48"/>
      <c r="AT169" s="48"/>
      <c r="AU169" s="48"/>
      <c r="AV169" s="48"/>
      <c r="AW169" s="86"/>
      <c r="AX169" s="48"/>
      <c r="AY169" s="86"/>
      <c r="AZ169">
        <v>8</v>
      </c>
      <c r="BC169" s="86"/>
      <c r="BF169" s="86"/>
      <c r="BH169" s="86"/>
      <c r="BI169" s="90">
        <v>19417</v>
      </c>
      <c r="BJ169" s="94"/>
      <c r="BK169" s="86"/>
      <c r="BM169" s="86"/>
      <c r="BN169" s="86"/>
      <c r="BP169" s="86"/>
      <c r="BQ169" s="86"/>
      <c r="BR169" s="93"/>
      <c r="BS169" s="86"/>
      <c r="BT169" s="93"/>
      <c r="BU169" s="93"/>
      <c r="BV169" s="86"/>
      <c r="BW169" s="86"/>
      <c r="BX169" s="86"/>
      <c r="BY169" s="86"/>
      <c r="BZ169" s="93"/>
      <c r="CA169" s="90">
        <v>0.3</v>
      </c>
      <c r="CB169" s="86"/>
      <c r="CD169">
        <v>53320</v>
      </c>
      <c r="CF169">
        <v>53368</v>
      </c>
      <c r="CG169">
        <v>19425</v>
      </c>
      <c r="CH169">
        <v>0</v>
      </c>
      <c r="CI169">
        <v>0.3</v>
      </c>
      <c r="CJ169">
        <v>0</v>
      </c>
      <c r="CK169">
        <v>0</v>
      </c>
      <c r="DD169" t="s">
        <v>946</v>
      </c>
      <c r="DG169">
        <v>0.7</v>
      </c>
    </row>
    <row r="170" spans="1:111">
      <c r="A170" s="35" t="s">
        <v>936</v>
      </c>
      <c r="B170" s="35"/>
      <c r="C170" s="35"/>
      <c r="D170" s="35"/>
      <c r="E170" s="35"/>
      <c r="F170" s="45" t="s">
        <v>966</v>
      </c>
      <c r="J170" s="56" t="s">
        <v>1021</v>
      </c>
      <c r="S170" s="60" t="s">
        <v>1044</v>
      </c>
      <c r="V170" s="48" t="s">
        <v>983</v>
      </c>
      <c r="AL170" s="47" t="s">
        <v>1056</v>
      </c>
      <c r="AM170" s="35" t="s">
        <v>1076</v>
      </c>
      <c r="AO170" s="39"/>
      <c r="AP170" s="48"/>
      <c r="AQ170" s="48"/>
      <c r="AR170" s="48"/>
      <c r="AS170" s="48"/>
      <c r="AT170" s="48"/>
      <c r="AU170" s="48"/>
      <c r="AV170" s="48"/>
      <c r="AW170" s="86"/>
      <c r="AX170" s="48"/>
      <c r="AY170" s="86"/>
      <c r="AZ170">
        <v>2.089</v>
      </c>
      <c r="BC170" s="86"/>
      <c r="BF170" s="86"/>
      <c r="BH170" s="86"/>
      <c r="BI170" s="86"/>
      <c r="BJ170" s="93"/>
      <c r="BK170" s="86"/>
      <c r="BM170" s="86"/>
      <c r="BN170" s="86"/>
      <c r="BP170" s="86"/>
      <c r="BQ170" s="86"/>
      <c r="BR170" s="93"/>
      <c r="BS170" s="86"/>
      <c r="BT170" s="93"/>
      <c r="BU170" s="93"/>
      <c r="BV170" s="86"/>
      <c r="BW170" s="86"/>
      <c r="BX170" s="90">
        <v>84</v>
      </c>
      <c r="BY170" s="86"/>
      <c r="BZ170" s="93"/>
      <c r="CA170" s="86"/>
      <c r="CB170" s="86"/>
      <c r="CD170">
        <v>0</v>
      </c>
      <c r="CF170">
        <v>84</v>
      </c>
      <c r="CG170">
        <v>2.089</v>
      </c>
      <c r="CH170">
        <v>0</v>
      </c>
      <c r="CI170">
        <v>0</v>
      </c>
      <c r="CJ170">
        <v>0</v>
      </c>
      <c r="CK170">
        <v>0</v>
      </c>
      <c r="DD170" t="s">
        <v>946</v>
      </c>
      <c r="DG170">
        <v>0.7</v>
      </c>
    </row>
    <row r="171" spans="1:111">
      <c r="A171" s="35" t="s">
        <v>937</v>
      </c>
      <c r="B171" s="35"/>
      <c r="C171" s="35"/>
      <c r="D171" s="35"/>
      <c r="E171" s="35"/>
      <c r="F171" s="45" t="s">
        <v>967</v>
      </c>
      <c r="J171" s="56" t="s">
        <v>1016</v>
      </c>
      <c r="S171" s="60" t="s">
        <v>1045</v>
      </c>
      <c r="V171" s="48" t="s">
        <v>996</v>
      </c>
      <c r="AL171" s="67">
        <v>6063333111</v>
      </c>
      <c r="AM171" s="35" t="s">
        <v>1077</v>
      </c>
      <c r="AO171" s="39"/>
      <c r="AP171" s="48"/>
      <c r="AQ171" s="48"/>
      <c r="AR171" s="48"/>
      <c r="AS171" s="48"/>
      <c r="AT171" s="48"/>
      <c r="AU171" s="48"/>
      <c r="AV171" s="48"/>
      <c r="AW171" s="86"/>
      <c r="AX171" s="48"/>
      <c r="AY171" s="86"/>
      <c r="BC171" s="86"/>
      <c r="BF171" s="86"/>
      <c r="BH171" s="86"/>
      <c r="BI171" s="90">
        <v>0.80300000000000005</v>
      </c>
      <c r="BJ171" s="94"/>
      <c r="BK171" s="86"/>
      <c r="BM171" s="86"/>
      <c r="BN171" s="86"/>
      <c r="BP171" s="86"/>
      <c r="BQ171" s="86"/>
      <c r="BR171" s="93"/>
      <c r="BS171" s="86"/>
      <c r="BT171" s="93"/>
      <c r="BU171" s="93"/>
      <c r="BV171" s="90">
        <v>19.600000000000001</v>
      </c>
      <c r="BW171" s="90">
        <v>189</v>
      </c>
      <c r="BX171" s="86"/>
      <c r="BY171" s="86"/>
      <c r="BZ171" s="93"/>
      <c r="CA171" s="86"/>
      <c r="CB171" s="86"/>
      <c r="CD171">
        <v>19.600000000000001</v>
      </c>
      <c r="CF171">
        <v>0</v>
      </c>
      <c r="CG171">
        <v>0.80300000000000005</v>
      </c>
      <c r="CH171">
        <v>0</v>
      </c>
      <c r="CI171">
        <v>0</v>
      </c>
      <c r="CJ171">
        <v>0</v>
      </c>
      <c r="CK171">
        <v>0</v>
      </c>
      <c r="DD171" t="s">
        <v>946</v>
      </c>
      <c r="DG171">
        <v>0.7</v>
      </c>
    </row>
    <row r="172" spans="1:111" ht="30">
      <c r="A172" s="35" t="s">
        <v>938</v>
      </c>
      <c r="B172" s="35"/>
      <c r="C172" s="35"/>
      <c r="D172" s="35"/>
      <c r="E172" s="35"/>
      <c r="F172" s="45" t="s">
        <v>968</v>
      </c>
      <c r="J172" s="56" t="s">
        <v>1022</v>
      </c>
      <c r="S172" s="60" t="s">
        <v>1051</v>
      </c>
      <c r="V172" s="48" t="s">
        <v>997</v>
      </c>
      <c r="AL172" s="48" t="s">
        <v>1057</v>
      </c>
      <c r="AM172" s="35" t="s">
        <v>1078</v>
      </c>
      <c r="AO172" s="78">
        <v>324.8</v>
      </c>
      <c r="AP172" s="48"/>
      <c r="AQ172" s="67">
        <v>252</v>
      </c>
      <c r="AR172" s="48"/>
      <c r="AS172" s="48"/>
      <c r="AT172" s="48"/>
      <c r="AU172" s="48"/>
      <c r="AV172" s="48"/>
      <c r="AW172" s="86"/>
      <c r="AX172" s="48"/>
      <c r="AY172" s="86"/>
      <c r="BC172" s="86"/>
      <c r="BF172" s="89">
        <v>5167.3999999999996</v>
      </c>
      <c r="BH172" s="90">
        <v>1436.4</v>
      </c>
      <c r="BI172" s="83"/>
      <c r="BJ172" s="83"/>
      <c r="BK172" s="86"/>
      <c r="BM172" s="86"/>
      <c r="BN172" s="86"/>
      <c r="BP172" s="86"/>
      <c r="BQ172" s="90">
        <v>181.15</v>
      </c>
      <c r="BR172" s="94"/>
      <c r="BS172" s="86"/>
      <c r="BT172" s="94"/>
      <c r="BU172" s="94"/>
      <c r="BV172" s="86"/>
      <c r="BW172" s="86"/>
      <c r="BX172" s="86"/>
      <c r="BY172" s="90">
        <v>56.35</v>
      </c>
      <c r="BZ172" s="94"/>
      <c r="CA172" s="90">
        <v>0.13400000000000001</v>
      </c>
      <c r="CB172" s="90">
        <v>136.38999999999999</v>
      </c>
      <c r="CD172" s="87">
        <v>5492.2</v>
      </c>
      <c r="CF172">
        <v>1688.4</v>
      </c>
      <c r="CG172">
        <v>237.5</v>
      </c>
      <c r="CH172">
        <v>0</v>
      </c>
      <c r="CI172">
        <v>0.13400000000000001</v>
      </c>
      <c r="CJ172">
        <v>136.38999999999999</v>
      </c>
      <c r="CK172">
        <v>0</v>
      </c>
      <c r="CL172" s="87"/>
      <c r="DD172" t="s">
        <v>946</v>
      </c>
      <c r="DG172">
        <v>0.7</v>
      </c>
    </row>
    <row r="173" spans="1:111">
      <c r="A173" s="35" t="s">
        <v>939</v>
      </c>
      <c r="B173" s="35"/>
      <c r="C173" s="35"/>
      <c r="D173" s="35"/>
      <c r="E173" s="35"/>
      <c r="F173" s="45" t="s">
        <v>969</v>
      </c>
      <c r="J173" s="56" t="s">
        <v>1023</v>
      </c>
      <c r="S173" s="58" t="s">
        <v>1046</v>
      </c>
      <c r="V173" s="48" t="s">
        <v>998</v>
      </c>
      <c r="AL173" s="48" t="s">
        <v>1058</v>
      </c>
      <c r="AM173" s="35" t="s">
        <v>1067</v>
      </c>
      <c r="AO173" s="39"/>
      <c r="AP173" s="48"/>
      <c r="AQ173" s="67">
        <v>30.6</v>
      </c>
      <c r="AR173" s="48"/>
      <c r="AS173" s="48"/>
      <c r="AT173" s="48"/>
      <c r="AU173" s="48"/>
      <c r="AV173" s="48"/>
      <c r="AW173" s="86"/>
      <c r="AX173" s="48"/>
      <c r="AY173" s="86"/>
      <c r="BC173" s="86"/>
      <c r="BF173" s="86"/>
      <c r="BH173" s="86"/>
      <c r="BI173" s="85"/>
      <c r="BJ173" s="93"/>
      <c r="BK173" s="86"/>
      <c r="BM173" s="86"/>
      <c r="BN173" s="86"/>
      <c r="BP173" s="86"/>
      <c r="BQ173" s="86"/>
      <c r="BR173" s="93"/>
      <c r="BS173" s="86"/>
      <c r="BT173" s="93"/>
      <c r="BU173" s="93"/>
      <c r="BV173" s="86"/>
      <c r="BW173" s="86"/>
      <c r="BX173" s="86"/>
      <c r="BY173" s="86"/>
      <c r="BZ173" s="93"/>
      <c r="CA173" s="86"/>
      <c r="CB173" s="90">
        <v>6</v>
      </c>
      <c r="CD173">
        <v>0</v>
      </c>
      <c r="CF173">
        <v>30.6</v>
      </c>
      <c r="CG173">
        <v>0</v>
      </c>
      <c r="CH173">
        <v>0</v>
      </c>
      <c r="CI173">
        <v>0</v>
      </c>
      <c r="CJ173">
        <v>6</v>
      </c>
      <c r="CK173">
        <v>0</v>
      </c>
      <c r="DD173" t="s">
        <v>946</v>
      </c>
      <c r="DG173">
        <v>0.7</v>
      </c>
    </row>
    <row r="174" spans="1:111">
      <c r="A174" s="35" t="s">
        <v>940</v>
      </c>
      <c r="B174" s="35"/>
      <c r="C174" s="35"/>
      <c r="D174" s="35"/>
      <c r="E174" s="35"/>
      <c r="F174" s="45" t="s">
        <v>963</v>
      </c>
      <c r="J174" s="57">
        <v>900324986</v>
      </c>
      <c r="S174" s="60" t="s">
        <v>1041</v>
      </c>
      <c r="V174" s="48" t="s">
        <v>999</v>
      </c>
      <c r="AL174" s="48" t="s">
        <v>1053</v>
      </c>
      <c r="AM174" s="35" t="s">
        <v>1079</v>
      </c>
      <c r="AO174" s="39"/>
      <c r="AP174" s="48"/>
      <c r="AQ174" s="48"/>
      <c r="AR174" s="48"/>
      <c r="AS174" s="48"/>
      <c r="AT174" s="48"/>
      <c r="AU174" s="48"/>
      <c r="AV174" s="48"/>
      <c r="AW174" s="86"/>
      <c r="AX174" s="48"/>
      <c r="AY174" s="86"/>
      <c r="BC174" s="86"/>
      <c r="BF174" s="86"/>
      <c r="BH174" s="86"/>
      <c r="BI174" s="90">
        <v>0.48499999999999999</v>
      </c>
      <c r="BJ174" s="94"/>
      <c r="BK174" s="86"/>
      <c r="BM174" s="86"/>
      <c r="BN174" s="86"/>
      <c r="BP174" s="86"/>
      <c r="BQ174" s="86"/>
      <c r="BR174" s="93"/>
      <c r="BS174" s="86"/>
      <c r="BT174" s="93"/>
      <c r="BU174" s="93"/>
      <c r="BV174" s="90">
        <v>1558</v>
      </c>
      <c r="BW174" s="86"/>
      <c r="BX174" s="86"/>
      <c r="BY174" s="86"/>
      <c r="BZ174" s="93"/>
      <c r="CA174" s="86"/>
      <c r="CB174" s="90">
        <v>1.23</v>
      </c>
      <c r="CD174">
        <v>1558</v>
      </c>
      <c r="CF174">
        <v>0</v>
      </c>
      <c r="CG174">
        <v>0.48499999999999999</v>
      </c>
      <c r="CH174">
        <v>0</v>
      </c>
      <c r="CI174">
        <v>0</v>
      </c>
      <c r="CJ174">
        <v>1.23</v>
      </c>
      <c r="CK174">
        <v>0</v>
      </c>
      <c r="DD174" t="s">
        <v>946</v>
      </c>
      <c r="DG174">
        <v>0.7</v>
      </c>
    </row>
    <row r="175" spans="1:111">
      <c r="A175" s="35" t="s">
        <v>941</v>
      </c>
      <c r="B175" s="35"/>
      <c r="C175" s="35"/>
      <c r="D175" s="35"/>
      <c r="E175" s="35"/>
      <c r="F175" s="45" t="s">
        <v>963</v>
      </c>
      <c r="J175" s="57">
        <v>900324986</v>
      </c>
      <c r="S175" s="60" t="s">
        <v>1041</v>
      </c>
      <c r="V175" s="48" t="s">
        <v>1000</v>
      </c>
      <c r="AL175" s="48" t="s">
        <v>1059</v>
      </c>
      <c r="AM175" s="47" t="s">
        <v>1080</v>
      </c>
      <c r="AO175" s="48">
        <v>82</v>
      </c>
      <c r="AP175" s="48">
        <v>674</v>
      </c>
      <c r="AQ175" s="48">
        <v>1428</v>
      </c>
      <c r="AR175" s="48"/>
      <c r="AS175" s="48"/>
      <c r="AT175" s="48"/>
      <c r="AU175" s="48"/>
      <c r="AV175" s="48"/>
      <c r="AW175" s="86"/>
      <c r="AX175" s="48"/>
      <c r="AY175" s="86"/>
      <c r="BC175" s="86"/>
      <c r="BF175" s="86"/>
      <c r="BH175" s="86"/>
      <c r="BI175" s="90">
        <v>1.0209999999999999</v>
      </c>
      <c r="BJ175" s="94"/>
      <c r="BK175" s="86"/>
      <c r="BM175" s="86"/>
      <c r="BN175" s="86"/>
      <c r="BP175" s="90">
        <v>76</v>
      </c>
      <c r="BQ175" s="86"/>
      <c r="BR175" s="93"/>
      <c r="BS175" s="86"/>
      <c r="BT175" s="93"/>
      <c r="BU175" s="93"/>
      <c r="BV175" s="90">
        <v>600</v>
      </c>
      <c r="BW175" s="86"/>
      <c r="BX175" s="86"/>
      <c r="BY175" s="86"/>
      <c r="BZ175" s="93"/>
      <c r="CA175" s="86"/>
      <c r="CB175" s="90">
        <v>0.33</v>
      </c>
      <c r="CD175">
        <v>682</v>
      </c>
      <c r="CF175">
        <v>1504</v>
      </c>
      <c r="CG175">
        <v>1.0209999999999999</v>
      </c>
      <c r="CH175">
        <v>0</v>
      </c>
      <c r="CI175">
        <v>0</v>
      </c>
      <c r="CJ175">
        <v>0.33</v>
      </c>
      <c r="CK175">
        <v>0</v>
      </c>
      <c r="DD175" t="s">
        <v>946</v>
      </c>
      <c r="DG175">
        <v>0.7</v>
      </c>
    </row>
    <row r="176" spans="1:111">
      <c r="A176" s="33" t="s">
        <v>937</v>
      </c>
      <c r="B176" s="33"/>
      <c r="C176" s="33"/>
      <c r="D176" s="33"/>
      <c r="E176" s="33"/>
      <c r="F176" s="45" t="s">
        <v>961</v>
      </c>
      <c r="J176" s="56" t="s">
        <v>1016</v>
      </c>
      <c r="S176" s="60" t="s">
        <v>1047</v>
      </c>
      <c r="V176" s="48" t="s">
        <v>1001</v>
      </c>
      <c r="AL176" s="67">
        <v>6063333111</v>
      </c>
      <c r="AM176" s="35" t="s">
        <v>1081</v>
      </c>
      <c r="AO176" s="39"/>
      <c r="AP176" s="48"/>
      <c r="AQ176" s="48"/>
      <c r="AR176" s="48"/>
      <c r="AS176" s="48"/>
      <c r="AT176" s="48"/>
      <c r="AU176" s="48"/>
      <c r="AV176" s="48"/>
      <c r="AW176" s="86"/>
      <c r="AX176" s="48"/>
      <c r="AY176" s="86"/>
      <c r="BC176" s="86"/>
      <c r="BF176" s="86"/>
      <c r="BH176" s="86"/>
      <c r="BI176" s="90">
        <v>1.617</v>
      </c>
      <c r="BJ176" s="94"/>
      <c r="BK176" s="86"/>
      <c r="BM176" s="86"/>
      <c r="BN176" s="90">
        <v>0.4</v>
      </c>
      <c r="BP176" s="86"/>
      <c r="BQ176" s="90">
        <v>3.0609999999999999</v>
      </c>
      <c r="BR176" s="94"/>
      <c r="BS176" s="86"/>
      <c r="BT176" s="94"/>
      <c r="BU176" s="94"/>
      <c r="BV176" s="86"/>
      <c r="BW176" s="86"/>
      <c r="BX176" s="90">
        <v>882</v>
      </c>
      <c r="BY176" s="86"/>
      <c r="BZ176" s="93"/>
      <c r="CA176" s="86"/>
      <c r="CB176" s="86"/>
      <c r="CD176">
        <v>0.4</v>
      </c>
      <c r="CF176">
        <v>882</v>
      </c>
      <c r="CG176">
        <v>4.6779999999999999</v>
      </c>
      <c r="CH176">
        <v>0</v>
      </c>
      <c r="CI176">
        <v>0</v>
      </c>
      <c r="CJ176">
        <v>0</v>
      </c>
      <c r="CK176">
        <v>0</v>
      </c>
      <c r="DD176" t="s">
        <v>946</v>
      </c>
      <c r="DG176">
        <v>0.7</v>
      </c>
    </row>
    <row r="177" spans="1:111">
      <c r="A177" s="33" t="s">
        <v>942</v>
      </c>
      <c r="B177" s="33"/>
      <c r="C177" s="33"/>
      <c r="D177" s="33"/>
      <c r="E177" s="33"/>
      <c r="F177" s="45" t="s">
        <v>970</v>
      </c>
      <c r="J177" s="56" t="s">
        <v>1024</v>
      </c>
      <c r="S177" s="60" t="s">
        <v>1047</v>
      </c>
      <c r="V177" s="48" t="s">
        <v>1002</v>
      </c>
      <c r="AL177" s="67">
        <v>6063333111</v>
      </c>
      <c r="AM177" s="35" t="s">
        <v>1081</v>
      </c>
      <c r="AO177" s="39"/>
      <c r="AP177" s="48"/>
      <c r="AQ177" s="48"/>
      <c r="AR177" s="48"/>
      <c r="AS177" s="48"/>
      <c r="AT177" s="48"/>
      <c r="AU177" s="48"/>
      <c r="AV177" s="48"/>
      <c r="AW177" s="86"/>
      <c r="AX177" s="48"/>
      <c r="AY177" s="86"/>
      <c r="BC177" s="86"/>
      <c r="BF177" s="86"/>
      <c r="BH177" s="86"/>
      <c r="BI177" s="90">
        <v>0.68</v>
      </c>
      <c r="BJ177" s="94"/>
      <c r="BK177" s="86"/>
      <c r="BM177" s="86"/>
      <c r="BN177" s="90">
        <v>0.9</v>
      </c>
      <c r="BP177" s="86"/>
      <c r="BQ177" s="86"/>
      <c r="BR177" s="93"/>
      <c r="BS177" s="86"/>
      <c r="BT177" s="93"/>
      <c r="BU177" s="93"/>
      <c r="BV177" s="90">
        <v>29.4</v>
      </c>
      <c r="BW177" s="86"/>
      <c r="BX177" s="90">
        <v>365.4</v>
      </c>
      <c r="BY177" s="86"/>
      <c r="BZ177" s="93"/>
      <c r="CA177" s="86"/>
      <c r="CB177" s="86"/>
      <c r="CD177">
        <v>30.3</v>
      </c>
      <c r="CF177">
        <v>365.4</v>
      </c>
      <c r="CG177">
        <v>0.68</v>
      </c>
      <c r="CH177">
        <v>0</v>
      </c>
      <c r="CI177">
        <v>0</v>
      </c>
      <c r="CJ177">
        <v>0</v>
      </c>
      <c r="CK177">
        <v>0</v>
      </c>
      <c r="DD177" t="s">
        <v>946</v>
      </c>
      <c r="DG177">
        <v>0.7</v>
      </c>
    </row>
    <row r="178" spans="1:111">
      <c r="A178" s="33" t="s">
        <v>943</v>
      </c>
      <c r="B178" s="33"/>
      <c r="C178" s="33"/>
      <c r="D178" s="33"/>
      <c r="E178" s="33"/>
      <c r="F178" s="45" t="s">
        <v>970</v>
      </c>
      <c r="J178" s="56" t="s">
        <v>1025</v>
      </c>
      <c r="S178" s="60" t="s">
        <v>1047</v>
      </c>
      <c r="V178" s="48" t="s">
        <v>1003</v>
      </c>
      <c r="AL178" s="67">
        <v>6063333111</v>
      </c>
      <c r="AM178" s="35" t="s">
        <v>1081</v>
      </c>
      <c r="AO178" s="39"/>
      <c r="AP178" s="48"/>
      <c r="AQ178" s="48"/>
      <c r="AR178" s="48"/>
      <c r="AS178" s="48"/>
      <c r="AT178" s="48"/>
      <c r="AU178" s="48"/>
      <c r="AV178" s="48"/>
      <c r="AW178" s="86"/>
      <c r="AX178" s="48"/>
      <c r="AY178" s="86"/>
      <c r="BC178" s="86"/>
      <c r="BF178" s="86"/>
      <c r="BH178" s="86"/>
      <c r="BI178" s="90">
        <v>6.26</v>
      </c>
      <c r="BJ178" s="94"/>
      <c r="BK178" s="86"/>
      <c r="BM178" s="86"/>
      <c r="BN178" s="90">
        <v>0.3</v>
      </c>
      <c r="BP178" s="86"/>
      <c r="BQ178" s="90">
        <v>4.5380000000000003</v>
      </c>
      <c r="BR178" s="94"/>
      <c r="BS178" s="86"/>
      <c r="BT178" s="94"/>
      <c r="BU178" s="94"/>
      <c r="BV178" s="86"/>
      <c r="BW178" s="86"/>
      <c r="BX178" s="86"/>
      <c r="BY178" s="86"/>
      <c r="BZ178" s="93"/>
      <c r="CA178" s="86"/>
      <c r="CB178" s="86"/>
      <c r="CD178">
        <v>0.3</v>
      </c>
      <c r="CF178">
        <v>0</v>
      </c>
      <c r="CG178">
        <v>10.798</v>
      </c>
      <c r="CH178">
        <v>0</v>
      </c>
      <c r="CI178">
        <v>0</v>
      </c>
      <c r="CJ178">
        <v>0</v>
      </c>
      <c r="CK178">
        <v>0</v>
      </c>
      <c r="DD178" t="s">
        <v>946</v>
      </c>
      <c r="DG178">
        <v>0.7</v>
      </c>
    </row>
    <row r="179" spans="1:111">
      <c r="A179" s="35" t="s">
        <v>944</v>
      </c>
      <c r="B179" s="35"/>
      <c r="C179" s="35"/>
      <c r="D179" s="35"/>
      <c r="E179" s="35"/>
      <c r="F179" s="44" t="s">
        <v>971</v>
      </c>
      <c r="J179" s="38" t="s">
        <v>1026</v>
      </c>
      <c r="S179" s="60" t="s">
        <v>1048</v>
      </c>
      <c r="V179" s="38" t="s">
        <v>1004</v>
      </c>
      <c r="AL179" s="38">
        <v>3156615577</v>
      </c>
      <c r="AM179" s="38" t="s">
        <v>1082</v>
      </c>
      <c r="AO179" s="77"/>
      <c r="AP179" s="38"/>
      <c r="AQ179" s="38"/>
      <c r="AR179" s="38"/>
      <c r="AS179" s="38"/>
      <c r="AT179" s="38"/>
      <c r="AU179" s="38"/>
      <c r="AV179" s="38"/>
      <c r="AW179" s="84"/>
      <c r="AX179" s="38"/>
      <c r="AY179" s="84"/>
      <c r="BC179" s="84"/>
      <c r="BF179" s="84"/>
      <c r="BH179" s="84"/>
      <c r="BI179" s="84">
        <v>1.1020000000000001</v>
      </c>
      <c r="BJ179" s="93"/>
      <c r="BK179" s="84"/>
      <c r="BM179" s="84"/>
      <c r="BN179" s="84"/>
      <c r="BP179" s="84"/>
      <c r="BQ179" s="84"/>
      <c r="BR179" s="93"/>
      <c r="BS179" s="84"/>
      <c r="BT179" s="93"/>
      <c r="BU179" s="93"/>
      <c r="BV179" s="84"/>
      <c r="BW179" s="84"/>
      <c r="BX179" s="84"/>
      <c r="BY179" s="84"/>
      <c r="BZ179" s="93"/>
      <c r="CA179" s="84"/>
      <c r="CB179" s="84">
        <v>53.33</v>
      </c>
      <c r="CD179">
        <v>0</v>
      </c>
      <c r="CF179">
        <v>0</v>
      </c>
      <c r="CG179">
        <v>1.1020000000000001</v>
      </c>
      <c r="CH179">
        <v>0</v>
      </c>
      <c r="CI179">
        <v>0</v>
      </c>
      <c r="CJ179">
        <v>53.33</v>
      </c>
      <c r="CK179">
        <v>0</v>
      </c>
      <c r="DD179" t="s">
        <v>946</v>
      </c>
      <c r="DG179">
        <v>0.7</v>
      </c>
    </row>
    <row r="180" spans="1:111" ht="15.75" thickBot="1">
      <c r="A180" s="35" t="s">
        <v>945</v>
      </c>
      <c r="B180" s="35"/>
      <c r="C180" s="35"/>
      <c r="D180" s="35"/>
      <c r="E180" s="35"/>
      <c r="F180" s="44" t="s">
        <v>971</v>
      </c>
      <c r="J180" s="38" t="s">
        <v>1026</v>
      </c>
      <c r="S180" s="60" t="s">
        <v>1049</v>
      </c>
      <c r="V180" s="38" t="s">
        <v>1005</v>
      </c>
      <c r="AL180" s="38">
        <v>3156615577</v>
      </c>
      <c r="AM180" s="38" t="s">
        <v>1082</v>
      </c>
      <c r="AO180" s="77"/>
      <c r="AP180" s="38"/>
      <c r="AQ180" s="38"/>
      <c r="AR180" s="38"/>
      <c r="AS180" s="38"/>
      <c r="AT180" s="38"/>
      <c r="AU180" s="38"/>
      <c r="AV180" s="38"/>
      <c r="AW180" s="84"/>
      <c r="AX180" s="38"/>
      <c r="AY180" s="84"/>
      <c r="BC180" s="84"/>
      <c r="BF180" s="84"/>
      <c r="BH180" s="84"/>
      <c r="BI180" s="84"/>
      <c r="BJ180" s="93"/>
      <c r="BK180" s="84"/>
      <c r="BM180" s="84"/>
      <c r="BN180" s="84"/>
      <c r="BP180" s="84"/>
      <c r="BQ180" s="84"/>
      <c r="BR180" s="93"/>
      <c r="BS180" s="84"/>
      <c r="BT180" s="93"/>
      <c r="BU180" s="93"/>
      <c r="BV180" s="84"/>
      <c r="BW180" s="84"/>
      <c r="BX180" s="84">
        <v>12.6</v>
      </c>
      <c r="BY180" s="84">
        <v>1.76</v>
      </c>
      <c r="BZ180" s="93"/>
      <c r="CA180" s="84"/>
      <c r="CB180" s="84">
        <v>2</v>
      </c>
      <c r="CD180">
        <v>0</v>
      </c>
      <c r="CF180">
        <v>12.6</v>
      </c>
      <c r="CG180">
        <v>1.76</v>
      </c>
      <c r="CH180">
        <v>0</v>
      </c>
      <c r="CI180">
        <v>0</v>
      </c>
      <c r="CJ180">
        <v>2</v>
      </c>
      <c r="CK180">
        <v>0</v>
      </c>
      <c r="DD180" t="s">
        <v>946</v>
      </c>
      <c r="DG180">
        <v>0.7</v>
      </c>
    </row>
    <row r="181" spans="1:111" ht="30">
      <c r="F181" t="s">
        <v>1124</v>
      </c>
      <c r="J181" s="99" t="s">
        <v>1170</v>
      </c>
      <c r="S181" s="103" t="s">
        <v>1206</v>
      </c>
      <c r="AF181" s="115" t="s">
        <v>1355</v>
      </c>
      <c r="AG181" s="110" t="s">
        <v>1307</v>
      </c>
      <c r="AI181" s="103" t="s">
        <v>1254</v>
      </c>
      <c r="AM181" s="106" t="s">
        <v>1268</v>
      </c>
      <c r="DD181" t="s">
        <v>1205</v>
      </c>
    </row>
    <row r="182" spans="1:111" ht="45">
      <c r="F182" t="s">
        <v>1125</v>
      </c>
      <c r="J182" s="100" t="s">
        <v>1171</v>
      </c>
      <c r="S182" s="101" t="s">
        <v>1207</v>
      </c>
      <c r="AF182" s="115" t="s">
        <v>1356</v>
      </c>
      <c r="AG182" s="110" t="s">
        <v>1308</v>
      </c>
      <c r="AI182" s="100" t="s">
        <v>593</v>
      </c>
      <c r="AM182" s="107" t="s">
        <v>632</v>
      </c>
      <c r="DD182" t="s">
        <v>1205</v>
      </c>
    </row>
    <row r="183" spans="1:111" ht="30">
      <c r="F183" t="s">
        <v>1126</v>
      </c>
      <c r="J183" s="100" t="s">
        <v>1172</v>
      </c>
      <c r="S183" s="101" t="s">
        <v>1208</v>
      </c>
      <c r="AF183" s="115" t="s">
        <v>1357</v>
      </c>
      <c r="AG183" s="110" t="s">
        <v>1309</v>
      </c>
      <c r="AI183" s="100">
        <v>6053454966</v>
      </c>
      <c r="AM183" s="107" t="s">
        <v>1269</v>
      </c>
      <c r="DD183" t="s">
        <v>1205</v>
      </c>
    </row>
    <row r="184" spans="1:111" ht="30">
      <c r="F184" t="s">
        <v>1127</v>
      </c>
      <c r="J184" s="100" t="s">
        <v>1173</v>
      </c>
      <c r="S184" s="101" t="s">
        <v>1209</v>
      </c>
      <c r="AF184" s="115" t="s">
        <v>1358</v>
      </c>
      <c r="AG184" s="110" t="s">
        <v>1310</v>
      </c>
      <c r="AI184" s="101" t="s">
        <v>1255</v>
      </c>
      <c r="AM184" s="107" t="s">
        <v>1270</v>
      </c>
      <c r="DD184" t="s">
        <v>1205</v>
      </c>
    </row>
    <row r="185" spans="1:111" ht="15.75">
      <c r="F185" t="s">
        <v>1125</v>
      </c>
      <c r="J185" s="100" t="s">
        <v>1171</v>
      </c>
      <c r="S185" s="101" t="s">
        <v>1210</v>
      </c>
      <c r="AF185" s="116" t="s">
        <v>1359</v>
      </c>
      <c r="AG185" s="110" t="s">
        <v>1311</v>
      </c>
      <c r="AI185" s="100" t="s">
        <v>593</v>
      </c>
      <c r="AM185" s="107" t="s">
        <v>632</v>
      </c>
      <c r="DD185" t="s">
        <v>1205</v>
      </c>
    </row>
    <row r="186" spans="1:111" ht="15.75">
      <c r="F186" t="s">
        <v>1128</v>
      </c>
      <c r="J186" s="100" t="s">
        <v>1174</v>
      </c>
      <c r="S186" s="101" t="s">
        <v>1211</v>
      </c>
      <c r="AF186" s="116" t="s">
        <v>1360</v>
      </c>
      <c r="AG186" s="111" t="s">
        <v>1312</v>
      </c>
      <c r="AI186" s="100" t="s">
        <v>1228</v>
      </c>
      <c r="AM186" s="107" t="s">
        <v>604</v>
      </c>
      <c r="DD186" t="s">
        <v>1205</v>
      </c>
    </row>
    <row r="187" spans="1:111" ht="15.75">
      <c r="F187" t="s">
        <v>1129</v>
      </c>
      <c r="J187" s="100" t="s">
        <v>1175</v>
      </c>
      <c r="S187" s="104" t="s">
        <v>1212</v>
      </c>
      <c r="AF187" s="116" t="s">
        <v>1361</v>
      </c>
      <c r="AG187" s="112" t="s">
        <v>1313</v>
      </c>
      <c r="AI187" s="100">
        <v>3135671166</v>
      </c>
      <c r="AM187" s="107" t="s">
        <v>1271</v>
      </c>
      <c r="DD187" t="s">
        <v>1205</v>
      </c>
    </row>
    <row r="188" spans="1:111" ht="15.75">
      <c r="F188" t="s">
        <v>1130</v>
      </c>
      <c r="J188" s="100" t="s">
        <v>1176</v>
      </c>
      <c r="S188" s="104" t="s">
        <v>1213</v>
      </c>
      <c r="AF188" s="116" t="s">
        <v>1362</v>
      </c>
      <c r="AG188" s="112" t="s">
        <v>1314</v>
      </c>
      <c r="AI188" s="100">
        <v>3002468090</v>
      </c>
      <c r="AM188" s="107" t="s">
        <v>1272</v>
      </c>
      <c r="DD188" t="s">
        <v>1205</v>
      </c>
    </row>
    <row r="189" spans="1:111" ht="30">
      <c r="F189" t="s">
        <v>1131</v>
      </c>
      <c r="J189" s="100" t="s">
        <v>1177</v>
      </c>
      <c r="S189" s="104" t="s">
        <v>1214</v>
      </c>
      <c r="AF189" s="117" t="s">
        <v>1363</v>
      </c>
      <c r="AG189" s="113" t="s">
        <v>1315</v>
      </c>
      <c r="AI189" s="100" t="s">
        <v>1256</v>
      </c>
      <c r="AM189" s="107" t="s">
        <v>1273</v>
      </c>
      <c r="DD189" t="s">
        <v>1205</v>
      </c>
    </row>
    <row r="190" spans="1:111" ht="15.75">
      <c r="F190" t="s">
        <v>1132</v>
      </c>
      <c r="J190" s="100" t="s">
        <v>1178</v>
      </c>
      <c r="S190" s="104" t="s">
        <v>1215</v>
      </c>
      <c r="AF190" s="116" t="s">
        <v>1364</v>
      </c>
      <c r="AG190" s="112" t="s">
        <v>1316</v>
      </c>
      <c r="AI190" s="100">
        <v>3014783825</v>
      </c>
      <c r="AM190" s="107" t="s">
        <v>1274</v>
      </c>
      <c r="DD190" t="s">
        <v>1205</v>
      </c>
    </row>
    <row r="191" spans="1:111" ht="15.75">
      <c r="F191" t="s">
        <v>1133</v>
      </c>
      <c r="J191" s="100" t="s">
        <v>1179</v>
      </c>
      <c r="S191" s="101" t="s">
        <v>1216</v>
      </c>
      <c r="AF191" s="117" t="s">
        <v>1365</v>
      </c>
      <c r="AG191" s="113" t="s">
        <v>1317</v>
      </c>
      <c r="AI191" s="100">
        <v>6190882</v>
      </c>
      <c r="AM191" s="107" t="s">
        <v>1275</v>
      </c>
      <c r="DD191" t="s">
        <v>1205</v>
      </c>
    </row>
    <row r="192" spans="1:111" ht="15.75">
      <c r="F192" t="s">
        <v>1134</v>
      </c>
      <c r="J192" s="100" t="s">
        <v>1180</v>
      </c>
      <c r="S192" s="104" t="s">
        <v>1217</v>
      </c>
      <c r="AF192" s="117" t="s">
        <v>1366</v>
      </c>
      <c r="AG192" s="113" t="s">
        <v>1318</v>
      </c>
      <c r="AI192" s="100">
        <v>3114390777</v>
      </c>
      <c r="AM192" s="107" t="s">
        <v>1276</v>
      </c>
      <c r="DD192" t="s">
        <v>1205</v>
      </c>
    </row>
    <row r="193" spans="6:108" ht="15.75">
      <c r="F193" t="s">
        <v>1135</v>
      </c>
      <c r="J193" s="100" t="s">
        <v>1181</v>
      </c>
      <c r="S193" s="104" t="s">
        <v>1218</v>
      </c>
      <c r="AF193" s="116" t="s">
        <v>1355</v>
      </c>
      <c r="AG193" s="112" t="s">
        <v>1307</v>
      </c>
      <c r="AI193" s="100">
        <v>3114473122</v>
      </c>
      <c r="AM193" s="107" t="s">
        <v>1277</v>
      </c>
      <c r="DD193" t="s">
        <v>1205</v>
      </c>
    </row>
    <row r="194" spans="6:108" ht="15.75">
      <c r="F194" t="s">
        <v>1136</v>
      </c>
      <c r="J194" s="100" t="s">
        <v>1182</v>
      </c>
      <c r="S194" s="104" t="s">
        <v>1219</v>
      </c>
      <c r="AF194" s="116" t="s">
        <v>1367</v>
      </c>
      <c r="AG194" s="112" t="s">
        <v>1319</v>
      </c>
      <c r="AI194" s="100">
        <v>3187377990</v>
      </c>
      <c r="AM194" s="107" t="s">
        <v>1278</v>
      </c>
      <c r="DD194" t="s">
        <v>1205</v>
      </c>
    </row>
    <row r="195" spans="6:108" ht="15.75">
      <c r="F195" t="s">
        <v>1137</v>
      </c>
      <c r="J195" s="100" t="s">
        <v>1183</v>
      </c>
      <c r="S195" s="104" t="s">
        <v>1220</v>
      </c>
      <c r="AF195" s="117" t="s">
        <v>1368</v>
      </c>
      <c r="AG195" s="113" t="s">
        <v>1320</v>
      </c>
      <c r="AI195" s="100">
        <v>4850806</v>
      </c>
      <c r="AM195" s="107" t="s">
        <v>1279</v>
      </c>
      <c r="DD195" t="s">
        <v>1205</v>
      </c>
    </row>
    <row r="196" spans="6:108" ht="45">
      <c r="F196" t="s">
        <v>1138</v>
      </c>
      <c r="J196" s="100" t="s">
        <v>1184</v>
      </c>
      <c r="S196" s="101" t="s">
        <v>1221</v>
      </c>
      <c r="AF196" s="117" t="s">
        <v>1369</v>
      </c>
      <c r="AG196" s="113" t="s">
        <v>1321</v>
      </c>
      <c r="AI196" s="100" t="s">
        <v>1257</v>
      </c>
      <c r="AM196" s="107" t="s">
        <v>1280</v>
      </c>
      <c r="DD196" t="s">
        <v>1205</v>
      </c>
    </row>
    <row r="197" spans="6:108" ht="30">
      <c r="F197" t="s">
        <v>1139</v>
      </c>
      <c r="J197" s="100" t="s">
        <v>1185</v>
      </c>
      <c r="S197" s="104" t="s">
        <v>1222</v>
      </c>
      <c r="AF197" s="117" t="s">
        <v>1370</v>
      </c>
      <c r="AG197" s="113" t="s">
        <v>1322</v>
      </c>
      <c r="AI197" s="100">
        <v>3116248759</v>
      </c>
      <c r="AM197" s="107" t="s">
        <v>1281</v>
      </c>
      <c r="DD197" t="s">
        <v>1205</v>
      </c>
    </row>
    <row r="198" spans="6:108" ht="15.75">
      <c r="F198" t="s">
        <v>1140</v>
      </c>
      <c r="J198" s="100" t="s">
        <v>1186</v>
      </c>
      <c r="S198" s="104" t="s">
        <v>1223</v>
      </c>
      <c r="AF198" s="117" t="s">
        <v>1371</v>
      </c>
      <c r="AG198" s="113" t="s">
        <v>1323</v>
      </c>
      <c r="AI198" s="100" t="s">
        <v>1258</v>
      </c>
      <c r="AM198" s="107" t="s">
        <v>1282</v>
      </c>
      <c r="DD198" t="s">
        <v>1205</v>
      </c>
    </row>
    <row r="199" spans="6:108" ht="15.75">
      <c r="F199" t="s">
        <v>1140</v>
      </c>
      <c r="J199" s="100" t="s">
        <v>1186</v>
      </c>
      <c r="S199" s="104" t="s">
        <v>1224</v>
      </c>
      <c r="AF199" s="117" t="s">
        <v>1372</v>
      </c>
      <c r="AG199" s="113" t="s">
        <v>1324</v>
      </c>
      <c r="AI199" s="100" t="s">
        <v>1258</v>
      </c>
      <c r="AM199" s="107" t="s">
        <v>1282</v>
      </c>
      <c r="DD199" t="s">
        <v>1205</v>
      </c>
    </row>
    <row r="200" spans="6:108" ht="30">
      <c r="F200" t="s">
        <v>1141</v>
      </c>
      <c r="J200" s="100" t="s">
        <v>1187</v>
      </c>
      <c r="S200" s="104" t="s">
        <v>1225</v>
      </c>
      <c r="AF200" s="117" t="s">
        <v>1373</v>
      </c>
      <c r="AG200" s="113" t="s">
        <v>1325</v>
      </c>
      <c r="AI200" s="100" t="s">
        <v>1259</v>
      </c>
      <c r="AM200" s="107" t="s">
        <v>1283</v>
      </c>
      <c r="DD200" t="s">
        <v>1205</v>
      </c>
    </row>
    <row r="201" spans="6:108" ht="30">
      <c r="F201" t="s">
        <v>1142</v>
      </c>
      <c r="J201" s="100" t="s">
        <v>309</v>
      </c>
      <c r="S201" s="104" t="s">
        <v>1226</v>
      </c>
      <c r="AF201" s="117" t="s">
        <v>1374</v>
      </c>
      <c r="AG201" s="113" t="s">
        <v>1326</v>
      </c>
      <c r="AI201" s="100">
        <v>3186904458</v>
      </c>
      <c r="AM201" s="107" t="s">
        <v>1284</v>
      </c>
      <c r="DD201" t="s">
        <v>1205</v>
      </c>
    </row>
    <row r="202" spans="6:108" ht="45">
      <c r="F202" t="s">
        <v>1143</v>
      </c>
      <c r="J202" s="100" t="s">
        <v>1188</v>
      </c>
      <c r="S202" s="104" t="s">
        <v>1227</v>
      </c>
      <c r="AF202" s="116" t="s">
        <v>1375</v>
      </c>
      <c r="AG202" s="112" t="s">
        <v>1327</v>
      </c>
      <c r="AI202" s="100">
        <v>3186904456</v>
      </c>
      <c r="AM202" s="107" t="s">
        <v>1284</v>
      </c>
      <c r="DD202" t="s">
        <v>1205</v>
      </c>
    </row>
    <row r="203" spans="6:108" ht="15.75">
      <c r="F203" t="s">
        <v>1144</v>
      </c>
      <c r="J203" s="101" t="s">
        <v>1189</v>
      </c>
      <c r="S203" s="105" t="s">
        <v>1228</v>
      </c>
      <c r="AF203" s="118" t="s">
        <v>1376</v>
      </c>
      <c r="AG203" s="112" t="s">
        <v>1328</v>
      </c>
      <c r="AI203" s="101">
        <v>3157312722</v>
      </c>
      <c r="AM203" s="108" t="s">
        <v>1228</v>
      </c>
      <c r="DD203" t="s">
        <v>1205</v>
      </c>
    </row>
    <row r="204" spans="6:108" ht="15.75">
      <c r="F204" t="s">
        <v>1145</v>
      </c>
      <c r="J204" s="101" t="s">
        <v>1190</v>
      </c>
      <c r="S204" s="101" t="s">
        <v>1229</v>
      </c>
      <c r="AF204" s="116" t="s">
        <v>1377</v>
      </c>
      <c r="AG204" s="112" t="s">
        <v>1329</v>
      </c>
      <c r="AI204" s="101">
        <v>6565919</v>
      </c>
      <c r="AM204" s="107" t="s">
        <v>1285</v>
      </c>
      <c r="DD204" t="s">
        <v>1205</v>
      </c>
    </row>
    <row r="205" spans="6:108" ht="30">
      <c r="F205" t="s">
        <v>1146</v>
      </c>
      <c r="J205" s="101" t="s">
        <v>1191</v>
      </c>
      <c r="S205" s="101" t="s">
        <v>1230</v>
      </c>
      <c r="AF205" s="116" t="s">
        <v>1378</v>
      </c>
      <c r="AG205" s="112" t="s">
        <v>1330</v>
      </c>
      <c r="AI205" s="101">
        <v>3147976009</v>
      </c>
      <c r="AM205" s="107" t="s">
        <v>1286</v>
      </c>
      <c r="DD205" t="s">
        <v>1205</v>
      </c>
    </row>
    <row r="206" spans="6:108" ht="45">
      <c r="F206" t="s">
        <v>971</v>
      </c>
      <c r="J206" s="101">
        <v>901377829</v>
      </c>
      <c r="S206" s="104" t="s">
        <v>1231</v>
      </c>
      <c r="AF206" s="116" t="s">
        <v>1358</v>
      </c>
      <c r="AG206" s="112" t="s">
        <v>1310</v>
      </c>
      <c r="AI206" s="101">
        <v>3113793438</v>
      </c>
      <c r="AM206" s="107" t="s">
        <v>1287</v>
      </c>
      <c r="DD206" t="s">
        <v>1205</v>
      </c>
    </row>
    <row r="207" spans="6:108" ht="15.75">
      <c r="F207" t="s">
        <v>1147</v>
      </c>
      <c r="J207" s="101">
        <v>1128049115</v>
      </c>
      <c r="S207" s="101" t="s">
        <v>1232</v>
      </c>
      <c r="AF207" s="119" t="s">
        <v>1379</v>
      </c>
      <c r="AG207" s="112" t="s">
        <v>1331</v>
      </c>
      <c r="AI207" s="101">
        <v>3014501498</v>
      </c>
      <c r="AM207" s="109" t="s">
        <v>1288</v>
      </c>
      <c r="DD207" t="s">
        <v>1205</v>
      </c>
    </row>
    <row r="208" spans="6:108" ht="30">
      <c r="F208" t="s">
        <v>1148</v>
      </c>
      <c r="J208" s="101">
        <v>1143342770</v>
      </c>
      <c r="S208" s="101" t="s">
        <v>1233</v>
      </c>
      <c r="AF208" s="116" t="s">
        <v>1380</v>
      </c>
      <c r="AG208" s="112" t="s">
        <v>1332</v>
      </c>
      <c r="AI208" s="101" t="s">
        <v>1260</v>
      </c>
      <c r="AM208" s="107" t="s">
        <v>1289</v>
      </c>
      <c r="DD208" t="s">
        <v>1205</v>
      </c>
    </row>
    <row r="209" spans="6:108" ht="15.75">
      <c r="F209" t="s">
        <v>1149</v>
      </c>
      <c r="J209" s="101">
        <v>900492992</v>
      </c>
      <c r="S209" s="101" t="s">
        <v>1234</v>
      </c>
      <c r="AF209" s="117" t="s">
        <v>1381</v>
      </c>
      <c r="AG209" s="113" t="s">
        <v>1333</v>
      </c>
      <c r="AI209" s="101">
        <v>3005787958</v>
      </c>
      <c r="AM209" s="107" t="s">
        <v>1290</v>
      </c>
      <c r="DD209" t="s">
        <v>1205</v>
      </c>
    </row>
    <row r="210" spans="6:108" ht="15.75">
      <c r="F210" t="s">
        <v>1150</v>
      </c>
      <c r="J210" s="101" t="s">
        <v>1192</v>
      </c>
      <c r="S210" s="101" t="s">
        <v>1229</v>
      </c>
      <c r="AF210" s="116" t="s">
        <v>1382</v>
      </c>
      <c r="AG210" s="112" t="s">
        <v>1334</v>
      </c>
      <c r="AI210" s="101">
        <v>3116248759</v>
      </c>
      <c r="AM210" s="107" t="s">
        <v>1281</v>
      </c>
      <c r="DD210" t="s">
        <v>1205</v>
      </c>
    </row>
    <row r="211" spans="6:108" ht="45">
      <c r="F211" t="s">
        <v>1151</v>
      </c>
      <c r="J211" s="101" t="s">
        <v>1193</v>
      </c>
      <c r="S211" s="101" t="s">
        <v>1235</v>
      </c>
      <c r="AF211" s="117" t="s">
        <v>1383</v>
      </c>
      <c r="AG211" s="113" t="s">
        <v>1335</v>
      </c>
      <c r="AI211" s="101" t="s">
        <v>1261</v>
      </c>
      <c r="AM211" s="107" t="s">
        <v>1291</v>
      </c>
      <c r="DD211" t="s">
        <v>1205</v>
      </c>
    </row>
    <row r="212" spans="6:108" ht="30">
      <c r="F212" t="s">
        <v>1152</v>
      </c>
      <c r="J212" s="101" t="s">
        <v>1194</v>
      </c>
      <c r="S212" s="101" t="s">
        <v>1236</v>
      </c>
      <c r="AF212" s="117" t="s">
        <v>1384</v>
      </c>
      <c r="AG212" s="114" t="s">
        <v>1336</v>
      </c>
      <c r="AI212" s="101" t="s">
        <v>1262</v>
      </c>
      <c r="AM212" s="107" t="s">
        <v>1292</v>
      </c>
      <c r="DD212" t="s">
        <v>1205</v>
      </c>
    </row>
    <row r="213" spans="6:108" ht="45">
      <c r="F213" t="s">
        <v>1153</v>
      </c>
      <c r="J213" s="100">
        <v>9004546231</v>
      </c>
      <c r="S213" s="101" t="s">
        <v>1237</v>
      </c>
      <c r="AF213" s="117" t="s">
        <v>1385</v>
      </c>
      <c r="AG213" s="113" t="s">
        <v>1337</v>
      </c>
      <c r="AI213" s="101" t="s">
        <v>1263</v>
      </c>
      <c r="AM213" s="107" t="s">
        <v>1293</v>
      </c>
      <c r="DD213" t="s">
        <v>1205</v>
      </c>
    </row>
    <row r="214" spans="6:108" ht="15.75">
      <c r="F214" t="s">
        <v>1154</v>
      </c>
      <c r="J214" s="100" t="s">
        <v>1195</v>
      </c>
      <c r="S214" s="101" t="s">
        <v>1238</v>
      </c>
      <c r="AF214" s="117" t="s">
        <v>1386</v>
      </c>
      <c r="AG214" s="113" t="s">
        <v>1338</v>
      </c>
      <c r="AI214" s="101">
        <v>3133338482</v>
      </c>
      <c r="AM214" s="107" t="s">
        <v>1294</v>
      </c>
      <c r="DD214" t="s">
        <v>1205</v>
      </c>
    </row>
    <row r="215" spans="6:108" ht="30">
      <c r="F215" t="s">
        <v>1155</v>
      </c>
      <c r="J215" s="100" t="s">
        <v>1196</v>
      </c>
      <c r="S215" s="101" t="s">
        <v>1239</v>
      </c>
      <c r="AF215" s="117" t="s">
        <v>1387</v>
      </c>
      <c r="AG215" s="113" t="s">
        <v>1339</v>
      </c>
      <c r="AI215" s="101">
        <v>3106575226</v>
      </c>
      <c r="AM215" s="107" t="s">
        <v>1295</v>
      </c>
      <c r="DD215" t="s">
        <v>1205</v>
      </c>
    </row>
    <row r="216" spans="6:108" ht="15.75">
      <c r="F216" t="s">
        <v>1156</v>
      </c>
      <c r="J216" s="100" t="s">
        <v>1197</v>
      </c>
      <c r="S216" s="101" t="s">
        <v>1240</v>
      </c>
      <c r="AF216" s="117" t="s">
        <v>1388</v>
      </c>
      <c r="AG216" s="113" t="s">
        <v>1340</v>
      </c>
      <c r="AI216" s="101" t="s">
        <v>1264</v>
      </c>
      <c r="AM216" s="107" t="s">
        <v>1296</v>
      </c>
      <c r="DD216" t="s">
        <v>1205</v>
      </c>
    </row>
    <row r="217" spans="6:108" ht="30">
      <c r="F217" t="s">
        <v>1157</v>
      </c>
      <c r="J217" s="100">
        <v>9001397175</v>
      </c>
      <c r="S217" s="101" t="s">
        <v>1241</v>
      </c>
      <c r="AF217" s="117" t="s">
        <v>1389</v>
      </c>
      <c r="AG217" s="113" t="s">
        <v>1341</v>
      </c>
      <c r="AI217" s="101" t="s">
        <v>1265</v>
      </c>
      <c r="AM217" s="107" t="s">
        <v>1297</v>
      </c>
      <c r="DD217" t="s">
        <v>1205</v>
      </c>
    </row>
    <row r="218" spans="6:108">
      <c r="F218" t="s">
        <v>1158</v>
      </c>
      <c r="J218" s="100">
        <v>9093397</v>
      </c>
      <c r="S218" s="100" t="s">
        <v>1242</v>
      </c>
      <c r="AF218" s="120" t="s">
        <v>1390</v>
      </c>
      <c r="AG218" s="113" t="s">
        <v>1342</v>
      </c>
      <c r="AI218" s="100">
        <v>3155547774</v>
      </c>
      <c r="AM218" s="107" t="s">
        <v>1298</v>
      </c>
      <c r="DD218" t="s">
        <v>1205</v>
      </c>
    </row>
    <row r="219" spans="6:108" ht="30">
      <c r="F219" t="s">
        <v>1159</v>
      </c>
      <c r="J219" s="100" t="s">
        <v>310</v>
      </c>
      <c r="S219" s="104" t="s">
        <v>1243</v>
      </c>
      <c r="AF219" s="120" t="s">
        <v>1391</v>
      </c>
      <c r="AG219" s="113" t="s">
        <v>1343</v>
      </c>
      <c r="AI219" s="101">
        <v>3139040</v>
      </c>
      <c r="AM219" s="107" t="s">
        <v>1299</v>
      </c>
      <c r="DD219" t="s">
        <v>1205</v>
      </c>
    </row>
    <row r="220" spans="6:108">
      <c r="F220" t="s">
        <v>1160</v>
      </c>
      <c r="J220" s="100" t="s">
        <v>1198</v>
      </c>
      <c r="S220" s="104" t="s">
        <v>1244</v>
      </c>
      <c r="AF220" s="120" t="s">
        <v>1392</v>
      </c>
      <c r="AG220" s="113" t="s">
        <v>1344</v>
      </c>
      <c r="AI220" s="101" t="s">
        <v>1266</v>
      </c>
      <c r="AM220" s="107" t="s">
        <v>1290</v>
      </c>
      <c r="DD220" t="s">
        <v>1205</v>
      </c>
    </row>
    <row r="221" spans="6:108">
      <c r="F221" t="s">
        <v>1161</v>
      </c>
      <c r="J221" s="100">
        <v>9016347845</v>
      </c>
      <c r="S221" s="101" t="s">
        <v>1245</v>
      </c>
      <c r="AF221" s="120" t="s">
        <v>1393</v>
      </c>
      <c r="AG221" s="113" t="s">
        <v>1345</v>
      </c>
      <c r="AI221" s="101">
        <v>3505469256</v>
      </c>
      <c r="AM221" s="107" t="s">
        <v>1300</v>
      </c>
      <c r="DD221" t="s">
        <v>1205</v>
      </c>
    </row>
    <row r="222" spans="6:108" ht="30">
      <c r="F222" t="s">
        <v>1162</v>
      </c>
      <c r="J222" s="100">
        <v>901345377</v>
      </c>
      <c r="S222" s="104" t="s">
        <v>1246</v>
      </c>
      <c r="AF222" s="120" t="s">
        <v>1394</v>
      </c>
      <c r="AG222" s="113" t="s">
        <v>1346</v>
      </c>
      <c r="AI222" s="101" t="s">
        <v>1228</v>
      </c>
      <c r="AM222" s="107" t="s">
        <v>1301</v>
      </c>
      <c r="DD222" t="s">
        <v>1205</v>
      </c>
    </row>
    <row r="223" spans="6:108" ht="30">
      <c r="F223" t="s">
        <v>1163</v>
      </c>
      <c r="J223" s="100" t="s">
        <v>1199</v>
      </c>
      <c r="S223" s="104" t="s">
        <v>1247</v>
      </c>
      <c r="AF223" s="120" t="s">
        <v>1395</v>
      </c>
      <c r="AG223" s="113" t="s">
        <v>1347</v>
      </c>
      <c r="AI223" s="101">
        <v>3114473122</v>
      </c>
      <c r="AM223" s="107" t="s">
        <v>1277</v>
      </c>
      <c r="DD223" t="s">
        <v>1205</v>
      </c>
    </row>
    <row r="224" spans="6:108" ht="30">
      <c r="F224" t="s">
        <v>1164</v>
      </c>
      <c r="J224" s="102" t="s">
        <v>1200</v>
      </c>
      <c r="S224" s="104" t="s">
        <v>1248</v>
      </c>
      <c r="AF224" s="120" t="s">
        <v>1396</v>
      </c>
      <c r="AG224" s="113" t="s">
        <v>1348</v>
      </c>
      <c r="AI224" s="101" t="s">
        <v>1267</v>
      </c>
      <c r="AM224" s="107" t="s">
        <v>1302</v>
      </c>
      <c r="DD224" t="s">
        <v>1205</v>
      </c>
    </row>
    <row r="225" spans="2:108">
      <c r="F225" t="s">
        <v>299</v>
      </c>
      <c r="J225" s="102" t="s">
        <v>1171</v>
      </c>
      <c r="S225" s="104" t="s">
        <v>1249</v>
      </c>
      <c r="AF225" s="120" t="s">
        <v>1397</v>
      </c>
      <c r="AG225" s="113" t="s">
        <v>1349</v>
      </c>
      <c r="AI225" s="102" t="s">
        <v>593</v>
      </c>
      <c r="AM225" s="107" t="s">
        <v>632</v>
      </c>
      <c r="DD225" t="s">
        <v>1205</v>
      </c>
    </row>
    <row r="226" spans="2:108">
      <c r="F226" t="s">
        <v>1165</v>
      </c>
      <c r="J226" s="102">
        <v>73132023</v>
      </c>
      <c r="S226" s="104" t="s">
        <v>1244</v>
      </c>
      <c r="AF226" s="121" t="s">
        <v>1398</v>
      </c>
      <c r="AG226" s="113" t="s">
        <v>1350</v>
      </c>
      <c r="AI226" s="100" t="s">
        <v>1228</v>
      </c>
      <c r="AM226" s="108" t="s">
        <v>1228</v>
      </c>
      <c r="DD226" t="s">
        <v>1205</v>
      </c>
    </row>
    <row r="227" spans="2:108" ht="45">
      <c r="F227" t="s">
        <v>1166</v>
      </c>
      <c r="J227" s="100" t="s">
        <v>1201</v>
      </c>
      <c r="S227" s="101" t="s">
        <v>1250</v>
      </c>
      <c r="AF227" s="120" t="s">
        <v>1399</v>
      </c>
      <c r="AG227" s="113" t="s">
        <v>1351</v>
      </c>
      <c r="AI227" s="100">
        <v>6653068</v>
      </c>
      <c r="AM227" s="107" t="s">
        <v>1303</v>
      </c>
      <c r="DD227" t="s">
        <v>1205</v>
      </c>
    </row>
    <row r="228" spans="2:108">
      <c r="F228" t="s">
        <v>1167</v>
      </c>
      <c r="J228" s="102" t="s">
        <v>1202</v>
      </c>
      <c r="S228" s="104" t="s">
        <v>1251</v>
      </c>
      <c r="AF228" s="120" t="s">
        <v>1400</v>
      </c>
      <c r="AG228" s="113" t="s">
        <v>1352</v>
      </c>
      <c r="AI228" s="102">
        <v>3155169673</v>
      </c>
      <c r="AM228" s="107" t="s">
        <v>1304</v>
      </c>
      <c r="DD228" t="s">
        <v>1205</v>
      </c>
    </row>
    <row r="229" spans="2:108" ht="75">
      <c r="F229" t="s">
        <v>1168</v>
      </c>
      <c r="J229" s="100" t="s">
        <v>1203</v>
      </c>
      <c r="S229" s="104" t="s">
        <v>1252</v>
      </c>
      <c r="AF229" s="120" t="s">
        <v>1401</v>
      </c>
      <c r="AG229" s="113" t="s">
        <v>1353</v>
      </c>
      <c r="AI229" s="100">
        <v>6602079</v>
      </c>
      <c r="AM229" s="107" t="s">
        <v>1305</v>
      </c>
      <c r="DD229" t="s">
        <v>1205</v>
      </c>
    </row>
    <row r="230" spans="2:108" ht="30">
      <c r="F230" t="s">
        <v>1169</v>
      </c>
      <c r="J230" s="100" t="s">
        <v>1204</v>
      </c>
      <c r="S230" s="101" t="s">
        <v>1253</v>
      </c>
      <c r="AF230" s="111" t="s">
        <v>1402</v>
      </c>
      <c r="AG230" s="112" t="s">
        <v>1354</v>
      </c>
      <c r="AI230" s="100">
        <v>3166632741</v>
      </c>
      <c r="AM230" s="107" t="s">
        <v>1306</v>
      </c>
      <c r="DD230" t="s">
        <v>1205</v>
      </c>
    </row>
    <row r="231" spans="2:108" ht="25.5">
      <c r="F231" s="134" t="s">
        <v>180</v>
      </c>
      <c r="G231" s="134" t="s">
        <v>272</v>
      </c>
      <c r="H231" s="134" t="s">
        <v>195</v>
      </c>
      <c r="I231" s="134" t="s">
        <v>196</v>
      </c>
      <c r="J231" s="134">
        <v>123456</v>
      </c>
      <c r="K231" s="135">
        <v>8</v>
      </c>
      <c r="L231" s="135" t="s">
        <v>273</v>
      </c>
      <c r="M231" s="2" t="s">
        <v>1753</v>
      </c>
      <c r="N231" s="135" t="s">
        <v>200</v>
      </c>
      <c r="O231" s="135" t="s">
        <v>202</v>
      </c>
      <c r="P231" s="135">
        <v>50</v>
      </c>
      <c r="Q231" s="136" t="s">
        <v>203</v>
      </c>
      <c r="R231" s="135" t="s">
        <v>274</v>
      </c>
      <c r="T231" s="138" t="s">
        <v>253</v>
      </c>
      <c r="U231" s="135" t="s">
        <v>179</v>
      </c>
      <c r="V231" s="134" t="s">
        <v>275</v>
      </c>
      <c r="W231" t="s">
        <v>1754</v>
      </c>
      <c r="X231" t="s">
        <v>1755</v>
      </c>
      <c r="Y231" s="135" t="s">
        <v>200</v>
      </c>
      <c r="Z231" s="135" t="s">
        <v>201</v>
      </c>
      <c r="AA231" s="135">
        <v>24</v>
      </c>
      <c r="AB231" s="136" t="s">
        <v>203</v>
      </c>
      <c r="AC231" s="139" t="s">
        <v>218</v>
      </c>
      <c r="AF231" s="140">
        <v>2000000</v>
      </c>
      <c r="AG231" s="142">
        <v>5000000</v>
      </c>
      <c r="AH231" s="144" t="s">
        <v>221</v>
      </c>
      <c r="AI231" s="144" t="s">
        <v>223</v>
      </c>
      <c r="AJ231" s="146">
        <v>5849095</v>
      </c>
      <c r="AK231" s="144" t="s">
        <v>225</v>
      </c>
      <c r="AM231" s="148" t="s">
        <v>226</v>
      </c>
      <c r="AN231" s="144" t="s">
        <v>241</v>
      </c>
      <c r="AO231" s="150">
        <v>60</v>
      </c>
      <c r="AP231" s="150">
        <v>80</v>
      </c>
      <c r="AQ231" s="150">
        <v>10</v>
      </c>
      <c r="AR231" s="150">
        <v>5</v>
      </c>
      <c r="AW231" s="150">
        <v>20</v>
      </c>
      <c r="AX231" s="150">
        <v>0</v>
      </c>
      <c r="AY231" s="150">
        <v>3</v>
      </c>
      <c r="AZ231" s="150">
        <v>5</v>
      </c>
      <c r="BF231" s="150">
        <v>0</v>
      </c>
      <c r="BG231" s="150">
        <v>6</v>
      </c>
      <c r="BH231" s="150">
        <v>0</v>
      </c>
      <c r="BI231" s="150">
        <v>50</v>
      </c>
      <c r="BK231" s="150">
        <v>0</v>
      </c>
      <c r="BL231" s="150">
        <v>10</v>
      </c>
      <c r="BM231" s="150">
        <v>0</v>
      </c>
      <c r="BN231" s="150">
        <v>0</v>
      </c>
      <c r="BO231" s="150">
        <v>0</v>
      </c>
      <c r="BP231" s="150">
        <v>0</v>
      </c>
      <c r="BQ231" s="150">
        <v>0</v>
      </c>
      <c r="BV231" s="150">
        <v>0</v>
      </c>
      <c r="BW231" s="150">
        <v>40</v>
      </c>
      <c r="BX231" s="150">
        <v>0</v>
      </c>
      <c r="BY231" s="150">
        <v>0</v>
      </c>
      <c r="CA231" s="150">
        <v>0</v>
      </c>
      <c r="CB231" s="150">
        <v>60</v>
      </c>
      <c r="CC231" s="150">
        <v>0</v>
      </c>
      <c r="CD231" s="151">
        <v>80</v>
      </c>
      <c r="CE231" s="151">
        <v>120</v>
      </c>
      <c r="CF231" s="151">
        <v>13</v>
      </c>
      <c r="CG231" s="151">
        <v>10</v>
      </c>
      <c r="CI231" s="151">
        <v>0</v>
      </c>
      <c r="CJ231" s="151">
        <v>60</v>
      </c>
      <c r="CK231" s="151">
        <v>0</v>
      </c>
      <c r="CL231" s="152">
        <v>183</v>
      </c>
      <c r="CM231" s="153">
        <v>0.64664310954063609</v>
      </c>
      <c r="CN231" s="154">
        <v>283</v>
      </c>
      <c r="CO231" s="155">
        <v>1</v>
      </c>
      <c r="CP231">
        <v>155</v>
      </c>
      <c r="CQ231">
        <v>0.54770318021201414</v>
      </c>
      <c r="CR231" s="154">
        <v>66</v>
      </c>
      <c r="CS231" s="155">
        <v>0.2332155477031802</v>
      </c>
      <c r="CT231">
        <v>0</v>
      </c>
      <c r="CU231">
        <v>0</v>
      </c>
      <c r="CV231">
        <v>28</v>
      </c>
      <c r="CW231">
        <v>9.8939929328621903E-2</v>
      </c>
      <c r="CX231">
        <v>100</v>
      </c>
      <c r="CY231">
        <v>0.35335689045936397</v>
      </c>
      <c r="CZ231">
        <v>203</v>
      </c>
      <c r="DA231">
        <v>1</v>
      </c>
      <c r="DB231">
        <v>103</v>
      </c>
      <c r="DC231">
        <v>0.5073891625615764</v>
      </c>
      <c r="DD231" t="s">
        <v>1710</v>
      </c>
    </row>
    <row r="232" spans="2:108" ht="39">
      <c r="F232" s="134" t="s">
        <v>276</v>
      </c>
      <c r="G232" s="134" t="s">
        <v>277</v>
      </c>
      <c r="H232" s="134" t="s">
        <v>278</v>
      </c>
      <c r="I232" s="134" t="s">
        <v>279</v>
      </c>
      <c r="J232" s="134">
        <v>123456</v>
      </c>
      <c r="K232" s="135"/>
      <c r="L232" s="135" t="s">
        <v>273</v>
      </c>
      <c r="M232" s="2" t="s">
        <v>1753</v>
      </c>
      <c r="N232" s="135" t="s">
        <v>280</v>
      </c>
      <c r="O232" s="135"/>
      <c r="P232" s="135"/>
      <c r="Q232" s="136"/>
      <c r="R232" s="137" t="s">
        <v>281</v>
      </c>
      <c r="T232" s="138" t="s">
        <v>282</v>
      </c>
      <c r="U232" s="135" t="s">
        <v>179</v>
      </c>
      <c r="V232" s="134" t="s">
        <v>275</v>
      </c>
      <c r="W232" t="s">
        <v>1754</v>
      </c>
      <c r="X232" t="s">
        <v>1755</v>
      </c>
      <c r="Y232" s="135" t="s">
        <v>280</v>
      </c>
      <c r="Z232" s="135"/>
      <c r="AA232" s="135"/>
      <c r="AB232" s="136"/>
      <c r="AC232" s="139" t="s">
        <v>283</v>
      </c>
      <c r="AF232" s="141">
        <v>2000000</v>
      </c>
      <c r="AG232" s="143">
        <v>5000000</v>
      </c>
      <c r="AH232" s="145" t="s">
        <v>222</v>
      </c>
      <c r="AI232" s="145"/>
      <c r="AJ232" s="147">
        <v>3112345678</v>
      </c>
      <c r="AK232" s="145" t="s">
        <v>284</v>
      </c>
      <c r="AM232" s="149" t="s">
        <v>226</v>
      </c>
      <c r="AN232" s="145" t="s">
        <v>285</v>
      </c>
      <c r="AO232" s="150">
        <v>200</v>
      </c>
      <c r="AP232" s="150">
        <v>120</v>
      </c>
      <c r="AQ232" s="150">
        <v>0</v>
      </c>
      <c r="AR232" s="150">
        <v>56</v>
      </c>
      <c r="AW232" s="150">
        <v>300</v>
      </c>
      <c r="AX232" s="150">
        <v>239</v>
      </c>
      <c r="AY232" s="150">
        <v>123</v>
      </c>
      <c r="AZ232" s="150">
        <v>1</v>
      </c>
      <c r="BF232" s="150">
        <v>0</v>
      </c>
      <c r="BG232" s="150">
        <v>56</v>
      </c>
      <c r="BH232" s="150">
        <v>67</v>
      </c>
      <c r="BI232" s="150">
        <v>87</v>
      </c>
      <c r="BK232" s="150">
        <v>9</v>
      </c>
      <c r="BL232" s="150">
        <v>0</v>
      </c>
      <c r="BM232" s="150">
        <v>1</v>
      </c>
      <c r="BN232" s="150">
        <v>23</v>
      </c>
      <c r="BO232" s="150">
        <v>45</v>
      </c>
      <c r="BP232" s="150">
        <v>67</v>
      </c>
      <c r="BQ232" s="150">
        <v>78</v>
      </c>
      <c r="BV232" s="150">
        <v>23</v>
      </c>
      <c r="BW232" s="150">
        <v>45</v>
      </c>
      <c r="BX232" s="150">
        <v>56</v>
      </c>
      <c r="BY232" s="150">
        <v>7</v>
      </c>
      <c r="CA232" s="150">
        <v>7</v>
      </c>
      <c r="CB232" s="150">
        <v>8</v>
      </c>
      <c r="CC232" s="150">
        <v>4</v>
      </c>
      <c r="CD232" s="151">
        <v>546</v>
      </c>
      <c r="CE232" s="151">
        <v>449</v>
      </c>
      <c r="CF232" s="151">
        <v>246</v>
      </c>
      <c r="CG232" s="151">
        <v>142</v>
      </c>
      <c r="CI232" s="151">
        <v>7</v>
      </c>
      <c r="CJ232" s="151">
        <v>8</v>
      </c>
      <c r="CK232" s="151">
        <v>4</v>
      </c>
      <c r="CL232" s="152">
        <v>1252</v>
      </c>
      <c r="CM232" s="153">
        <v>0.89300998573466472</v>
      </c>
      <c r="CN232" s="154">
        <v>1402</v>
      </c>
      <c r="CO232" s="155">
        <v>1</v>
      </c>
      <c r="CP232">
        <v>376</v>
      </c>
      <c r="CQ232">
        <v>0.26818830242510699</v>
      </c>
      <c r="CR232" s="154">
        <v>220</v>
      </c>
      <c r="CS232" s="155">
        <v>0.15691868758915833</v>
      </c>
      <c r="CT232">
        <v>213</v>
      </c>
      <c r="CU232">
        <v>0.15192582025677603</v>
      </c>
      <c r="CV232">
        <v>663</v>
      </c>
      <c r="CW232">
        <v>0.47289586305278175</v>
      </c>
      <c r="CX232">
        <v>150</v>
      </c>
      <c r="CY232">
        <v>0.10699001426533523</v>
      </c>
      <c r="CZ232">
        <v>856</v>
      </c>
      <c r="DA232">
        <v>1</v>
      </c>
      <c r="DB232">
        <v>729</v>
      </c>
      <c r="DC232">
        <v>0.85163551401869164</v>
      </c>
      <c r="DD232" t="s">
        <v>1710</v>
      </c>
    </row>
    <row r="233" spans="2:108">
      <c r="F233" t="s">
        <v>1756</v>
      </c>
      <c r="G233" t="s">
        <v>1760</v>
      </c>
      <c r="H233" t="s">
        <v>195</v>
      </c>
      <c r="I233" t="s">
        <v>196</v>
      </c>
      <c r="J233">
        <v>860074389</v>
      </c>
      <c r="K233">
        <v>7</v>
      </c>
      <c r="L233" t="s">
        <v>1764</v>
      </c>
      <c r="N233" t="s">
        <v>200</v>
      </c>
      <c r="O233" t="s">
        <v>201</v>
      </c>
      <c r="P233" t="s">
        <v>1766</v>
      </c>
      <c r="Q233" t="s">
        <v>1768</v>
      </c>
      <c r="R233" t="s">
        <v>1772</v>
      </c>
      <c r="T233" t="s">
        <v>1775</v>
      </c>
      <c r="V233" t="s">
        <v>1778</v>
      </c>
      <c r="W233" t="s">
        <v>1782</v>
      </c>
      <c r="Y233" t="s">
        <v>200</v>
      </c>
      <c r="Z233" t="s">
        <v>1783</v>
      </c>
      <c r="AB233" t="s">
        <v>1784</v>
      </c>
      <c r="AC233" s="2" t="s">
        <v>1787</v>
      </c>
      <c r="AF233">
        <v>5.5125679999999999</v>
      </c>
      <c r="AG233">
        <v>73.368185999999994</v>
      </c>
      <c r="AH233" t="s">
        <v>222</v>
      </c>
      <c r="AJ233">
        <v>3158088108</v>
      </c>
      <c r="AM233" t="s">
        <v>1791</v>
      </c>
      <c r="AN233" t="s">
        <v>1795</v>
      </c>
      <c r="AO233">
        <v>0</v>
      </c>
      <c r="AP233">
        <v>0</v>
      </c>
      <c r="AQ233">
        <v>0</v>
      </c>
      <c r="AR233">
        <v>0</v>
      </c>
      <c r="AW233">
        <v>0</v>
      </c>
      <c r="AX233">
        <v>0</v>
      </c>
      <c r="AY233">
        <v>0</v>
      </c>
      <c r="AZ233">
        <v>0</v>
      </c>
      <c r="BF233">
        <v>0</v>
      </c>
      <c r="BG233">
        <v>0</v>
      </c>
      <c r="BH233">
        <v>0</v>
      </c>
      <c r="BI233">
        <v>0</v>
      </c>
      <c r="BK233">
        <v>0</v>
      </c>
      <c r="BL233">
        <v>0</v>
      </c>
      <c r="BM233">
        <v>0</v>
      </c>
      <c r="BN233">
        <v>12979.1</v>
      </c>
      <c r="BO233">
        <v>0</v>
      </c>
      <c r="BP233">
        <v>0</v>
      </c>
      <c r="BQ233">
        <v>37.450000000000003</v>
      </c>
      <c r="BV233">
        <v>233.45</v>
      </c>
      <c r="BW233">
        <v>0</v>
      </c>
      <c r="BX233">
        <v>121.8</v>
      </c>
      <c r="BY233">
        <v>0</v>
      </c>
      <c r="CA233">
        <v>3</v>
      </c>
      <c r="CB233">
        <v>25.11</v>
      </c>
      <c r="CC233">
        <v>0.23</v>
      </c>
      <c r="CD233">
        <v>13212.550000000001</v>
      </c>
      <c r="CE233">
        <v>121.8</v>
      </c>
      <c r="CF233" t="e">
        <v>#REF!</v>
      </c>
      <c r="CG233">
        <v>37.450000000000003</v>
      </c>
      <c r="CI233">
        <v>3</v>
      </c>
      <c r="CJ233">
        <v>25.11</v>
      </c>
      <c r="CK233">
        <v>0.23</v>
      </c>
      <c r="CL233">
        <v>13016.550000000001</v>
      </c>
      <c r="CM233" t="e">
        <v>#REF!</v>
      </c>
      <c r="CN233" t="e">
        <v>#REF!</v>
      </c>
      <c r="CO233" t="e">
        <v>#REF!</v>
      </c>
      <c r="CP233">
        <v>0</v>
      </c>
      <c r="CQ233" t="e">
        <v>#REF!</v>
      </c>
      <c r="CR233">
        <v>0</v>
      </c>
      <c r="CS233" t="e">
        <v>#REF!</v>
      </c>
      <c r="CT233">
        <v>13016.550000000001</v>
      </c>
      <c r="CU233" t="e">
        <v>#REF!</v>
      </c>
      <c r="CV233">
        <v>0</v>
      </c>
      <c r="CW233" t="e">
        <v>#REF!</v>
      </c>
      <c r="CX233">
        <v>383.59000000000003</v>
      </c>
      <c r="CY233" t="e">
        <v>#REF!</v>
      </c>
      <c r="CZ233" t="e">
        <v>#REF!</v>
      </c>
      <c r="DA233" t="e">
        <v>#REF!</v>
      </c>
      <c r="DB233">
        <v>37.450000000000003</v>
      </c>
      <c r="DC233" t="e">
        <v>#REF!</v>
      </c>
      <c r="DD233" t="s">
        <v>1798</v>
      </c>
    </row>
    <row r="234" spans="2:108" ht="30">
      <c r="F234" t="s">
        <v>1757</v>
      </c>
      <c r="G234" t="s">
        <v>1761</v>
      </c>
      <c r="H234" t="s">
        <v>195</v>
      </c>
      <c r="I234" t="s">
        <v>196</v>
      </c>
      <c r="J234">
        <v>800208146</v>
      </c>
      <c r="K234">
        <v>3</v>
      </c>
      <c r="L234" t="s">
        <v>1764</v>
      </c>
      <c r="N234" t="s">
        <v>200</v>
      </c>
      <c r="O234" t="s">
        <v>201</v>
      </c>
      <c r="P234">
        <v>7</v>
      </c>
      <c r="Q234" t="s">
        <v>1769</v>
      </c>
      <c r="R234" t="s">
        <v>1773</v>
      </c>
      <c r="T234" t="s">
        <v>1775</v>
      </c>
      <c r="V234" t="s">
        <v>1779</v>
      </c>
      <c r="W234" t="s">
        <v>1782</v>
      </c>
      <c r="Y234" t="s">
        <v>200</v>
      </c>
      <c r="Z234" t="s">
        <v>1783</v>
      </c>
      <c r="AB234" t="s">
        <v>1785</v>
      </c>
      <c r="AC234" s="2" t="s">
        <v>1788</v>
      </c>
      <c r="AF234">
        <v>5.5657100000000002</v>
      </c>
      <c r="AG234">
        <v>73.335437999999996</v>
      </c>
      <c r="AH234" t="s">
        <v>221</v>
      </c>
      <c r="AI234" t="s">
        <v>1790</v>
      </c>
      <c r="AJ234">
        <v>7560444</v>
      </c>
      <c r="AM234" t="s">
        <v>1792</v>
      </c>
      <c r="AN234" t="s">
        <v>1796</v>
      </c>
      <c r="AO234">
        <v>0</v>
      </c>
      <c r="AP234">
        <v>0</v>
      </c>
      <c r="AQ234">
        <v>0</v>
      </c>
      <c r="AR234">
        <v>0</v>
      </c>
      <c r="AW234">
        <v>11667</v>
      </c>
      <c r="AX234">
        <v>0</v>
      </c>
      <c r="AY234">
        <v>0</v>
      </c>
      <c r="AZ234">
        <v>0</v>
      </c>
      <c r="BF234">
        <v>0</v>
      </c>
      <c r="BG234">
        <v>0</v>
      </c>
      <c r="BH234">
        <v>0</v>
      </c>
      <c r="BI234">
        <v>0</v>
      </c>
      <c r="BK234">
        <v>0</v>
      </c>
      <c r="BL234">
        <v>0</v>
      </c>
      <c r="BM234">
        <v>0</v>
      </c>
      <c r="BN234">
        <v>0</v>
      </c>
      <c r="BO234">
        <v>0</v>
      </c>
      <c r="BP234">
        <v>0</v>
      </c>
      <c r="BQ234">
        <v>0</v>
      </c>
      <c r="BV234">
        <v>0</v>
      </c>
      <c r="BW234">
        <v>0</v>
      </c>
      <c r="BX234">
        <v>0</v>
      </c>
      <c r="BY234">
        <v>0</v>
      </c>
      <c r="CA234">
        <v>0</v>
      </c>
      <c r="CB234">
        <v>0</v>
      </c>
      <c r="CC234">
        <v>0</v>
      </c>
      <c r="CD234">
        <v>11667</v>
      </c>
      <c r="CE234">
        <v>0</v>
      </c>
      <c r="CF234">
        <v>0</v>
      </c>
      <c r="CG234">
        <v>0</v>
      </c>
      <c r="CI234">
        <v>0</v>
      </c>
      <c r="CJ234">
        <v>0</v>
      </c>
      <c r="CK234">
        <v>0</v>
      </c>
      <c r="CL234">
        <v>11667</v>
      </c>
      <c r="CM234">
        <v>1</v>
      </c>
      <c r="CN234">
        <v>11667</v>
      </c>
      <c r="CO234">
        <v>1</v>
      </c>
      <c r="CP234">
        <v>0</v>
      </c>
      <c r="CQ234">
        <v>0</v>
      </c>
      <c r="CR234">
        <v>0</v>
      </c>
      <c r="CS234">
        <v>0</v>
      </c>
      <c r="CT234">
        <v>0</v>
      </c>
      <c r="CU234">
        <v>0</v>
      </c>
      <c r="CV234">
        <v>11667</v>
      </c>
      <c r="CW234">
        <v>1</v>
      </c>
      <c r="CX234">
        <v>0</v>
      </c>
      <c r="CY234">
        <v>0</v>
      </c>
      <c r="CZ234">
        <v>0</v>
      </c>
      <c r="DA234" t="e">
        <v>#DIV/0!</v>
      </c>
      <c r="DB234">
        <v>0</v>
      </c>
      <c r="DC234" t="e">
        <v>#DIV/0!</v>
      </c>
      <c r="DD234" t="s">
        <v>1798</v>
      </c>
    </row>
    <row r="235" spans="2:108">
      <c r="F235" t="s">
        <v>1758</v>
      </c>
      <c r="G235" t="s">
        <v>1762</v>
      </c>
      <c r="H235" t="s">
        <v>195</v>
      </c>
      <c r="I235" t="s">
        <v>196</v>
      </c>
      <c r="J235">
        <v>901347798</v>
      </c>
      <c r="K235">
        <v>7</v>
      </c>
      <c r="L235" t="s">
        <v>1764</v>
      </c>
      <c r="N235" t="s">
        <v>200</v>
      </c>
      <c r="O235" t="s">
        <v>202</v>
      </c>
      <c r="P235" t="s">
        <v>1767</v>
      </c>
      <c r="Q235" t="s">
        <v>1770</v>
      </c>
      <c r="T235" t="s">
        <v>1776</v>
      </c>
      <c r="U235" t="s">
        <v>1777</v>
      </c>
      <c r="V235" t="s">
        <v>1780</v>
      </c>
      <c r="W235" t="s">
        <v>1782</v>
      </c>
      <c r="Y235" t="s">
        <v>200</v>
      </c>
      <c r="Z235" t="s">
        <v>201</v>
      </c>
      <c r="AA235">
        <v>5</v>
      </c>
      <c r="AB235" t="s">
        <v>1786</v>
      </c>
      <c r="AF235">
        <v>5.5510650000000004</v>
      </c>
      <c r="AG235">
        <v>73.352199999999996</v>
      </c>
      <c r="AH235" t="s">
        <v>222</v>
      </c>
      <c r="AJ235">
        <v>3102608342</v>
      </c>
      <c r="AM235" t="s">
        <v>1793</v>
      </c>
      <c r="AN235" t="s">
        <v>1797</v>
      </c>
      <c r="AO235">
        <v>104</v>
      </c>
      <c r="AP235">
        <v>0</v>
      </c>
      <c r="AQ235">
        <v>0</v>
      </c>
      <c r="AR235">
        <v>0</v>
      </c>
      <c r="AW235">
        <v>2115.87</v>
      </c>
      <c r="AX235">
        <v>0</v>
      </c>
      <c r="AY235">
        <v>0</v>
      </c>
      <c r="AZ235">
        <v>0</v>
      </c>
      <c r="BF235">
        <v>0</v>
      </c>
      <c r="BG235">
        <v>0</v>
      </c>
      <c r="BH235">
        <v>0</v>
      </c>
      <c r="BI235">
        <v>0</v>
      </c>
      <c r="BK235">
        <v>0</v>
      </c>
      <c r="BL235">
        <v>0</v>
      </c>
      <c r="BM235">
        <v>0</v>
      </c>
      <c r="BN235">
        <v>0</v>
      </c>
      <c r="BO235">
        <v>0</v>
      </c>
      <c r="BP235">
        <v>0</v>
      </c>
      <c r="BQ235">
        <v>0</v>
      </c>
      <c r="BV235">
        <v>0</v>
      </c>
      <c r="BW235">
        <v>0</v>
      </c>
      <c r="BX235">
        <v>0</v>
      </c>
      <c r="BY235">
        <v>0</v>
      </c>
      <c r="CA235">
        <v>0</v>
      </c>
      <c r="CB235">
        <v>0</v>
      </c>
      <c r="CC235">
        <v>0</v>
      </c>
      <c r="CD235">
        <v>2219.87</v>
      </c>
      <c r="CE235">
        <v>0</v>
      </c>
      <c r="CF235">
        <v>0</v>
      </c>
      <c r="CG235">
        <v>0</v>
      </c>
      <c r="CI235">
        <v>0</v>
      </c>
      <c r="CJ235">
        <v>0</v>
      </c>
      <c r="CK235">
        <v>0</v>
      </c>
      <c r="CL235">
        <v>2219.87</v>
      </c>
      <c r="CM235">
        <v>1</v>
      </c>
      <c r="CN235">
        <v>2219.87</v>
      </c>
      <c r="CO235">
        <v>1</v>
      </c>
      <c r="CP235">
        <v>104</v>
      </c>
      <c r="CQ235">
        <v>4.6849590291323365E-2</v>
      </c>
      <c r="CR235">
        <v>0</v>
      </c>
      <c r="CS235">
        <v>0</v>
      </c>
      <c r="CT235">
        <v>0</v>
      </c>
      <c r="CU235">
        <v>0</v>
      </c>
      <c r="CV235">
        <v>2115.87</v>
      </c>
      <c r="CW235">
        <v>0.95315040970867659</v>
      </c>
      <c r="CX235">
        <v>0</v>
      </c>
      <c r="CY235">
        <v>0</v>
      </c>
      <c r="CZ235">
        <v>0</v>
      </c>
      <c r="DA235" t="e">
        <v>#DIV/0!</v>
      </c>
      <c r="DB235">
        <v>0</v>
      </c>
      <c r="DC235" t="e">
        <v>#DIV/0!</v>
      </c>
      <c r="DD235" t="s">
        <v>1798</v>
      </c>
    </row>
    <row r="236" spans="2:108" ht="30">
      <c r="F236" t="s">
        <v>1759</v>
      </c>
      <c r="G236" t="s">
        <v>1763</v>
      </c>
      <c r="H236" t="s">
        <v>195</v>
      </c>
      <c r="I236" t="s">
        <v>196</v>
      </c>
      <c r="J236">
        <v>901484437</v>
      </c>
      <c r="K236">
        <v>1</v>
      </c>
      <c r="L236" t="s">
        <v>1765</v>
      </c>
      <c r="N236" t="s">
        <v>200</v>
      </c>
      <c r="O236" t="s">
        <v>202</v>
      </c>
      <c r="P236">
        <v>17</v>
      </c>
      <c r="Q236" t="s">
        <v>1771</v>
      </c>
      <c r="R236" t="s">
        <v>1774</v>
      </c>
      <c r="V236" t="s">
        <v>1781</v>
      </c>
      <c r="W236" t="s">
        <v>1782</v>
      </c>
      <c r="Y236" t="s">
        <v>280</v>
      </c>
      <c r="AC236" s="2" t="s">
        <v>1789</v>
      </c>
      <c r="AF236">
        <v>5.5091659999999996</v>
      </c>
      <c r="AG236">
        <v>73.957719999999995</v>
      </c>
      <c r="AH236" t="s">
        <v>222</v>
      </c>
      <c r="AJ236">
        <v>3133045963</v>
      </c>
      <c r="AM236" t="s">
        <v>1794</v>
      </c>
      <c r="AN236" t="s">
        <v>1763</v>
      </c>
      <c r="AO236">
        <v>0</v>
      </c>
      <c r="AP236">
        <v>0</v>
      </c>
      <c r="AQ236">
        <v>0</v>
      </c>
      <c r="AR236">
        <v>0</v>
      </c>
      <c r="AW236">
        <v>24780.99</v>
      </c>
      <c r="AX236">
        <v>0</v>
      </c>
      <c r="AY236">
        <v>0</v>
      </c>
      <c r="AZ236">
        <v>0</v>
      </c>
      <c r="BF236">
        <v>0</v>
      </c>
      <c r="BG236">
        <v>0</v>
      </c>
      <c r="BH236">
        <v>0</v>
      </c>
      <c r="BI236">
        <v>22.306999999999999</v>
      </c>
      <c r="BK236">
        <v>0</v>
      </c>
      <c r="BL236">
        <v>0</v>
      </c>
      <c r="BM236">
        <v>0</v>
      </c>
      <c r="BN236">
        <v>0</v>
      </c>
      <c r="BO236">
        <v>0</v>
      </c>
      <c r="BP236">
        <v>0</v>
      </c>
      <c r="BQ236">
        <v>0</v>
      </c>
      <c r="BV236">
        <v>535.71</v>
      </c>
      <c r="BW236">
        <v>0</v>
      </c>
      <c r="BX236">
        <v>0</v>
      </c>
      <c r="BY236">
        <v>0</v>
      </c>
      <c r="CA236">
        <v>0</v>
      </c>
      <c r="CB236">
        <v>11.43</v>
      </c>
      <c r="CC236">
        <v>1.3919999999999999</v>
      </c>
      <c r="CD236">
        <v>25316.7</v>
      </c>
      <c r="CE236">
        <v>0</v>
      </c>
      <c r="CF236">
        <v>0</v>
      </c>
      <c r="CG236">
        <v>0</v>
      </c>
      <c r="CI236">
        <v>0</v>
      </c>
      <c r="CJ236">
        <v>11.43</v>
      </c>
      <c r="CK236">
        <v>1.3919999999999999</v>
      </c>
      <c r="CL236">
        <v>24780.99</v>
      </c>
      <c r="CM236">
        <v>0.97834416298894233</v>
      </c>
      <c r="CN236">
        <v>25329.522000000001</v>
      </c>
      <c r="CO236">
        <v>1</v>
      </c>
      <c r="CP236">
        <v>0</v>
      </c>
      <c r="CQ236">
        <v>0</v>
      </c>
      <c r="CR236">
        <v>22.306999999999999</v>
      </c>
      <c r="CS236">
        <v>8.8067196846430807E-4</v>
      </c>
      <c r="CT236">
        <v>0</v>
      </c>
      <c r="CU236">
        <v>0</v>
      </c>
      <c r="CV236">
        <v>24780.99</v>
      </c>
      <c r="CW236">
        <v>0.97834416298894233</v>
      </c>
      <c r="CX236">
        <v>548.53200000000004</v>
      </c>
      <c r="CY236">
        <v>2.165583701105769E-2</v>
      </c>
      <c r="CZ236">
        <v>12.821999999999999</v>
      </c>
      <c r="DA236">
        <v>1</v>
      </c>
      <c r="DB236">
        <v>0</v>
      </c>
      <c r="DC236">
        <v>0</v>
      </c>
      <c r="DD236" t="s">
        <v>1798</v>
      </c>
    </row>
    <row r="237" spans="2:108">
      <c r="B237" s="156" t="s">
        <v>1819</v>
      </c>
      <c r="C237" s="157" t="s">
        <v>1887</v>
      </c>
      <c r="D237" s="158">
        <v>44487</v>
      </c>
      <c r="E237" s="158">
        <v>44699</v>
      </c>
      <c r="F237" s="157" t="s">
        <v>1958</v>
      </c>
      <c r="J237"/>
      <c r="AF237" s="157">
        <v>5.1832019999999996</v>
      </c>
      <c r="AG237" s="157">
        <v>-75.539089000000004</v>
      </c>
      <c r="DD237" t="s">
        <v>2024</v>
      </c>
    </row>
    <row r="238" spans="2:108">
      <c r="B238" s="156" t="s">
        <v>1820</v>
      </c>
      <c r="C238" s="157" t="s">
        <v>1888</v>
      </c>
      <c r="D238" s="158">
        <v>44543</v>
      </c>
      <c r="E238" s="158">
        <v>44820</v>
      </c>
      <c r="F238" s="157" t="s">
        <v>1959</v>
      </c>
      <c r="J238"/>
      <c r="AF238" s="157">
        <v>5.070875</v>
      </c>
      <c r="AG238" s="157">
        <v>-75.493927999999997</v>
      </c>
      <c r="DD238" t="s">
        <v>2024</v>
      </c>
    </row>
    <row r="239" spans="2:108">
      <c r="B239" s="156" t="s">
        <v>1821</v>
      </c>
      <c r="C239" s="157" t="s">
        <v>1889</v>
      </c>
      <c r="D239" s="158">
        <v>44572</v>
      </c>
      <c r="E239" s="158">
        <v>44798</v>
      </c>
      <c r="F239" s="157" t="s">
        <v>1960</v>
      </c>
      <c r="J239"/>
      <c r="AF239" s="157">
        <v>5.0669139999999997</v>
      </c>
      <c r="AG239" s="157">
        <v>-75.486525999999998</v>
      </c>
      <c r="DD239" t="s">
        <v>2024</v>
      </c>
    </row>
    <row r="240" spans="2:108">
      <c r="B240" s="156" t="s">
        <v>1822</v>
      </c>
      <c r="C240" s="157" t="s">
        <v>1890</v>
      </c>
      <c r="D240" s="158">
        <v>44657</v>
      </c>
      <c r="E240" s="158">
        <v>44592</v>
      </c>
      <c r="F240" s="157" t="s">
        <v>1961</v>
      </c>
      <c r="J240"/>
      <c r="AF240" s="159"/>
      <c r="AG240" s="159"/>
      <c r="DD240" t="s">
        <v>2024</v>
      </c>
    </row>
    <row r="241" spans="2:108">
      <c r="B241" s="156" t="s">
        <v>1823</v>
      </c>
      <c r="C241" s="157" t="s">
        <v>1891</v>
      </c>
      <c r="D241" s="158">
        <v>44550</v>
      </c>
      <c r="E241" s="158">
        <v>44820</v>
      </c>
      <c r="F241" s="157" t="s">
        <v>1962</v>
      </c>
      <c r="J241"/>
      <c r="AF241" s="157">
        <v>5.0934179999999998</v>
      </c>
      <c r="AG241" s="157">
        <v>-75.541195999999999</v>
      </c>
      <c r="DD241" t="s">
        <v>2024</v>
      </c>
    </row>
    <row r="242" spans="2:108">
      <c r="B242" s="156" t="s">
        <v>1824</v>
      </c>
      <c r="C242" s="157" t="s">
        <v>1892</v>
      </c>
      <c r="D242" s="158">
        <v>44574</v>
      </c>
      <c r="E242" s="158">
        <v>44655</v>
      </c>
      <c r="F242" s="157" t="s">
        <v>1963</v>
      </c>
      <c r="J242"/>
      <c r="AF242" s="157">
        <v>5.0538759999999998</v>
      </c>
      <c r="AG242" s="157">
        <v>-75.487229999999997</v>
      </c>
      <c r="DD242" t="s">
        <v>2024</v>
      </c>
    </row>
    <row r="243" spans="2:108">
      <c r="B243" s="156" t="s">
        <v>1825</v>
      </c>
      <c r="C243" s="157" t="s">
        <v>1893</v>
      </c>
      <c r="D243" s="158">
        <v>44473</v>
      </c>
      <c r="E243" s="158">
        <v>44869</v>
      </c>
      <c r="F243" s="157" t="s">
        <v>1964</v>
      </c>
      <c r="J243"/>
      <c r="AF243" s="157">
        <v>5.0646959999999996</v>
      </c>
      <c r="AG243" s="157">
        <v>-75.499617999999998</v>
      </c>
      <c r="DD243" t="s">
        <v>2024</v>
      </c>
    </row>
    <row r="244" spans="2:108">
      <c r="B244" s="156" t="s">
        <v>1826</v>
      </c>
      <c r="C244" s="157" t="s">
        <v>1894</v>
      </c>
      <c r="D244" s="158">
        <v>44501</v>
      </c>
      <c r="E244" s="158">
        <v>44655</v>
      </c>
      <c r="F244" s="157" t="s">
        <v>1965</v>
      </c>
      <c r="J244"/>
      <c r="AF244" s="157">
        <v>5.0348959999999998</v>
      </c>
      <c r="AG244" s="157">
        <v>-75.465902999999997</v>
      </c>
      <c r="DD244" t="s">
        <v>2024</v>
      </c>
    </row>
    <row r="245" spans="2:108">
      <c r="B245" s="156" t="s">
        <v>1827</v>
      </c>
      <c r="C245" s="157" t="s">
        <v>1895</v>
      </c>
      <c r="D245" s="158">
        <v>44558</v>
      </c>
      <c r="E245" s="158">
        <v>44895</v>
      </c>
      <c r="F245" s="157" t="s">
        <v>1966</v>
      </c>
      <c r="J245"/>
      <c r="AF245" s="157">
        <v>5.0380659999999997</v>
      </c>
      <c r="AG245" s="157">
        <v>-75.444985000000003</v>
      </c>
      <c r="DD245" t="s">
        <v>2024</v>
      </c>
    </row>
    <row r="246" spans="2:108">
      <c r="B246" s="156" t="s">
        <v>1828</v>
      </c>
      <c r="C246" s="157" t="s">
        <v>1896</v>
      </c>
      <c r="D246" s="158">
        <v>44550</v>
      </c>
      <c r="E246" s="158">
        <v>44805</v>
      </c>
      <c r="F246" s="157" t="s">
        <v>1967</v>
      </c>
      <c r="J246"/>
      <c r="AF246" s="157">
        <v>5.0455199999999998</v>
      </c>
      <c r="AG246" s="157">
        <v>-75.502082000000001</v>
      </c>
      <c r="DD246" t="s">
        <v>2024</v>
      </c>
    </row>
    <row r="247" spans="2:108">
      <c r="B247" s="156" t="s">
        <v>1829</v>
      </c>
      <c r="C247" s="157" t="s">
        <v>1897</v>
      </c>
      <c r="D247" s="158">
        <v>44550</v>
      </c>
      <c r="E247" s="158">
        <v>44639</v>
      </c>
      <c r="F247" s="157" t="s">
        <v>1967</v>
      </c>
      <c r="J247"/>
      <c r="AF247" s="157">
        <v>5.0488419999999996</v>
      </c>
      <c r="AG247" s="157">
        <v>-75.505891000000005</v>
      </c>
      <c r="DD247" t="s">
        <v>2024</v>
      </c>
    </row>
    <row r="248" spans="2:108">
      <c r="B248" s="156" t="s">
        <v>1830</v>
      </c>
      <c r="C248" s="157" t="s">
        <v>1898</v>
      </c>
      <c r="D248" s="158">
        <v>44550</v>
      </c>
      <c r="E248" s="158">
        <v>44646</v>
      </c>
      <c r="F248" s="157" t="s">
        <v>1967</v>
      </c>
      <c r="J248"/>
      <c r="AF248" s="157">
        <v>5.0483479999999998</v>
      </c>
      <c r="AG248" s="157">
        <v>-75.505548000000005</v>
      </c>
      <c r="DD248" t="s">
        <v>2024</v>
      </c>
    </row>
    <row r="249" spans="2:108">
      <c r="B249" s="156" t="s">
        <v>1831</v>
      </c>
      <c r="C249" s="157" t="s">
        <v>1899</v>
      </c>
      <c r="D249" s="158">
        <v>44564</v>
      </c>
      <c r="E249" s="158">
        <v>44972</v>
      </c>
      <c r="F249" s="157" t="s">
        <v>1968</v>
      </c>
      <c r="J249"/>
      <c r="AF249" s="157">
        <v>5.057429</v>
      </c>
      <c r="AG249" s="157">
        <v>-75.520653999999993</v>
      </c>
      <c r="DD249" t="s">
        <v>2024</v>
      </c>
    </row>
    <row r="250" spans="2:108">
      <c r="B250" s="156" t="s">
        <v>1832</v>
      </c>
      <c r="C250" s="157" t="s">
        <v>1900</v>
      </c>
      <c r="D250" s="158">
        <v>44560</v>
      </c>
      <c r="E250" s="158">
        <v>44873</v>
      </c>
      <c r="F250" s="157" t="s">
        <v>1969</v>
      </c>
      <c r="J250"/>
      <c r="AF250" s="157">
        <v>5.0487209999999996</v>
      </c>
      <c r="AG250" s="157">
        <v>-75.505730999999997</v>
      </c>
      <c r="DD250" t="s">
        <v>2024</v>
      </c>
    </row>
    <row r="251" spans="2:108">
      <c r="B251" s="156" t="s">
        <v>1833</v>
      </c>
      <c r="C251" s="157" t="s">
        <v>1901</v>
      </c>
      <c r="D251" s="158">
        <v>44578</v>
      </c>
      <c r="E251" s="158">
        <v>44781</v>
      </c>
      <c r="F251" s="157" t="s">
        <v>1970</v>
      </c>
      <c r="J251"/>
      <c r="AF251" s="157">
        <v>5.0580879999999997</v>
      </c>
      <c r="AG251" s="157">
        <v>-75.522959</v>
      </c>
      <c r="DD251" t="s">
        <v>2024</v>
      </c>
    </row>
    <row r="252" spans="2:108">
      <c r="B252" s="156" t="s">
        <v>1834</v>
      </c>
      <c r="C252" s="157" t="s">
        <v>1902</v>
      </c>
      <c r="D252" s="158">
        <v>44560</v>
      </c>
      <c r="E252" s="158">
        <v>45142</v>
      </c>
      <c r="F252" s="157" t="s">
        <v>1971</v>
      </c>
      <c r="J252"/>
      <c r="AF252" s="157">
        <v>5.0558540000000001</v>
      </c>
      <c r="AG252" s="157">
        <v>-75.520072999999996</v>
      </c>
      <c r="DD252" t="s">
        <v>2024</v>
      </c>
    </row>
    <row r="253" spans="2:108">
      <c r="B253" s="156" t="s">
        <v>1835</v>
      </c>
      <c r="C253" s="157" t="s">
        <v>1903</v>
      </c>
      <c r="D253" s="158">
        <v>44560</v>
      </c>
      <c r="E253" s="158">
        <v>44970</v>
      </c>
      <c r="F253" s="157" t="s">
        <v>1972</v>
      </c>
      <c r="J253"/>
      <c r="AF253" s="157">
        <v>5.0744239999999996</v>
      </c>
      <c r="AG253" s="157">
        <v>-75.494405</v>
      </c>
      <c r="DD253" t="s">
        <v>2024</v>
      </c>
    </row>
    <row r="254" spans="2:108">
      <c r="B254" s="156" t="s">
        <v>1836</v>
      </c>
      <c r="C254" s="157" t="s">
        <v>1904</v>
      </c>
      <c r="D254" s="158">
        <v>44595</v>
      </c>
      <c r="E254" s="158">
        <v>44904</v>
      </c>
      <c r="F254" s="157" t="s">
        <v>1973</v>
      </c>
      <c r="J254"/>
      <c r="AF254" s="157">
        <v>5.0601799999999999</v>
      </c>
      <c r="AG254" s="157">
        <v>-75.509529999999998</v>
      </c>
      <c r="DD254" t="s">
        <v>2024</v>
      </c>
    </row>
    <row r="255" spans="2:108">
      <c r="B255" s="156" t="s">
        <v>1837</v>
      </c>
      <c r="C255" s="157" t="s">
        <v>1905</v>
      </c>
      <c r="D255" s="158">
        <v>44578</v>
      </c>
      <c r="E255" s="158">
        <v>44812</v>
      </c>
      <c r="F255" s="157" t="s">
        <v>1974</v>
      </c>
      <c r="J255"/>
      <c r="AF255" s="157">
        <v>5.0584429999999996</v>
      </c>
      <c r="AG255" s="157">
        <v>-75.521979999999999</v>
      </c>
      <c r="DD255" t="s">
        <v>2024</v>
      </c>
    </row>
    <row r="256" spans="2:108">
      <c r="B256" s="156" t="s">
        <v>1838</v>
      </c>
      <c r="C256" s="157" t="s">
        <v>1906</v>
      </c>
      <c r="D256" s="158">
        <v>44578</v>
      </c>
      <c r="E256" s="158">
        <v>44751</v>
      </c>
      <c r="F256" s="157" t="s">
        <v>1975</v>
      </c>
      <c r="J256"/>
      <c r="AF256" s="157">
        <v>5.0581440000000004</v>
      </c>
      <c r="AG256" s="157">
        <v>-75.522998999999999</v>
      </c>
      <c r="DD256" t="s">
        <v>2024</v>
      </c>
    </row>
    <row r="257" spans="2:108">
      <c r="B257" s="156" t="s">
        <v>1839</v>
      </c>
      <c r="C257" s="157" t="s">
        <v>1907</v>
      </c>
      <c r="D257" s="158">
        <v>44593</v>
      </c>
      <c r="E257" s="158">
        <v>44713</v>
      </c>
      <c r="F257" s="157" t="s">
        <v>1976</v>
      </c>
      <c r="J257"/>
      <c r="AF257" s="157">
        <v>5.0663669999999996</v>
      </c>
      <c r="AG257" s="157">
        <v>-75.449337999999997</v>
      </c>
      <c r="DD257" t="s">
        <v>2024</v>
      </c>
    </row>
    <row r="258" spans="2:108">
      <c r="B258" s="156" t="s">
        <v>1840</v>
      </c>
      <c r="C258" s="157" t="s">
        <v>1908</v>
      </c>
      <c r="D258" s="158">
        <v>44537</v>
      </c>
      <c r="E258" s="158">
        <v>44611</v>
      </c>
      <c r="F258" s="157" t="s">
        <v>1977</v>
      </c>
      <c r="J258"/>
      <c r="AF258" s="159"/>
      <c r="AG258" s="159"/>
      <c r="DD258" t="s">
        <v>2024</v>
      </c>
    </row>
    <row r="259" spans="2:108">
      <c r="B259" s="156" t="s">
        <v>1841</v>
      </c>
      <c r="C259" s="157" t="s">
        <v>1909</v>
      </c>
      <c r="D259" s="158">
        <v>44317</v>
      </c>
      <c r="E259" s="158">
        <v>44743</v>
      </c>
      <c r="F259" s="157" t="s">
        <v>1978</v>
      </c>
      <c r="J259"/>
      <c r="AF259" s="157">
        <v>5.0706860000000002</v>
      </c>
      <c r="AG259" s="157">
        <v>-75.531352999999996</v>
      </c>
      <c r="DD259" t="s">
        <v>2024</v>
      </c>
    </row>
    <row r="260" spans="2:108">
      <c r="B260" s="156" t="s">
        <v>1842</v>
      </c>
      <c r="C260" s="157" t="s">
        <v>1910</v>
      </c>
      <c r="D260" s="158">
        <v>44596</v>
      </c>
      <c r="E260" s="158">
        <v>44925</v>
      </c>
      <c r="F260" s="157" t="s">
        <v>1979</v>
      </c>
      <c r="J260"/>
      <c r="AF260" s="157">
        <v>5.0634360000000003</v>
      </c>
      <c r="AG260" s="157">
        <v>-75.485642999999996</v>
      </c>
      <c r="DD260" t="s">
        <v>2024</v>
      </c>
    </row>
    <row r="261" spans="2:108">
      <c r="B261" s="156" t="s">
        <v>1843</v>
      </c>
      <c r="C261" s="157" t="s">
        <v>1911</v>
      </c>
      <c r="D261" s="158">
        <v>44613</v>
      </c>
      <c r="E261" s="158">
        <v>44732</v>
      </c>
      <c r="F261" s="157" t="s">
        <v>1980</v>
      </c>
      <c r="J261"/>
      <c r="AF261" s="157">
        <v>5.0747010000000001</v>
      </c>
      <c r="AG261" s="157">
        <v>-75.526529999999994</v>
      </c>
      <c r="DD261" t="s">
        <v>2024</v>
      </c>
    </row>
    <row r="262" spans="2:108">
      <c r="B262" s="156" t="s">
        <v>1844</v>
      </c>
      <c r="C262" s="157" t="s">
        <v>1912</v>
      </c>
      <c r="D262" s="158">
        <v>44572</v>
      </c>
      <c r="E262" s="158">
        <v>45097</v>
      </c>
      <c r="F262" s="157" t="s">
        <v>1981</v>
      </c>
      <c r="J262"/>
      <c r="AF262" s="157">
        <v>5.0675400000000002</v>
      </c>
      <c r="AG262" s="157">
        <v>-75.533624000000003</v>
      </c>
      <c r="DD262" t="s">
        <v>2024</v>
      </c>
    </row>
    <row r="263" spans="2:108">
      <c r="B263" s="156" t="s">
        <v>1845</v>
      </c>
      <c r="C263" s="157" t="s">
        <v>1913</v>
      </c>
      <c r="D263" s="158">
        <v>44467</v>
      </c>
      <c r="E263" s="158">
        <v>44715</v>
      </c>
      <c r="F263" s="157" t="s">
        <v>1982</v>
      </c>
      <c r="J263"/>
      <c r="AF263" s="157">
        <v>5.0386230000000003</v>
      </c>
      <c r="AG263" s="157">
        <v>-75.446642999999995</v>
      </c>
      <c r="DD263" t="s">
        <v>2024</v>
      </c>
    </row>
    <row r="264" spans="2:108">
      <c r="B264" s="156" t="s">
        <v>1846</v>
      </c>
      <c r="C264" s="157" t="s">
        <v>1914</v>
      </c>
      <c r="D264" s="158">
        <v>44627</v>
      </c>
      <c r="E264" s="158">
        <v>44808</v>
      </c>
      <c r="F264" s="157" t="s">
        <v>1959</v>
      </c>
      <c r="J264"/>
      <c r="AF264" s="157">
        <v>5.085299</v>
      </c>
      <c r="AG264" s="157">
        <v>-75.488204999999994</v>
      </c>
      <c r="DD264" t="s">
        <v>2024</v>
      </c>
    </row>
    <row r="265" spans="2:108">
      <c r="B265" s="156" t="s">
        <v>1847</v>
      </c>
      <c r="C265" s="157" t="s">
        <v>1915</v>
      </c>
      <c r="D265" s="158">
        <v>44560</v>
      </c>
      <c r="E265" s="158">
        <v>45290</v>
      </c>
      <c r="F265" s="157" t="s">
        <v>1983</v>
      </c>
      <c r="J265"/>
      <c r="AF265" s="157">
        <v>5.0706249999999997</v>
      </c>
      <c r="AG265" s="157">
        <v>-75.501178999999993</v>
      </c>
      <c r="DD265" t="s">
        <v>2024</v>
      </c>
    </row>
    <row r="266" spans="2:108">
      <c r="B266" s="156" t="s">
        <v>1848</v>
      </c>
      <c r="C266" s="157" t="s">
        <v>1916</v>
      </c>
      <c r="D266" s="158">
        <v>44600</v>
      </c>
      <c r="E266" s="158">
        <v>44803</v>
      </c>
      <c r="F266" s="157" t="s">
        <v>1984</v>
      </c>
      <c r="J266"/>
      <c r="AF266" s="157">
        <v>5.0498060000000002</v>
      </c>
      <c r="AG266" s="157">
        <v>-75.514623999999998</v>
      </c>
      <c r="DD266" t="s">
        <v>2024</v>
      </c>
    </row>
    <row r="267" spans="2:108">
      <c r="B267" s="156">
        <v>2112241181</v>
      </c>
      <c r="C267" s="157" t="s">
        <v>1917</v>
      </c>
      <c r="D267" s="158">
        <v>44558</v>
      </c>
      <c r="E267" s="158">
        <v>45104</v>
      </c>
      <c r="F267" s="157" t="s">
        <v>1985</v>
      </c>
      <c r="J267"/>
      <c r="AF267" s="157">
        <v>5.0672430000000004</v>
      </c>
      <c r="AG267" s="157">
        <v>-75.509224000000003</v>
      </c>
      <c r="DD267" t="s">
        <v>2024</v>
      </c>
    </row>
    <row r="268" spans="2:108">
      <c r="B268" s="156" t="s">
        <v>1849</v>
      </c>
      <c r="C268" s="157" t="s">
        <v>1918</v>
      </c>
      <c r="D268" s="158">
        <v>44692</v>
      </c>
      <c r="E268" s="158">
        <v>44937</v>
      </c>
      <c r="F268" s="157" t="s">
        <v>1986</v>
      </c>
      <c r="J268"/>
      <c r="AF268" s="157">
        <v>5469529</v>
      </c>
      <c r="AG268" s="157">
        <v>-75585708</v>
      </c>
      <c r="DD268" t="s">
        <v>2024</v>
      </c>
    </row>
    <row r="269" spans="2:108">
      <c r="B269" s="156" t="s">
        <v>1850</v>
      </c>
      <c r="C269" s="157" t="s">
        <v>1919</v>
      </c>
      <c r="D269" s="158">
        <v>44606</v>
      </c>
      <c r="E269" s="158">
        <v>44957</v>
      </c>
      <c r="F269" s="157" t="s">
        <v>1960</v>
      </c>
      <c r="J269"/>
      <c r="AF269" s="157">
        <v>5.0534699999999999</v>
      </c>
      <c r="AG269" s="157">
        <v>-75.499628999999999</v>
      </c>
      <c r="DD269" t="s">
        <v>2024</v>
      </c>
    </row>
    <row r="270" spans="2:108">
      <c r="B270" s="156" t="s">
        <v>1851</v>
      </c>
      <c r="C270" s="157" t="s">
        <v>1920</v>
      </c>
      <c r="D270" s="158">
        <v>44302</v>
      </c>
      <c r="E270" s="158">
        <v>44592</v>
      </c>
      <c r="F270" s="157" t="s">
        <v>1960</v>
      </c>
      <c r="J270"/>
      <c r="AF270" s="157">
        <v>5.0677050000000001</v>
      </c>
      <c r="AG270" s="157">
        <v>-75.497382999999999</v>
      </c>
      <c r="DD270" t="s">
        <v>2024</v>
      </c>
    </row>
    <row r="271" spans="2:108">
      <c r="B271" s="156" t="s">
        <v>1852</v>
      </c>
      <c r="C271" s="157" t="s">
        <v>1921</v>
      </c>
      <c r="D271" s="158">
        <v>44627</v>
      </c>
      <c r="E271" s="158">
        <v>45159</v>
      </c>
      <c r="F271" s="157" t="s">
        <v>1987</v>
      </c>
      <c r="J271"/>
      <c r="AF271" s="157">
        <v>5.0442869999999997</v>
      </c>
      <c r="AG271" s="157">
        <v>-75.472962999999993</v>
      </c>
      <c r="DD271" t="s">
        <v>2024</v>
      </c>
    </row>
    <row r="272" spans="2:108">
      <c r="B272" s="156" t="s">
        <v>1853</v>
      </c>
      <c r="C272" s="157" t="s">
        <v>1922</v>
      </c>
      <c r="D272" s="158">
        <v>44648</v>
      </c>
      <c r="E272" s="158">
        <v>44747</v>
      </c>
      <c r="F272" s="157" t="s">
        <v>1988</v>
      </c>
      <c r="J272"/>
      <c r="AF272" s="157">
        <v>5.03348</v>
      </c>
      <c r="AG272" s="157">
        <v>-75.459253000000004</v>
      </c>
      <c r="DD272" t="s">
        <v>2024</v>
      </c>
    </row>
    <row r="273" spans="2:108">
      <c r="B273" s="156" t="s">
        <v>1854</v>
      </c>
      <c r="C273" s="157" t="s">
        <v>1923</v>
      </c>
      <c r="D273" s="158">
        <v>44417</v>
      </c>
      <c r="E273" s="158">
        <v>44593</v>
      </c>
      <c r="F273" s="157" t="s">
        <v>1989</v>
      </c>
      <c r="J273"/>
      <c r="AF273" s="159"/>
      <c r="AG273" s="159"/>
      <c r="DD273" t="s">
        <v>2024</v>
      </c>
    </row>
    <row r="274" spans="2:108">
      <c r="B274" s="156">
        <v>2203290586</v>
      </c>
      <c r="C274" s="157" t="s">
        <v>1924</v>
      </c>
      <c r="D274" s="158">
        <v>44678</v>
      </c>
      <c r="E274" s="158">
        <v>44790</v>
      </c>
      <c r="F274" s="157" t="s">
        <v>1990</v>
      </c>
      <c r="J274"/>
      <c r="AF274" s="157">
        <v>5.0747369999999998</v>
      </c>
      <c r="AG274" s="157">
        <v>-75.526354999999995</v>
      </c>
      <c r="DD274" t="s">
        <v>2024</v>
      </c>
    </row>
    <row r="275" spans="2:108">
      <c r="B275" s="156" t="s">
        <v>1855</v>
      </c>
      <c r="C275" s="157" t="s">
        <v>1925</v>
      </c>
      <c r="D275" s="158">
        <v>44699</v>
      </c>
      <c r="E275" s="158">
        <v>44789</v>
      </c>
      <c r="F275" s="157" t="s">
        <v>1991</v>
      </c>
      <c r="J275"/>
      <c r="AF275" s="157">
        <v>5.0658149999999997</v>
      </c>
      <c r="AG275" s="157">
        <v>-75.485146999999998</v>
      </c>
      <c r="DD275" t="s">
        <v>2024</v>
      </c>
    </row>
    <row r="276" spans="2:108">
      <c r="B276" s="156">
        <v>2207060663</v>
      </c>
      <c r="C276" s="157" t="s">
        <v>1926</v>
      </c>
      <c r="D276" s="158">
        <v>44770</v>
      </c>
      <c r="E276" s="158">
        <v>44835</v>
      </c>
      <c r="F276" s="157" t="s">
        <v>1992</v>
      </c>
      <c r="J276"/>
      <c r="AF276" s="157">
        <v>5.0652840000000001</v>
      </c>
      <c r="AG276" s="157">
        <v>-75.506450999999998</v>
      </c>
      <c r="DD276" t="s">
        <v>2024</v>
      </c>
    </row>
    <row r="277" spans="2:108">
      <c r="B277" s="156" t="s">
        <v>1856</v>
      </c>
      <c r="C277" s="157" t="s">
        <v>1927</v>
      </c>
      <c r="D277" s="158">
        <v>44657</v>
      </c>
      <c r="E277" s="158">
        <v>44779</v>
      </c>
      <c r="F277" s="157" t="s">
        <v>1993</v>
      </c>
      <c r="J277"/>
      <c r="AF277" s="157">
        <v>5.0654000000000003</v>
      </c>
      <c r="AG277" s="157">
        <v>-75.513537999999997</v>
      </c>
      <c r="DD277" t="s">
        <v>2024</v>
      </c>
    </row>
    <row r="278" spans="2:108">
      <c r="B278" s="156" t="s">
        <v>1857</v>
      </c>
      <c r="C278" s="157" t="s">
        <v>1928</v>
      </c>
      <c r="D278" s="158">
        <v>44852</v>
      </c>
      <c r="E278" s="158">
        <v>46115</v>
      </c>
      <c r="F278" s="157" t="s">
        <v>1994</v>
      </c>
      <c r="J278"/>
      <c r="AF278" s="157">
        <v>5.0610309999999998</v>
      </c>
      <c r="AG278" s="157">
        <v>-75.469885000000005</v>
      </c>
      <c r="DD278" t="s">
        <v>2024</v>
      </c>
    </row>
    <row r="279" spans="2:108">
      <c r="B279" s="156" t="s">
        <v>1858</v>
      </c>
      <c r="C279" s="157" t="s">
        <v>1929</v>
      </c>
      <c r="D279" s="158">
        <v>44529</v>
      </c>
      <c r="E279" s="158">
        <v>45264</v>
      </c>
      <c r="F279" s="157" t="s">
        <v>1995</v>
      </c>
      <c r="J279"/>
      <c r="AF279" s="157">
        <v>5.0643330000000004</v>
      </c>
      <c r="AG279" s="157">
        <v>-75.499888999999996</v>
      </c>
      <c r="DD279" t="s">
        <v>2024</v>
      </c>
    </row>
    <row r="280" spans="2:108">
      <c r="B280" s="156" t="s">
        <v>1859</v>
      </c>
      <c r="C280" s="157" t="s">
        <v>1930</v>
      </c>
      <c r="D280" s="158">
        <v>44531</v>
      </c>
      <c r="E280" s="158">
        <v>44626</v>
      </c>
      <c r="F280" s="157" t="s">
        <v>1996</v>
      </c>
      <c r="J280"/>
      <c r="AF280" s="157">
        <v>5.3905760000000003</v>
      </c>
      <c r="AG280" s="157">
        <v>-75.057114999999996</v>
      </c>
      <c r="DD280" t="s">
        <v>2024</v>
      </c>
    </row>
    <row r="281" spans="2:108">
      <c r="B281" s="156" t="s">
        <v>1860</v>
      </c>
      <c r="C281" s="157" t="s">
        <v>1931</v>
      </c>
      <c r="D281" s="158">
        <v>44634</v>
      </c>
      <c r="E281" s="158">
        <v>44878</v>
      </c>
      <c r="F281" s="157" t="s">
        <v>1997</v>
      </c>
      <c r="J281"/>
      <c r="AF281" s="157">
        <v>4.9961060000000002</v>
      </c>
      <c r="AG281" s="157">
        <v>-75.616352000000006</v>
      </c>
      <c r="DD281" t="s">
        <v>2024</v>
      </c>
    </row>
    <row r="282" spans="2:108">
      <c r="B282" s="156" t="s">
        <v>1861</v>
      </c>
      <c r="C282" s="157" t="s">
        <v>1932</v>
      </c>
      <c r="D282" s="158">
        <v>44844</v>
      </c>
      <c r="E282" s="158">
        <v>44936</v>
      </c>
      <c r="F282" s="157" t="s">
        <v>1998</v>
      </c>
      <c r="J282"/>
      <c r="AF282" s="157">
        <v>5.0583229999999997</v>
      </c>
      <c r="AG282" s="157">
        <v>-75.509404000000004</v>
      </c>
      <c r="DD282" t="s">
        <v>2024</v>
      </c>
    </row>
    <row r="283" spans="2:108">
      <c r="B283" s="156" t="s">
        <v>1862</v>
      </c>
      <c r="C283" s="157" t="s">
        <v>1933</v>
      </c>
      <c r="D283" s="158">
        <v>44642</v>
      </c>
      <c r="E283" s="158">
        <v>44826</v>
      </c>
      <c r="F283" s="157" t="s">
        <v>1999</v>
      </c>
      <c r="J283"/>
      <c r="AF283" s="157">
        <v>5.1235555000000002</v>
      </c>
      <c r="AG283" s="157">
        <v>-75.762183300000004</v>
      </c>
      <c r="DD283" t="s">
        <v>2024</v>
      </c>
    </row>
    <row r="284" spans="2:108">
      <c r="B284" s="156" t="s">
        <v>1863</v>
      </c>
      <c r="C284" s="157" t="s">
        <v>1934</v>
      </c>
      <c r="D284" s="158">
        <v>43497</v>
      </c>
      <c r="E284" s="158">
        <v>49309</v>
      </c>
      <c r="F284" s="157" t="s">
        <v>2000</v>
      </c>
      <c r="J284"/>
      <c r="AF284" s="157">
        <v>5.3698519999999998</v>
      </c>
      <c r="AG284" s="157">
        <v>-75.464029999999994</v>
      </c>
      <c r="DD284" t="s">
        <v>2024</v>
      </c>
    </row>
    <row r="285" spans="2:108">
      <c r="B285" s="156" t="s">
        <v>1864</v>
      </c>
      <c r="C285" s="157" t="s">
        <v>1935</v>
      </c>
      <c r="D285" s="158">
        <v>44743</v>
      </c>
      <c r="E285" s="158">
        <v>45809</v>
      </c>
      <c r="F285" s="157" t="s">
        <v>2001</v>
      </c>
      <c r="J285"/>
      <c r="AF285" s="157">
        <v>5.0654029999999999</v>
      </c>
      <c r="AG285" s="157">
        <v>-75.526646999999997</v>
      </c>
      <c r="DD285" t="s">
        <v>2024</v>
      </c>
    </row>
    <row r="286" spans="2:108">
      <c r="B286" s="156" t="s">
        <v>1865</v>
      </c>
      <c r="C286" s="157" t="s">
        <v>1936</v>
      </c>
      <c r="D286" s="158">
        <v>44900</v>
      </c>
      <c r="E286" s="158">
        <v>44957</v>
      </c>
      <c r="F286" s="157" t="s">
        <v>2002</v>
      </c>
      <c r="J286"/>
      <c r="AF286" s="157">
        <v>5.0599780000000001</v>
      </c>
      <c r="AG286" s="157">
        <v>-75.492953</v>
      </c>
      <c r="DD286" t="s">
        <v>2024</v>
      </c>
    </row>
    <row r="287" spans="2:108">
      <c r="B287" s="156" t="s">
        <v>1866</v>
      </c>
      <c r="C287" s="157" t="s">
        <v>1937</v>
      </c>
      <c r="D287" s="158">
        <v>44677</v>
      </c>
      <c r="E287" s="158">
        <v>45260</v>
      </c>
      <c r="F287" s="157" t="s">
        <v>2001</v>
      </c>
      <c r="J287"/>
      <c r="AF287" s="157">
        <v>5.0578000000000003</v>
      </c>
      <c r="AG287" s="157">
        <v>-75.472002000000003</v>
      </c>
      <c r="DD287" t="s">
        <v>2024</v>
      </c>
    </row>
    <row r="288" spans="2:108">
      <c r="B288" s="156" t="s">
        <v>1867</v>
      </c>
      <c r="C288" s="157" t="s">
        <v>1938</v>
      </c>
      <c r="D288" s="158">
        <v>44922</v>
      </c>
      <c r="E288" s="158">
        <v>45289</v>
      </c>
      <c r="F288" s="157" t="s">
        <v>2003</v>
      </c>
      <c r="J288"/>
      <c r="AF288" s="157">
        <v>5.0553939999999997</v>
      </c>
      <c r="AG288" s="157">
        <v>-75.491208999999998</v>
      </c>
      <c r="DD288" t="s">
        <v>2024</v>
      </c>
    </row>
    <row r="289" spans="2:108">
      <c r="B289" s="156" t="s">
        <v>1868</v>
      </c>
      <c r="C289" s="157" t="s">
        <v>1939</v>
      </c>
      <c r="D289" s="158">
        <v>44925</v>
      </c>
      <c r="E289" s="158">
        <v>45107</v>
      </c>
      <c r="F289" s="157" t="s">
        <v>2004</v>
      </c>
      <c r="J289"/>
      <c r="AF289" s="157">
        <v>5.0457210000000003</v>
      </c>
      <c r="AG289" s="157">
        <v>-75.516526999999996</v>
      </c>
      <c r="DD289" t="s">
        <v>2024</v>
      </c>
    </row>
    <row r="290" spans="2:108">
      <c r="B290" s="156" t="s">
        <v>1869</v>
      </c>
      <c r="C290" s="157" t="s">
        <v>1940</v>
      </c>
      <c r="D290" s="158">
        <v>44923</v>
      </c>
      <c r="E290" s="158">
        <v>45072</v>
      </c>
      <c r="F290" s="157" t="s">
        <v>2005</v>
      </c>
      <c r="J290"/>
      <c r="AF290" s="157">
        <v>5.034395</v>
      </c>
      <c r="AG290" s="157">
        <v>-75.466676000000007</v>
      </c>
      <c r="DD290" t="s">
        <v>2024</v>
      </c>
    </row>
    <row r="291" spans="2:108">
      <c r="B291" s="156" t="s">
        <v>1870</v>
      </c>
      <c r="C291" s="157" t="s">
        <v>1941</v>
      </c>
      <c r="D291" s="158">
        <v>44942</v>
      </c>
      <c r="E291" s="158">
        <v>45070</v>
      </c>
      <c r="F291" s="157" t="s">
        <v>2006</v>
      </c>
      <c r="J291"/>
      <c r="AF291" s="157">
        <v>5.047777</v>
      </c>
      <c r="AG291" s="157">
        <v>-75.499166700000004</v>
      </c>
      <c r="DD291" t="s">
        <v>2024</v>
      </c>
    </row>
    <row r="292" spans="2:108">
      <c r="B292" s="156" t="s">
        <v>1871</v>
      </c>
      <c r="C292" s="157" t="s">
        <v>1942</v>
      </c>
      <c r="D292" s="158">
        <v>44921</v>
      </c>
      <c r="E292" s="158">
        <v>45074</v>
      </c>
      <c r="F292" s="157" t="s">
        <v>2007</v>
      </c>
      <c r="J292"/>
      <c r="AF292" s="157">
        <v>5.0486199999999997</v>
      </c>
      <c r="AG292" s="157">
        <v>-75.505028999999993</v>
      </c>
      <c r="DD292" t="s">
        <v>2024</v>
      </c>
    </row>
    <row r="293" spans="2:108">
      <c r="B293" s="156" t="s">
        <v>1872</v>
      </c>
      <c r="C293" s="157" t="s">
        <v>1943</v>
      </c>
      <c r="D293" s="158">
        <v>44922</v>
      </c>
      <c r="E293" s="158">
        <v>45012</v>
      </c>
      <c r="F293" s="157" t="s">
        <v>2008</v>
      </c>
      <c r="J293"/>
      <c r="AF293" s="157">
        <v>5.0465030000000004</v>
      </c>
      <c r="AG293" s="157">
        <v>-75.505191999999994</v>
      </c>
      <c r="DD293" t="s">
        <v>2024</v>
      </c>
    </row>
    <row r="294" spans="2:108">
      <c r="B294" s="156" t="s">
        <v>1873</v>
      </c>
      <c r="C294" s="157" t="s">
        <v>1944</v>
      </c>
      <c r="D294" s="158">
        <v>44925</v>
      </c>
      <c r="E294" s="158">
        <v>45057</v>
      </c>
      <c r="F294" s="157" t="s">
        <v>2009</v>
      </c>
      <c r="J294"/>
      <c r="AF294" s="157">
        <v>5.0566089999999999</v>
      </c>
      <c r="AG294" s="157">
        <v>-75.515024999999994</v>
      </c>
      <c r="DD294" t="s">
        <v>2024</v>
      </c>
    </row>
    <row r="295" spans="2:108">
      <c r="B295" s="156" t="s">
        <v>1874</v>
      </c>
      <c r="C295" s="157" t="s">
        <v>1945</v>
      </c>
      <c r="D295" s="158">
        <v>44922</v>
      </c>
      <c r="E295" s="158">
        <v>45162</v>
      </c>
      <c r="F295" s="157" t="s">
        <v>2010</v>
      </c>
      <c r="J295"/>
      <c r="AF295" s="157">
        <v>5.0489660000000001</v>
      </c>
      <c r="AG295" s="157">
        <v>-75.505852000000004</v>
      </c>
      <c r="DD295" t="s">
        <v>2024</v>
      </c>
    </row>
    <row r="296" spans="2:108">
      <c r="B296" s="156" t="s">
        <v>1875</v>
      </c>
      <c r="C296" s="157" t="s">
        <v>1946</v>
      </c>
      <c r="D296" s="158">
        <v>44927</v>
      </c>
      <c r="E296" s="158">
        <v>45057</v>
      </c>
      <c r="F296" s="157" t="s">
        <v>2011</v>
      </c>
      <c r="J296"/>
      <c r="AF296" s="157">
        <v>5.0634410000000001</v>
      </c>
      <c r="AG296" s="157">
        <v>-75.485664999999997</v>
      </c>
      <c r="DD296" t="s">
        <v>2024</v>
      </c>
    </row>
    <row r="297" spans="2:108">
      <c r="B297" s="156" t="s">
        <v>1876</v>
      </c>
      <c r="C297" s="157" t="s">
        <v>1947</v>
      </c>
      <c r="D297" s="158">
        <v>45288</v>
      </c>
      <c r="E297" s="158">
        <v>45013</v>
      </c>
      <c r="F297" s="157" t="s">
        <v>2012</v>
      </c>
      <c r="J297"/>
      <c r="AF297" s="157">
        <v>5.04413</v>
      </c>
      <c r="AG297" s="157">
        <v>-75.504255999999998</v>
      </c>
      <c r="DD297" t="s">
        <v>2024</v>
      </c>
    </row>
    <row r="298" spans="2:108">
      <c r="B298" s="156" t="s">
        <v>1877</v>
      </c>
      <c r="C298" s="157" t="s">
        <v>1948</v>
      </c>
      <c r="D298" s="158">
        <v>44944</v>
      </c>
      <c r="E298" s="158">
        <v>45309</v>
      </c>
      <c r="F298" s="157" t="s">
        <v>2013</v>
      </c>
      <c r="J298"/>
      <c r="AF298" s="157">
        <v>5.0343460000000002</v>
      </c>
      <c r="AG298" s="157">
        <v>-75.466600999999997</v>
      </c>
      <c r="DD298" t="s">
        <v>2024</v>
      </c>
    </row>
    <row r="299" spans="2:108">
      <c r="B299" s="156" t="s">
        <v>1878</v>
      </c>
      <c r="C299" s="157" t="s">
        <v>1949</v>
      </c>
      <c r="D299" s="158">
        <v>44923</v>
      </c>
      <c r="E299" s="158">
        <v>45166</v>
      </c>
      <c r="F299" s="157" t="s">
        <v>2014</v>
      </c>
      <c r="J299"/>
      <c r="AF299" s="157">
        <v>5.0397449999999999</v>
      </c>
      <c r="AG299" s="157">
        <v>-75.497412999999995</v>
      </c>
      <c r="DD299" t="s">
        <v>2024</v>
      </c>
    </row>
    <row r="300" spans="2:108">
      <c r="B300" s="156" t="s">
        <v>1879</v>
      </c>
      <c r="C300" s="157" t="s">
        <v>1950</v>
      </c>
      <c r="D300" s="158">
        <v>44986</v>
      </c>
      <c r="E300" s="158">
        <v>45179</v>
      </c>
      <c r="F300" s="157" t="s">
        <v>2015</v>
      </c>
      <c r="J300"/>
      <c r="AF300" s="157">
        <v>5.0746760000000002</v>
      </c>
      <c r="AG300" s="157">
        <v>-75.519923000000006</v>
      </c>
      <c r="DD300" t="s">
        <v>2024</v>
      </c>
    </row>
    <row r="301" spans="2:108">
      <c r="B301" s="156" t="s">
        <v>1880</v>
      </c>
      <c r="C301" s="157" t="s">
        <v>1951</v>
      </c>
      <c r="D301" s="158">
        <v>44910</v>
      </c>
      <c r="E301" s="158">
        <v>45199</v>
      </c>
      <c r="F301" s="157" t="s">
        <v>2016</v>
      </c>
      <c r="J301"/>
      <c r="AF301" s="157">
        <v>5.1675870000000002</v>
      </c>
      <c r="AG301" s="157">
        <v>-75.520700000000005</v>
      </c>
      <c r="DD301" t="s">
        <v>2024</v>
      </c>
    </row>
    <row r="302" spans="2:108">
      <c r="B302" s="156" t="s">
        <v>1881</v>
      </c>
      <c r="C302" s="157" t="s">
        <v>1952</v>
      </c>
      <c r="D302" s="158">
        <v>44835</v>
      </c>
      <c r="E302" s="158">
        <v>45597</v>
      </c>
      <c r="F302" s="157" t="s">
        <v>2017</v>
      </c>
      <c r="J302"/>
      <c r="AF302" s="157">
        <v>5.058046</v>
      </c>
      <c r="AG302" s="157">
        <v>-75.482875000000007</v>
      </c>
      <c r="DD302" t="s">
        <v>2024</v>
      </c>
    </row>
    <row r="303" spans="2:108">
      <c r="B303" s="156" t="s">
        <v>1882</v>
      </c>
      <c r="C303" s="157" t="s">
        <v>1953</v>
      </c>
      <c r="D303" s="158">
        <v>44835</v>
      </c>
      <c r="E303" s="158">
        <v>45505</v>
      </c>
      <c r="F303" s="157" t="s">
        <v>2017</v>
      </c>
      <c r="J303"/>
      <c r="AF303" s="157">
        <v>5.0637100000000004</v>
      </c>
      <c r="AG303" s="157">
        <v>-75.477414999999993</v>
      </c>
      <c r="DD303" t="s">
        <v>2024</v>
      </c>
    </row>
    <row r="304" spans="2:108">
      <c r="B304" s="156" t="s">
        <v>1883</v>
      </c>
      <c r="C304" s="157" t="s">
        <v>1954</v>
      </c>
      <c r="D304" s="158">
        <v>45006</v>
      </c>
      <c r="E304" s="158">
        <v>45396</v>
      </c>
      <c r="F304" s="157" t="s">
        <v>2018</v>
      </c>
      <c r="J304"/>
      <c r="AF304" s="157">
        <v>4.9866000000000001</v>
      </c>
      <c r="AG304" s="157">
        <v>-75.613600000000005</v>
      </c>
      <c r="DD304" t="s">
        <v>2024</v>
      </c>
    </row>
    <row r="305" spans="2:108">
      <c r="B305" s="156" t="s">
        <v>1884</v>
      </c>
      <c r="C305" s="157" t="s">
        <v>1955</v>
      </c>
      <c r="D305" s="158">
        <v>45040</v>
      </c>
      <c r="E305" s="158">
        <v>45131</v>
      </c>
      <c r="F305" s="157" t="s">
        <v>2019</v>
      </c>
      <c r="J305"/>
      <c r="AF305" s="157">
        <v>5.036937</v>
      </c>
      <c r="AG305" s="157">
        <v>-75.451639</v>
      </c>
      <c r="DD305" t="s">
        <v>2024</v>
      </c>
    </row>
    <row r="306" spans="2:108">
      <c r="B306" s="156">
        <v>2212231412</v>
      </c>
      <c r="C306" s="157" t="s">
        <v>1956</v>
      </c>
      <c r="D306" s="158">
        <v>44924</v>
      </c>
      <c r="E306" s="158">
        <v>45227</v>
      </c>
      <c r="F306" s="157" t="s">
        <v>2020</v>
      </c>
      <c r="J306"/>
      <c r="AF306" s="157">
        <v>5.0707279999999999</v>
      </c>
      <c r="AG306" s="157">
        <v>-75.519711999999998</v>
      </c>
      <c r="DD306" t="s">
        <v>2024</v>
      </c>
    </row>
    <row r="307" spans="2:108">
      <c r="B307" s="156" t="s">
        <v>1885</v>
      </c>
      <c r="C307" s="157" t="s">
        <v>1957</v>
      </c>
      <c r="D307" s="158">
        <v>44928</v>
      </c>
      <c r="E307" s="158">
        <v>45384</v>
      </c>
      <c r="F307" s="157" t="s">
        <v>2021</v>
      </c>
      <c r="J307"/>
      <c r="AF307" s="157">
        <v>5.4263880000000002</v>
      </c>
      <c r="AG307" s="157">
        <v>-75.732770000000002</v>
      </c>
      <c r="DD307" t="s">
        <v>2024</v>
      </c>
    </row>
    <row r="308" spans="2:108" ht="39">
      <c r="F308" s="160" t="s">
        <v>2028</v>
      </c>
      <c r="G308" s="160" t="s">
        <v>2030</v>
      </c>
      <c r="H308" s="160" t="s">
        <v>195</v>
      </c>
      <c r="I308" s="160" t="s">
        <v>196</v>
      </c>
      <c r="J308" s="160">
        <v>800215065</v>
      </c>
      <c r="K308" s="161">
        <v>4</v>
      </c>
      <c r="L308" s="161" t="s">
        <v>1764</v>
      </c>
      <c r="N308" s="161" t="s">
        <v>200</v>
      </c>
      <c r="O308" s="161" t="s">
        <v>201</v>
      </c>
      <c r="P308" s="161">
        <v>11</v>
      </c>
      <c r="Q308" s="162" t="s">
        <v>2033</v>
      </c>
      <c r="R308" s="161">
        <v>37</v>
      </c>
      <c r="T308" s="163" t="s">
        <v>2036</v>
      </c>
      <c r="U308" s="161" t="s">
        <v>2038</v>
      </c>
      <c r="V308" s="160" t="s">
        <v>2041</v>
      </c>
      <c r="W308" s="161" t="s">
        <v>2044</v>
      </c>
      <c r="Y308" s="161" t="s">
        <v>280</v>
      </c>
      <c r="AC308" s="164" t="s">
        <v>2046</v>
      </c>
      <c r="AF308" s="10">
        <v>2093138.9779999999</v>
      </c>
      <c r="AG308" s="11">
        <v>4896942.591</v>
      </c>
      <c r="AH308" s="165" t="s">
        <v>221</v>
      </c>
      <c r="AI308" s="165" t="s">
        <v>1790</v>
      </c>
      <c r="AJ308" s="166">
        <v>3175670</v>
      </c>
      <c r="AM308" s="167" t="s">
        <v>2049</v>
      </c>
      <c r="AN308" s="165" t="s">
        <v>2051</v>
      </c>
      <c r="AO308">
        <v>5162.6000000000004</v>
      </c>
      <c r="AP308">
        <v>0</v>
      </c>
      <c r="AQ308">
        <v>0</v>
      </c>
      <c r="AR308">
        <v>0</v>
      </c>
      <c r="AW308">
        <v>0</v>
      </c>
      <c r="AX308">
        <v>0</v>
      </c>
      <c r="AY308">
        <v>0</v>
      </c>
      <c r="AZ308">
        <v>0</v>
      </c>
      <c r="BF308">
        <v>0</v>
      </c>
      <c r="BG308">
        <v>0</v>
      </c>
      <c r="BH308">
        <v>0</v>
      </c>
      <c r="BI308">
        <v>0</v>
      </c>
      <c r="BK308" s="160">
        <v>0</v>
      </c>
      <c r="BL308" s="160">
        <v>0</v>
      </c>
      <c r="BM308" s="160">
        <v>0</v>
      </c>
      <c r="BN308" s="160">
        <v>0</v>
      </c>
      <c r="BO308" s="160">
        <v>0</v>
      </c>
      <c r="BP308" s="160">
        <v>0</v>
      </c>
      <c r="BQ308" s="160">
        <v>0</v>
      </c>
      <c r="BV308">
        <v>0</v>
      </c>
      <c r="BW308">
        <v>0</v>
      </c>
      <c r="BX308">
        <v>0</v>
      </c>
      <c r="BY308">
        <v>0</v>
      </c>
      <c r="CA308" s="160">
        <v>0</v>
      </c>
      <c r="CB308" s="160">
        <v>0</v>
      </c>
      <c r="CC308" s="160">
        <v>0</v>
      </c>
      <c r="CD308">
        <v>5162.6000000000004</v>
      </c>
      <c r="CE308">
        <v>0</v>
      </c>
      <c r="CF308">
        <v>0</v>
      </c>
      <c r="CG308">
        <v>0</v>
      </c>
      <c r="CI308">
        <v>0</v>
      </c>
      <c r="CJ308">
        <v>0</v>
      </c>
      <c r="CK308">
        <v>0</v>
      </c>
      <c r="CL308">
        <v>5162.6000000000004</v>
      </c>
      <c r="CM308">
        <v>1</v>
      </c>
      <c r="CN308">
        <v>5162.6000000000004</v>
      </c>
      <c r="CO308">
        <v>1</v>
      </c>
      <c r="CP308">
        <v>5162.6000000000004</v>
      </c>
      <c r="CQ308">
        <v>1</v>
      </c>
      <c r="CR308">
        <v>0</v>
      </c>
      <c r="CS308">
        <v>0</v>
      </c>
      <c r="CT308">
        <v>0</v>
      </c>
      <c r="CU308">
        <v>0</v>
      </c>
      <c r="CV308">
        <v>0</v>
      </c>
      <c r="CW308">
        <v>0</v>
      </c>
      <c r="CX308">
        <v>0</v>
      </c>
      <c r="CY308">
        <v>0</v>
      </c>
      <c r="CZ308">
        <v>0</v>
      </c>
      <c r="DA308" t="e">
        <v>#DIV/0!</v>
      </c>
      <c r="DB308">
        <v>0</v>
      </c>
      <c r="DC308" t="e">
        <v>#DIV/0!</v>
      </c>
      <c r="DD308" t="s">
        <v>2027</v>
      </c>
    </row>
    <row r="309" spans="2:108" ht="39">
      <c r="F309" s="160" t="s">
        <v>1125</v>
      </c>
      <c r="G309" s="160" t="s">
        <v>2031</v>
      </c>
      <c r="H309" s="160" t="s">
        <v>195</v>
      </c>
      <c r="I309" s="160" t="s">
        <v>196</v>
      </c>
      <c r="J309" s="160">
        <v>800185295</v>
      </c>
      <c r="K309" s="161">
        <v>1</v>
      </c>
      <c r="L309" s="161" t="s">
        <v>1764</v>
      </c>
      <c r="N309" s="161" t="s">
        <v>200</v>
      </c>
      <c r="O309" s="161" t="s">
        <v>202</v>
      </c>
      <c r="P309" s="161">
        <v>90</v>
      </c>
      <c r="Q309" s="162" t="s">
        <v>2034</v>
      </c>
      <c r="R309" s="161">
        <v>27</v>
      </c>
      <c r="T309" s="163" t="s">
        <v>1775</v>
      </c>
      <c r="U309" s="161" t="s">
        <v>2039</v>
      </c>
      <c r="V309" s="160" t="s">
        <v>2042</v>
      </c>
      <c r="W309" s="161" t="s">
        <v>2044</v>
      </c>
      <c r="Y309" s="161" t="s">
        <v>280</v>
      </c>
      <c r="AC309" s="164" t="s">
        <v>2047</v>
      </c>
      <c r="AF309" s="10">
        <v>2087808.7720000001</v>
      </c>
      <c r="AG309" s="11">
        <v>4894684.0889999997</v>
      </c>
      <c r="AH309" s="165" t="s">
        <v>221</v>
      </c>
      <c r="AI309" s="165" t="s">
        <v>1790</v>
      </c>
      <c r="AJ309" s="166">
        <v>5833300</v>
      </c>
      <c r="AM309" s="167" t="s">
        <v>632</v>
      </c>
      <c r="AN309" s="165" t="s">
        <v>2052</v>
      </c>
      <c r="AO309">
        <v>0</v>
      </c>
      <c r="AP309">
        <v>0</v>
      </c>
      <c r="AQ309">
        <v>174.1</v>
      </c>
      <c r="AR309">
        <v>0</v>
      </c>
      <c r="AW309">
        <v>0</v>
      </c>
      <c r="AX309">
        <v>0</v>
      </c>
      <c r="AY309">
        <v>0</v>
      </c>
      <c r="AZ309">
        <v>0</v>
      </c>
      <c r="BF309">
        <v>0</v>
      </c>
      <c r="BG309">
        <v>0</v>
      </c>
      <c r="BH309">
        <v>0</v>
      </c>
      <c r="BI309">
        <v>0</v>
      </c>
      <c r="BK309" s="160">
        <v>0</v>
      </c>
      <c r="BL309" s="160">
        <v>0</v>
      </c>
      <c r="BM309" s="160">
        <v>0</v>
      </c>
      <c r="BN309" s="160">
        <v>0</v>
      </c>
      <c r="BO309" s="160">
        <v>0</v>
      </c>
      <c r="BP309" s="160">
        <v>0</v>
      </c>
      <c r="BQ309" s="160">
        <f>4.5+3.24</f>
        <v>7.74</v>
      </c>
      <c r="BV309">
        <v>0</v>
      </c>
      <c r="BW309">
        <v>0</v>
      </c>
      <c r="BX309">
        <v>0</v>
      </c>
      <c r="BY309">
        <v>0</v>
      </c>
      <c r="CA309" s="160">
        <v>0</v>
      </c>
      <c r="CB309" s="160">
        <f>6.8+11.36</f>
        <v>18.16</v>
      </c>
      <c r="CC309" s="160">
        <v>0</v>
      </c>
      <c r="CD309">
        <v>0</v>
      </c>
      <c r="CE309">
        <v>0</v>
      </c>
      <c r="CF309">
        <v>174.1</v>
      </c>
      <c r="CG309">
        <v>7.74</v>
      </c>
      <c r="CI309">
        <v>0</v>
      </c>
      <c r="CJ309">
        <v>18.16</v>
      </c>
      <c r="CK309">
        <v>0</v>
      </c>
      <c r="CL309">
        <v>181.84</v>
      </c>
      <c r="CM309">
        <v>0.90920000000000001</v>
      </c>
      <c r="CN309">
        <v>200</v>
      </c>
      <c r="CO309">
        <v>1</v>
      </c>
      <c r="CP309">
        <v>174.1</v>
      </c>
      <c r="CQ309">
        <v>0.87049999999999994</v>
      </c>
      <c r="CR309">
        <v>0</v>
      </c>
      <c r="CS309">
        <v>0</v>
      </c>
      <c r="CT309">
        <v>7.74</v>
      </c>
      <c r="CU309">
        <v>3.8699999999999998E-2</v>
      </c>
      <c r="CV309">
        <v>0</v>
      </c>
      <c r="CW309">
        <v>0</v>
      </c>
      <c r="CX309">
        <v>18.16</v>
      </c>
      <c r="CY309">
        <v>9.0800000000000006E-2</v>
      </c>
      <c r="CZ309">
        <v>200</v>
      </c>
      <c r="DA309">
        <v>1</v>
      </c>
      <c r="DB309">
        <v>181.84</v>
      </c>
      <c r="DC309">
        <v>0.90920000000000001</v>
      </c>
      <c r="DD309" t="s">
        <v>2027</v>
      </c>
    </row>
    <row r="310" spans="2:108" ht="90">
      <c r="F310" s="160" t="s">
        <v>2029</v>
      </c>
      <c r="G310" s="160" t="s">
        <v>2032</v>
      </c>
      <c r="H310" s="160" t="s">
        <v>195</v>
      </c>
      <c r="I310" s="160" t="s">
        <v>196</v>
      </c>
      <c r="J310" s="160">
        <v>860063575</v>
      </c>
      <c r="K310" s="161">
        <v>8</v>
      </c>
      <c r="L310" s="161" t="s">
        <v>1764</v>
      </c>
      <c r="N310" s="161" t="s">
        <v>200</v>
      </c>
      <c r="O310" s="161" t="s">
        <v>202</v>
      </c>
      <c r="P310" s="161">
        <v>93</v>
      </c>
      <c r="Q310" s="162" t="s">
        <v>2035</v>
      </c>
      <c r="R310" s="161">
        <v>45</v>
      </c>
      <c r="T310" s="163" t="s">
        <v>2037</v>
      </c>
      <c r="U310" s="161" t="s">
        <v>2040</v>
      </c>
      <c r="V310" s="163" t="s">
        <v>2043</v>
      </c>
      <c r="W310" s="161" t="s">
        <v>2045</v>
      </c>
      <c r="Y310" s="161" t="s">
        <v>280</v>
      </c>
      <c r="AC310" s="164" t="s">
        <v>2048</v>
      </c>
      <c r="AF310" s="10">
        <v>2084354.307</v>
      </c>
      <c r="AG310" s="11">
        <v>4964033.9110000003</v>
      </c>
      <c r="AH310" s="165" t="s">
        <v>221</v>
      </c>
      <c r="AI310" s="165" t="s">
        <v>1790</v>
      </c>
      <c r="AJ310" s="166">
        <v>5147000</v>
      </c>
      <c r="AM310" s="167" t="s">
        <v>2050</v>
      </c>
      <c r="AN310" s="165" t="s">
        <v>2053</v>
      </c>
      <c r="AO310">
        <v>159.6</v>
      </c>
      <c r="AP310">
        <v>0</v>
      </c>
      <c r="AR310">
        <v>0</v>
      </c>
      <c r="AW310">
        <v>0</v>
      </c>
      <c r="AX310">
        <v>0</v>
      </c>
      <c r="AY310">
        <v>0</v>
      </c>
      <c r="AZ310">
        <v>0</v>
      </c>
      <c r="BF310">
        <v>0</v>
      </c>
      <c r="BG310">
        <v>0</v>
      </c>
      <c r="BH310">
        <v>0</v>
      </c>
      <c r="BI310">
        <v>0</v>
      </c>
      <c r="BK310" s="160">
        <v>0</v>
      </c>
      <c r="BL310" s="160">
        <v>0</v>
      </c>
      <c r="BM310" s="160">
        <v>0</v>
      </c>
      <c r="BN310" s="160">
        <v>0</v>
      </c>
      <c r="BO310" s="160">
        <v>0</v>
      </c>
      <c r="BP310" s="160">
        <v>0</v>
      </c>
      <c r="BQ310" s="160">
        <v>0</v>
      </c>
      <c r="BV310">
        <v>0</v>
      </c>
      <c r="BW310">
        <v>0</v>
      </c>
      <c r="BX310">
        <v>0</v>
      </c>
      <c r="BY310">
        <v>0</v>
      </c>
      <c r="CA310" s="160">
        <v>0</v>
      </c>
      <c r="CB310" s="160">
        <v>0</v>
      </c>
      <c r="CC310" s="160">
        <v>0</v>
      </c>
      <c r="CD310">
        <v>159.6</v>
      </c>
      <c r="CE310">
        <v>0</v>
      </c>
      <c r="CF310">
        <v>0</v>
      </c>
      <c r="CG310">
        <v>0</v>
      </c>
      <c r="CI310">
        <v>0</v>
      </c>
      <c r="CJ310">
        <v>0</v>
      </c>
      <c r="CK310">
        <v>0</v>
      </c>
      <c r="CL310">
        <v>159.6</v>
      </c>
      <c r="CM310">
        <v>1</v>
      </c>
      <c r="CN310">
        <v>159.6</v>
      </c>
      <c r="CO310">
        <v>1</v>
      </c>
      <c r="CP310">
        <v>159.6</v>
      </c>
      <c r="CQ310">
        <v>1</v>
      </c>
      <c r="CR310">
        <v>0</v>
      </c>
      <c r="CS310">
        <v>0</v>
      </c>
      <c r="CT310">
        <v>0</v>
      </c>
      <c r="CU310">
        <v>0</v>
      </c>
      <c r="CV310">
        <v>0</v>
      </c>
      <c r="CW310">
        <v>0</v>
      </c>
      <c r="CX310">
        <v>0</v>
      </c>
      <c r="CY310">
        <v>0</v>
      </c>
      <c r="CZ310">
        <v>0</v>
      </c>
      <c r="DA310" t="e">
        <v>#DIV/0!</v>
      </c>
      <c r="DB310">
        <v>0</v>
      </c>
      <c r="DC310" t="e">
        <v>#DIV/0!</v>
      </c>
      <c r="DD310" t="s">
        <v>2027</v>
      </c>
    </row>
    <row r="311" spans="2:108">
      <c r="F311" t="s">
        <v>2057</v>
      </c>
      <c r="G311" t="s">
        <v>2065</v>
      </c>
      <c r="H311" t="s">
        <v>2066</v>
      </c>
      <c r="I311" t="s">
        <v>196</v>
      </c>
      <c r="J311">
        <v>860058070</v>
      </c>
      <c r="K311">
        <v>6</v>
      </c>
      <c r="L311" t="s">
        <v>2076</v>
      </c>
      <c r="N311" t="s">
        <v>200</v>
      </c>
      <c r="O311" t="s">
        <v>201</v>
      </c>
      <c r="P311">
        <v>6</v>
      </c>
      <c r="Q311" t="s">
        <v>2081</v>
      </c>
      <c r="R311" t="s">
        <v>2090</v>
      </c>
      <c r="T311" t="s">
        <v>2094</v>
      </c>
      <c r="U311" t="s">
        <v>2096</v>
      </c>
      <c r="V311" t="s">
        <v>2107</v>
      </c>
      <c r="W311" t="s">
        <v>2076</v>
      </c>
      <c r="Y311" t="s">
        <v>200</v>
      </c>
      <c r="Z311" t="s">
        <v>201</v>
      </c>
      <c r="AA311">
        <v>6</v>
      </c>
      <c r="AB311" t="s">
        <v>2081</v>
      </c>
      <c r="AC311" s="2" t="s">
        <v>2126</v>
      </c>
      <c r="AF311">
        <v>2000270.324</v>
      </c>
      <c r="AG311">
        <v>4778032.4749999996</v>
      </c>
      <c r="AH311" t="s">
        <v>222</v>
      </c>
      <c r="AI311" s="168" t="s">
        <v>1790</v>
      </c>
      <c r="AJ311">
        <v>6016439080</v>
      </c>
      <c r="AK311" t="s">
        <v>1840</v>
      </c>
      <c r="AM311" t="s">
        <v>2135</v>
      </c>
      <c r="AN311" s="168" t="s">
        <v>2136</v>
      </c>
      <c r="AO311">
        <v>13.3</v>
      </c>
      <c r="AP311">
        <v>0</v>
      </c>
      <c r="AQ311">
        <v>823.16</v>
      </c>
      <c r="AR311">
        <v>11.46</v>
      </c>
      <c r="AW311">
        <v>0</v>
      </c>
      <c r="AX311">
        <v>0</v>
      </c>
      <c r="AY311">
        <v>0</v>
      </c>
      <c r="AZ311">
        <v>0</v>
      </c>
      <c r="BF311">
        <v>0</v>
      </c>
      <c r="BG311">
        <v>0</v>
      </c>
      <c r="BH311">
        <v>0</v>
      </c>
      <c r="BI311">
        <v>0</v>
      </c>
      <c r="BK311">
        <v>0</v>
      </c>
      <c r="BL311">
        <v>0</v>
      </c>
      <c r="BM311">
        <v>0</v>
      </c>
      <c r="BN311">
        <v>0</v>
      </c>
      <c r="BO311">
        <v>0</v>
      </c>
      <c r="BP311">
        <v>0</v>
      </c>
      <c r="BQ311">
        <v>0</v>
      </c>
      <c r="BV311">
        <v>0</v>
      </c>
      <c r="BW311">
        <v>0</v>
      </c>
      <c r="BX311">
        <v>0</v>
      </c>
      <c r="BY311">
        <v>0</v>
      </c>
      <c r="CA311">
        <v>1.5</v>
      </c>
      <c r="CB311">
        <v>0.8</v>
      </c>
      <c r="CC311">
        <v>0</v>
      </c>
      <c r="CD311">
        <v>13.3</v>
      </c>
      <c r="CE311">
        <v>0</v>
      </c>
      <c r="CF311">
        <v>823.16</v>
      </c>
      <c r="CG311">
        <v>11.46</v>
      </c>
      <c r="CI311">
        <v>1.5</v>
      </c>
      <c r="CJ311">
        <v>0.8</v>
      </c>
      <c r="CK311">
        <v>0</v>
      </c>
      <c r="CL311">
        <v>847.92</v>
      </c>
      <c r="CM311">
        <v>0.99729481781186047</v>
      </c>
      <c r="CN311">
        <v>850.21999999999991</v>
      </c>
      <c r="CO311">
        <v>1</v>
      </c>
      <c r="CP311">
        <v>847.92</v>
      </c>
      <c r="CQ311">
        <v>0.99729481781186047</v>
      </c>
      <c r="CR311">
        <v>0</v>
      </c>
      <c r="CS311">
        <v>0</v>
      </c>
      <c r="CT311">
        <v>0</v>
      </c>
      <c r="CU311">
        <v>0</v>
      </c>
      <c r="CV311">
        <v>0</v>
      </c>
      <c r="CW311">
        <v>0</v>
      </c>
      <c r="CX311">
        <v>2.2999999999999998</v>
      </c>
      <c r="CY311">
        <v>2.7051821881395404E-3</v>
      </c>
      <c r="CZ311">
        <v>836.92</v>
      </c>
      <c r="DA311">
        <v>1</v>
      </c>
      <c r="DB311">
        <v>834.62</v>
      </c>
      <c r="DC311">
        <v>0.99725182813172109</v>
      </c>
      <c r="DD311" t="s">
        <v>2153</v>
      </c>
    </row>
    <row r="312" spans="2:108" ht="25.5">
      <c r="F312" t="s">
        <v>2058</v>
      </c>
      <c r="G312" t="s">
        <v>2067</v>
      </c>
      <c r="H312" t="s">
        <v>195</v>
      </c>
      <c r="I312" t="s">
        <v>196</v>
      </c>
      <c r="J312">
        <v>800185295</v>
      </c>
      <c r="K312">
        <v>1</v>
      </c>
      <c r="L312" t="s">
        <v>2077</v>
      </c>
      <c r="N312" t="s">
        <v>200</v>
      </c>
      <c r="O312" t="s">
        <v>202</v>
      </c>
      <c r="P312">
        <v>90</v>
      </c>
      <c r="Q312" t="s">
        <v>2082</v>
      </c>
      <c r="R312" t="s">
        <v>2091</v>
      </c>
      <c r="T312" t="s">
        <v>1775</v>
      </c>
      <c r="U312" t="s">
        <v>2097</v>
      </c>
      <c r="V312" t="s">
        <v>2108</v>
      </c>
      <c r="W312" t="s">
        <v>2076</v>
      </c>
      <c r="Y312" t="s">
        <v>200</v>
      </c>
      <c r="Z312" t="s">
        <v>202</v>
      </c>
      <c r="AA312">
        <v>99</v>
      </c>
      <c r="AB312" t="s">
        <v>2120</v>
      </c>
      <c r="AC312" s="2" t="s">
        <v>2127</v>
      </c>
      <c r="AF312">
        <v>2046864.949</v>
      </c>
      <c r="AG312">
        <v>4759246.7029999997</v>
      </c>
      <c r="AH312" t="s">
        <v>221</v>
      </c>
      <c r="AI312" s="168" t="s">
        <v>1790</v>
      </c>
      <c r="AJ312">
        <v>5833300</v>
      </c>
      <c r="AK312" t="s">
        <v>1840</v>
      </c>
      <c r="AM312" t="s">
        <v>632</v>
      </c>
      <c r="AN312" s="168" t="s">
        <v>2137</v>
      </c>
      <c r="AO312">
        <v>993.08999999999992</v>
      </c>
      <c r="AP312">
        <v>0</v>
      </c>
      <c r="AQ312">
        <v>236.3</v>
      </c>
      <c r="AR312">
        <v>0</v>
      </c>
      <c r="AW312">
        <v>0</v>
      </c>
      <c r="AX312">
        <v>0</v>
      </c>
      <c r="AY312">
        <v>0</v>
      </c>
      <c r="AZ312">
        <v>0</v>
      </c>
      <c r="BF312">
        <v>0</v>
      </c>
      <c r="BG312">
        <v>0</v>
      </c>
      <c r="BH312">
        <v>0</v>
      </c>
      <c r="BI312">
        <v>0</v>
      </c>
      <c r="BK312">
        <v>0</v>
      </c>
      <c r="BL312">
        <v>0</v>
      </c>
      <c r="BM312">
        <v>0</v>
      </c>
      <c r="BN312">
        <v>0</v>
      </c>
      <c r="BO312">
        <v>0</v>
      </c>
      <c r="BP312">
        <v>0</v>
      </c>
      <c r="BQ312">
        <v>54.34</v>
      </c>
      <c r="BV312">
        <v>2627.32</v>
      </c>
      <c r="BW312">
        <v>0</v>
      </c>
      <c r="BX312">
        <v>2557.1999999999998</v>
      </c>
      <c r="BY312">
        <v>1.91</v>
      </c>
      <c r="CA312">
        <v>0</v>
      </c>
      <c r="CB312">
        <v>38.35</v>
      </c>
      <c r="CC312">
        <v>0</v>
      </c>
      <c r="CD312">
        <v>3620.41</v>
      </c>
      <c r="CE312">
        <v>0</v>
      </c>
      <c r="CF312">
        <v>2793.5</v>
      </c>
      <c r="CG312">
        <v>56.25</v>
      </c>
      <c r="CI312">
        <v>0</v>
      </c>
      <c r="CJ312">
        <v>38.35</v>
      </c>
      <c r="CK312">
        <v>0</v>
      </c>
      <c r="CL312">
        <v>1283.7299999999998</v>
      </c>
      <c r="CM312">
        <v>0.19723869211232675</v>
      </c>
      <c r="CN312">
        <v>6508.51</v>
      </c>
      <c r="CO312">
        <v>1</v>
      </c>
      <c r="CP312">
        <v>1229.3899999999999</v>
      </c>
      <c r="CQ312">
        <v>0.18888962297054163</v>
      </c>
      <c r="CR312">
        <v>0</v>
      </c>
      <c r="CS312">
        <v>0</v>
      </c>
      <c r="CT312">
        <v>54.34</v>
      </c>
      <c r="CU312">
        <v>8.3490691417851398E-3</v>
      </c>
      <c r="CV312">
        <v>0</v>
      </c>
      <c r="CW312">
        <v>0</v>
      </c>
      <c r="CX312">
        <v>5224.7800000000007</v>
      </c>
      <c r="CY312">
        <v>0.8027613078876733</v>
      </c>
      <c r="CZ312">
        <v>2888.1</v>
      </c>
      <c r="DA312">
        <v>1</v>
      </c>
      <c r="DB312">
        <v>290.64</v>
      </c>
      <c r="DC312">
        <v>0.10063363456944012</v>
      </c>
      <c r="DD312" t="s">
        <v>2153</v>
      </c>
    </row>
    <row r="313" spans="2:108" ht="30">
      <c r="F313" t="s">
        <v>2059</v>
      </c>
      <c r="G313" t="s">
        <v>2068</v>
      </c>
      <c r="H313" t="s">
        <v>195</v>
      </c>
      <c r="I313" t="s">
        <v>196</v>
      </c>
      <c r="J313">
        <v>860513493</v>
      </c>
      <c r="K313">
        <v>1</v>
      </c>
      <c r="L313" t="s">
        <v>2077</v>
      </c>
      <c r="N313" t="s">
        <v>200</v>
      </c>
      <c r="O313" t="s">
        <v>202</v>
      </c>
      <c r="P313">
        <v>314</v>
      </c>
      <c r="Q313" t="s">
        <v>2083</v>
      </c>
      <c r="R313" t="s">
        <v>2091</v>
      </c>
      <c r="T313" t="s">
        <v>1775</v>
      </c>
      <c r="U313" t="s">
        <v>2098</v>
      </c>
      <c r="V313" t="s">
        <v>2109</v>
      </c>
      <c r="W313" t="s">
        <v>2076</v>
      </c>
      <c r="Y313" t="s">
        <v>200</v>
      </c>
      <c r="Z313" t="s">
        <v>201</v>
      </c>
      <c r="AA313" t="s">
        <v>2118</v>
      </c>
      <c r="AB313" t="s">
        <v>2121</v>
      </c>
      <c r="AC313" s="2" t="s">
        <v>2128</v>
      </c>
      <c r="AF313">
        <v>2043901.0989999999</v>
      </c>
      <c r="AG313">
        <v>4762111.1349999998</v>
      </c>
      <c r="AH313" t="s">
        <v>221</v>
      </c>
      <c r="AI313" s="168" t="s">
        <v>1790</v>
      </c>
      <c r="AJ313">
        <v>6258330</v>
      </c>
      <c r="AK313" t="s">
        <v>2138</v>
      </c>
      <c r="AN313" s="168" t="s">
        <v>2139</v>
      </c>
      <c r="AO313">
        <v>6375.2</v>
      </c>
      <c r="AP313">
        <v>0</v>
      </c>
      <c r="AQ313">
        <v>261.70999999999998</v>
      </c>
      <c r="AR313">
        <v>0</v>
      </c>
      <c r="AW313">
        <v>0</v>
      </c>
      <c r="AX313">
        <v>0</v>
      </c>
      <c r="AY313">
        <v>0</v>
      </c>
      <c r="AZ313">
        <v>0</v>
      </c>
      <c r="BF313">
        <v>0</v>
      </c>
      <c r="BG313">
        <v>0</v>
      </c>
      <c r="BH313">
        <v>0</v>
      </c>
      <c r="BI313">
        <v>0</v>
      </c>
      <c r="BK313">
        <v>0</v>
      </c>
      <c r="BL313">
        <v>0</v>
      </c>
      <c r="BM313">
        <v>0</v>
      </c>
      <c r="BN313">
        <v>0</v>
      </c>
      <c r="BO313">
        <v>0</v>
      </c>
      <c r="BP313">
        <v>0</v>
      </c>
      <c r="BQ313">
        <v>24.074000000000002</v>
      </c>
      <c r="BV313">
        <v>67610</v>
      </c>
      <c r="BW313">
        <v>0</v>
      </c>
      <c r="BX313">
        <v>741.6</v>
      </c>
      <c r="BY313">
        <v>0</v>
      </c>
      <c r="CA313">
        <v>0</v>
      </c>
      <c r="CB313">
        <v>5.48</v>
      </c>
      <c r="CC313">
        <v>7.37</v>
      </c>
      <c r="CD313">
        <v>73985.2</v>
      </c>
      <c r="CE313">
        <v>0</v>
      </c>
      <c r="CF313">
        <v>1003.31</v>
      </c>
      <c r="CG313">
        <v>24.074000000000002</v>
      </c>
      <c r="CI313">
        <v>0</v>
      </c>
      <c r="CJ313">
        <v>5.48</v>
      </c>
      <c r="CK313">
        <v>7.37</v>
      </c>
      <c r="CL313">
        <v>6660.9839999999995</v>
      </c>
      <c r="CM313">
        <v>8.878301190500279E-2</v>
      </c>
      <c r="CN313">
        <v>75025.433999999979</v>
      </c>
      <c r="CO313">
        <v>1</v>
      </c>
      <c r="CP313">
        <v>6636.91</v>
      </c>
      <c r="CQ313">
        <v>8.8462134054432817E-2</v>
      </c>
      <c r="CR313">
        <v>0</v>
      </c>
      <c r="CS313">
        <v>0</v>
      </c>
      <c r="CT313">
        <v>24.074000000000002</v>
      </c>
      <c r="CU313">
        <v>3.2087785056998148E-4</v>
      </c>
      <c r="CV313">
        <v>0</v>
      </c>
      <c r="CW313">
        <v>0</v>
      </c>
      <c r="CX313">
        <v>68364.45</v>
      </c>
      <c r="CY313">
        <v>0.9112169880949974</v>
      </c>
      <c r="CZ313">
        <v>1040.2339999999999</v>
      </c>
      <c r="DA313">
        <v>1</v>
      </c>
      <c r="DB313">
        <v>285.78399999999999</v>
      </c>
      <c r="DC313">
        <v>0.27473049333130817</v>
      </c>
      <c r="DD313" t="s">
        <v>2153</v>
      </c>
    </row>
    <row r="314" spans="2:108" ht="38.25">
      <c r="F314" t="s">
        <v>2060</v>
      </c>
      <c r="G314" t="s">
        <v>2069</v>
      </c>
      <c r="H314" t="s">
        <v>195</v>
      </c>
      <c r="I314" t="s">
        <v>196</v>
      </c>
      <c r="J314">
        <v>860074389</v>
      </c>
      <c r="K314">
        <v>7</v>
      </c>
      <c r="L314" t="s">
        <v>2077</v>
      </c>
      <c r="N314" t="s">
        <v>200</v>
      </c>
      <c r="O314" t="s">
        <v>201</v>
      </c>
      <c r="P314" t="s">
        <v>1766</v>
      </c>
      <c r="Q314" t="s">
        <v>1768</v>
      </c>
      <c r="R314" t="s">
        <v>2092</v>
      </c>
      <c r="T314" t="s">
        <v>1775</v>
      </c>
      <c r="U314" t="s">
        <v>2099</v>
      </c>
      <c r="V314" t="s">
        <v>2110</v>
      </c>
      <c r="W314" t="s">
        <v>2117</v>
      </c>
      <c r="Y314" t="s">
        <v>280</v>
      </c>
      <c r="AC314" s="2" t="s">
        <v>2129</v>
      </c>
      <c r="AF314">
        <v>2029318.51</v>
      </c>
      <c r="AG314">
        <v>4796705.6220000004</v>
      </c>
      <c r="AH314" t="s">
        <v>221</v>
      </c>
      <c r="AI314" s="168" t="s">
        <v>1790</v>
      </c>
      <c r="AJ314">
        <v>6516141</v>
      </c>
      <c r="AK314" t="s">
        <v>2140</v>
      </c>
      <c r="AN314" s="168" t="s">
        <v>2141</v>
      </c>
      <c r="AO314">
        <v>5661</v>
      </c>
      <c r="AP314">
        <v>0</v>
      </c>
      <c r="AQ314">
        <v>0</v>
      </c>
      <c r="AR314">
        <v>0</v>
      </c>
      <c r="AW314">
        <v>0</v>
      </c>
      <c r="AX314">
        <v>0</v>
      </c>
      <c r="AY314">
        <v>0</v>
      </c>
      <c r="AZ314">
        <v>0</v>
      </c>
      <c r="BF314">
        <v>0</v>
      </c>
      <c r="BG314">
        <v>0</v>
      </c>
      <c r="BH314">
        <v>0</v>
      </c>
      <c r="BI314">
        <v>0</v>
      </c>
      <c r="BK314">
        <v>0</v>
      </c>
      <c r="BL314">
        <v>0</v>
      </c>
      <c r="BM314">
        <v>0</v>
      </c>
      <c r="BN314">
        <v>0</v>
      </c>
      <c r="BO314">
        <v>0</v>
      </c>
      <c r="BP314">
        <v>0</v>
      </c>
      <c r="BQ314">
        <v>5081.8999999999996</v>
      </c>
      <c r="BV314">
        <v>0</v>
      </c>
      <c r="BW314">
        <v>0</v>
      </c>
      <c r="BX314">
        <v>0.37440000000000001</v>
      </c>
      <c r="BY314">
        <v>0</v>
      </c>
      <c r="CA314">
        <v>0</v>
      </c>
      <c r="CB314">
        <v>11421.6</v>
      </c>
      <c r="CC314">
        <v>0</v>
      </c>
      <c r="CD314">
        <v>5661</v>
      </c>
      <c r="CE314">
        <v>0</v>
      </c>
      <c r="CF314">
        <v>0.37440000000000001</v>
      </c>
      <c r="CG314">
        <v>5081.8999999999996</v>
      </c>
      <c r="CI314">
        <v>0</v>
      </c>
      <c r="CJ314">
        <v>11421.6</v>
      </c>
      <c r="CK314">
        <v>0</v>
      </c>
      <c r="CL314">
        <v>10742.9</v>
      </c>
      <c r="CM314">
        <v>0.48468129375007868</v>
      </c>
      <c r="CN314">
        <v>22164.874400000001</v>
      </c>
      <c r="CO314">
        <v>1</v>
      </c>
      <c r="CP314">
        <v>5661</v>
      </c>
      <c r="CQ314">
        <v>0.25540410912502171</v>
      </c>
      <c r="CR314">
        <v>0</v>
      </c>
      <c r="CS314">
        <v>0</v>
      </c>
      <c r="CT314">
        <v>5081.8999999999996</v>
      </c>
      <c r="CU314">
        <v>0.229277184625057</v>
      </c>
      <c r="CV314">
        <v>0</v>
      </c>
      <c r="CW314">
        <v>0</v>
      </c>
      <c r="CX314">
        <v>11421.974400000001</v>
      </c>
      <c r="CY314">
        <v>0.51531870624992127</v>
      </c>
      <c r="CZ314">
        <v>16503.874400000001</v>
      </c>
      <c r="DA314">
        <v>1</v>
      </c>
      <c r="DB314">
        <v>5081.8999999999996</v>
      </c>
      <c r="DC314">
        <v>0.3079216356615026</v>
      </c>
      <c r="DD314" t="s">
        <v>2153</v>
      </c>
    </row>
    <row r="315" spans="2:108" ht="30">
      <c r="F315" t="s">
        <v>2061</v>
      </c>
      <c r="G315" t="s">
        <v>2070</v>
      </c>
      <c r="H315" t="s">
        <v>195</v>
      </c>
      <c r="I315" t="s">
        <v>196</v>
      </c>
      <c r="J315">
        <v>80058070</v>
      </c>
      <c r="K315">
        <v>6</v>
      </c>
      <c r="L315" t="s">
        <v>2077</v>
      </c>
      <c r="N315" t="s">
        <v>200</v>
      </c>
      <c r="O315" t="s">
        <v>201</v>
      </c>
      <c r="P315" t="s">
        <v>2078</v>
      </c>
      <c r="Q315" t="s">
        <v>2084</v>
      </c>
      <c r="T315" t="s">
        <v>1775</v>
      </c>
      <c r="U315" t="s">
        <v>2100</v>
      </c>
      <c r="V315" t="s">
        <v>2111</v>
      </c>
      <c r="W315" t="s">
        <v>2076</v>
      </c>
      <c r="Y315" t="s">
        <v>200</v>
      </c>
      <c r="Z315" t="s">
        <v>201</v>
      </c>
      <c r="AB315" t="s">
        <v>2122</v>
      </c>
      <c r="AC315" s="2" t="s">
        <v>2130</v>
      </c>
      <c r="AF315">
        <v>2047733.959</v>
      </c>
      <c r="AG315">
        <v>4756666.477</v>
      </c>
      <c r="AI315" s="168" t="s">
        <v>1790</v>
      </c>
      <c r="AJ315">
        <v>6439080</v>
      </c>
      <c r="AM315" t="s">
        <v>2142</v>
      </c>
      <c r="AN315" s="168" t="s">
        <v>2136</v>
      </c>
      <c r="AO315">
        <v>192.87</v>
      </c>
      <c r="AP315">
        <v>0</v>
      </c>
      <c r="AQ315">
        <v>215.64</v>
      </c>
      <c r="AR315">
        <v>121.7</v>
      </c>
      <c r="AW315">
        <v>0</v>
      </c>
      <c r="AX315">
        <v>0</v>
      </c>
      <c r="AY315">
        <v>181.58799999999999</v>
      </c>
      <c r="AZ315">
        <v>0</v>
      </c>
      <c r="BF315">
        <v>0</v>
      </c>
      <c r="BG315">
        <v>0</v>
      </c>
      <c r="BH315">
        <v>0</v>
      </c>
      <c r="BI315">
        <v>0</v>
      </c>
      <c r="BK315">
        <v>0</v>
      </c>
      <c r="BL315">
        <v>0</v>
      </c>
      <c r="BM315">
        <v>0</v>
      </c>
      <c r="BN315">
        <v>0</v>
      </c>
      <c r="BO315">
        <v>0</v>
      </c>
      <c r="BP315">
        <v>0</v>
      </c>
      <c r="BQ315">
        <v>0</v>
      </c>
      <c r="BV315">
        <v>0</v>
      </c>
      <c r="BW315">
        <v>0</v>
      </c>
      <c r="BX315">
        <v>0</v>
      </c>
      <c r="BY315">
        <v>0</v>
      </c>
      <c r="CA315">
        <v>0</v>
      </c>
      <c r="CB315">
        <v>0</v>
      </c>
      <c r="CC315">
        <v>0</v>
      </c>
      <c r="CD315">
        <v>192.87</v>
      </c>
      <c r="CE315">
        <v>0</v>
      </c>
      <c r="CF315">
        <v>397.22799999999995</v>
      </c>
      <c r="CG315">
        <v>121.7</v>
      </c>
      <c r="CI315">
        <v>0</v>
      </c>
      <c r="CJ315">
        <v>0</v>
      </c>
      <c r="CK315">
        <v>0</v>
      </c>
      <c r="CL315">
        <v>711.798</v>
      </c>
      <c r="CM315">
        <v>1</v>
      </c>
      <c r="CN315">
        <v>711.798</v>
      </c>
      <c r="CO315">
        <v>1</v>
      </c>
      <c r="CP315">
        <v>530.21</v>
      </c>
      <c r="CQ315">
        <v>0.74488829696065462</v>
      </c>
      <c r="CR315">
        <v>0</v>
      </c>
      <c r="CS315">
        <v>0</v>
      </c>
      <c r="CT315">
        <v>0</v>
      </c>
      <c r="CU315">
        <v>0</v>
      </c>
      <c r="CV315">
        <v>181.58799999999999</v>
      </c>
      <c r="CW315">
        <v>0.25511170303934544</v>
      </c>
      <c r="CX315">
        <v>0</v>
      </c>
      <c r="CY315">
        <v>0</v>
      </c>
      <c r="CZ315">
        <v>518.928</v>
      </c>
      <c r="DA315">
        <v>1</v>
      </c>
      <c r="DB315">
        <v>518.928</v>
      </c>
      <c r="DC315">
        <v>1</v>
      </c>
      <c r="DD315" t="s">
        <v>2153</v>
      </c>
    </row>
    <row r="316" spans="2:108">
      <c r="F316" t="s">
        <v>2058</v>
      </c>
      <c r="G316" t="s">
        <v>2071</v>
      </c>
      <c r="H316" t="s">
        <v>195</v>
      </c>
      <c r="I316" t="s">
        <v>196</v>
      </c>
      <c r="J316">
        <v>800185295</v>
      </c>
      <c r="K316">
        <v>1</v>
      </c>
      <c r="L316" t="s">
        <v>2077</v>
      </c>
      <c r="N316" t="s">
        <v>200</v>
      </c>
      <c r="O316" t="s">
        <v>202</v>
      </c>
      <c r="P316">
        <v>98</v>
      </c>
      <c r="Q316" t="s">
        <v>2085</v>
      </c>
      <c r="R316" t="s">
        <v>2091</v>
      </c>
      <c r="T316" t="s">
        <v>1775</v>
      </c>
      <c r="U316" t="s">
        <v>2101</v>
      </c>
      <c r="V316" t="s">
        <v>2112</v>
      </c>
      <c r="W316" t="s">
        <v>2076</v>
      </c>
      <c r="Y316" t="s">
        <v>200</v>
      </c>
      <c r="Z316" t="s">
        <v>202</v>
      </c>
      <c r="AA316">
        <v>100</v>
      </c>
      <c r="AB316" t="s">
        <v>2123</v>
      </c>
      <c r="AF316">
        <v>2046704.1089999999</v>
      </c>
      <c r="AG316">
        <v>4759056.1919999998</v>
      </c>
      <c r="AH316" t="s">
        <v>221</v>
      </c>
      <c r="AI316" s="168" t="s">
        <v>1790</v>
      </c>
      <c r="AJ316">
        <v>5803300</v>
      </c>
      <c r="AK316" t="s">
        <v>1840</v>
      </c>
      <c r="AM316" t="s">
        <v>632</v>
      </c>
      <c r="AN316" s="168" t="s">
        <v>2143</v>
      </c>
      <c r="AO316">
        <v>4281.5</v>
      </c>
      <c r="AP316">
        <v>0</v>
      </c>
      <c r="AQ316">
        <v>1708.6</v>
      </c>
      <c r="AR316">
        <v>42.5</v>
      </c>
      <c r="AW316">
        <v>0</v>
      </c>
      <c r="AX316">
        <v>0</v>
      </c>
      <c r="AY316">
        <v>0</v>
      </c>
      <c r="AZ316">
        <v>0.17899999999999999</v>
      </c>
      <c r="BF316">
        <v>0</v>
      </c>
      <c r="BG316">
        <v>0</v>
      </c>
      <c r="BH316">
        <v>0</v>
      </c>
      <c r="BI316">
        <v>0</v>
      </c>
      <c r="BK316">
        <v>0</v>
      </c>
      <c r="BL316">
        <v>0</v>
      </c>
      <c r="BM316">
        <v>0</v>
      </c>
      <c r="BN316">
        <v>0</v>
      </c>
      <c r="BO316">
        <v>0</v>
      </c>
      <c r="BP316">
        <v>0</v>
      </c>
      <c r="BQ316">
        <v>0</v>
      </c>
      <c r="BV316">
        <v>0</v>
      </c>
      <c r="BW316">
        <v>0</v>
      </c>
      <c r="BX316">
        <v>0</v>
      </c>
      <c r="BY316">
        <v>0</v>
      </c>
      <c r="CA316">
        <v>0</v>
      </c>
      <c r="CB316">
        <v>0</v>
      </c>
      <c r="CC316">
        <v>0</v>
      </c>
      <c r="CD316">
        <v>4281.5</v>
      </c>
      <c r="CE316">
        <v>0</v>
      </c>
      <c r="CF316">
        <v>1708.6</v>
      </c>
      <c r="CG316">
        <v>42.679000000000002</v>
      </c>
      <c r="CI316">
        <v>0</v>
      </c>
      <c r="CJ316">
        <v>0</v>
      </c>
      <c r="CK316">
        <v>0</v>
      </c>
      <c r="CL316">
        <v>6032.7790000000005</v>
      </c>
      <c r="CM316">
        <v>1</v>
      </c>
      <c r="CN316">
        <v>6032.7790000000005</v>
      </c>
      <c r="CO316">
        <v>1</v>
      </c>
      <c r="CP316">
        <v>6032.6</v>
      </c>
      <c r="CQ316">
        <v>0.99997032876556557</v>
      </c>
      <c r="CR316">
        <v>0</v>
      </c>
      <c r="CS316">
        <v>0</v>
      </c>
      <c r="CT316">
        <v>0</v>
      </c>
      <c r="CU316">
        <v>0</v>
      </c>
      <c r="CV316">
        <v>0.17899999999999999</v>
      </c>
      <c r="CW316">
        <v>2.9671234434412395E-5</v>
      </c>
      <c r="CX316">
        <v>0</v>
      </c>
      <c r="CY316">
        <v>0</v>
      </c>
      <c r="CZ316">
        <v>1751.279</v>
      </c>
      <c r="DA316">
        <v>1</v>
      </c>
      <c r="DB316">
        <v>1751.279</v>
      </c>
      <c r="DC316">
        <v>1</v>
      </c>
      <c r="DD316" t="s">
        <v>2153</v>
      </c>
    </row>
    <row r="317" spans="2:108">
      <c r="F317" t="s">
        <v>295</v>
      </c>
      <c r="G317" t="s">
        <v>2072</v>
      </c>
      <c r="H317" t="s">
        <v>195</v>
      </c>
      <c r="I317" t="s">
        <v>196</v>
      </c>
      <c r="J317">
        <v>800179736</v>
      </c>
      <c r="K317">
        <v>3</v>
      </c>
      <c r="L317" t="s">
        <v>2077</v>
      </c>
      <c r="N317" t="s">
        <v>200</v>
      </c>
      <c r="O317" t="s">
        <v>201</v>
      </c>
      <c r="P317" t="s">
        <v>2079</v>
      </c>
      <c r="Q317" t="s">
        <v>2086</v>
      </c>
      <c r="R317" t="s">
        <v>2091</v>
      </c>
      <c r="T317" t="s">
        <v>1775</v>
      </c>
      <c r="U317" t="s">
        <v>2102</v>
      </c>
      <c r="V317" t="s">
        <v>2113</v>
      </c>
      <c r="W317" t="s">
        <v>2076</v>
      </c>
      <c r="Y317" t="s">
        <v>200</v>
      </c>
      <c r="Z317" t="s">
        <v>201</v>
      </c>
      <c r="AA317" t="s">
        <v>2119</v>
      </c>
      <c r="AB317" t="s">
        <v>2124</v>
      </c>
      <c r="AF317">
        <v>2047641.4569999999</v>
      </c>
      <c r="AG317">
        <v>4759209.892</v>
      </c>
      <c r="AH317" t="s">
        <v>221</v>
      </c>
      <c r="AI317" s="168" t="s">
        <v>1790</v>
      </c>
      <c r="AJ317">
        <v>6541000</v>
      </c>
      <c r="AK317" t="s">
        <v>1840</v>
      </c>
      <c r="AM317" t="s">
        <v>664</v>
      </c>
      <c r="AN317" s="168" t="s">
        <v>2144</v>
      </c>
      <c r="AO317">
        <v>246</v>
      </c>
      <c r="AP317">
        <v>0</v>
      </c>
      <c r="AQ317">
        <v>146.69999999999999</v>
      </c>
      <c r="AR317">
        <v>0</v>
      </c>
      <c r="AW317">
        <v>0</v>
      </c>
      <c r="AX317">
        <v>0</v>
      </c>
      <c r="AY317">
        <v>0</v>
      </c>
      <c r="AZ317">
        <v>0</v>
      </c>
      <c r="BF317">
        <v>0</v>
      </c>
      <c r="BG317">
        <v>0</v>
      </c>
      <c r="BH317">
        <v>0</v>
      </c>
      <c r="BI317">
        <v>0</v>
      </c>
      <c r="BK317">
        <v>0</v>
      </c>
      <c r="BL317">
        <v>0</v>
      </c>
      <c r="BM317">
        <v>0</v>
      </c>
      <c r="BN317">
        <v>0</v>
      </c>
      <c r="BO317">
        <v>0</v>
      </c>
      <c r="BP317">
        <v>0</v>
      </c>
      <c r="BQ317">
        <v>0</v>
      </c>
      <c r="BV317">
        <v>0</v>
      </c>
      <c r="BW317">
        <v>0</v>
      </c>
      <c r="BX317">
        <v>0</v>
      </c>
      <c r="BY317">
        <v>0</v>
      </c>
      <c r="CA317">
        <v>0</v>
      </c>
      <c r="CB317">
        <v>0</v>
      </c>
      <c r="CC317">
        <v>0</v>
      </c>
      <c r="CD317">
        <v>246</v>
      </c>
      <c r="CE317">
        <v>0</v>
      </c>
      <c r="CF317">
        <v>146.69999999999999</v>
      </c>
      <c r="CG317">
        <v>0</v>
      </c>
      <c r="CI317">
        <v>0</v>
      </c>
      <c r="CJ317">
        <v>0</v>
      </c>
      <c r="CK317">
        <v>0</v>
      </c>
      <c r="CL317">
        <v>392.7</v>
      </c>
      <c r="CM317">
        <v>1</v>
      </c>
      <c r="CN317">
        <v>392.7</v>
      </c>
      <c r="CO317">
        <v>1</v>
      </c>
      <c r="CP317">
        <v>392.7</v>
      </c>
      <c r="CQ317">
        <v>1</v>
      </c>
      <c r="CR317">
        <v>0</v>
      </c>
      <c r="CS317">
        <v>0</v>
      </c>
      <c r="CT317">
        <v>0</v>
      </c>
      <c r="CU317">
        <v>0</v>
      </c>
      <c r="CV317">
        <v>0</v>
      </c>
      <c r="CW317">
        <v>0</v>
      </c>
      <c r="CX317">
        <v>0</v>
      </c>
      <c r="CY317">
        <v>0</v>
      </c>
      <c r="CZ317">
        <v>146.69999999999999</v>
      </c>
      <c r="DA317">
        <v>1</v>
      </c>
      <c r="DB317">
        <v>146.69999999999999</v>
      </c>
      <c r="DC317">
        <v>1</v>
      </c>
      <c r="DD317" t="s">
        <v>2153</v>
      </c>
    </row>
    <row r="318" spans="2:108" ht="45">
      <c r="F318" t="s">
        <v>2062</v>
      </c>
      <c r="G318" t="s">
        <v>2068</v>
      </c>
      <c r="H318" t="s">
        <v>195</v>
      </c>
      <c r="I318" t="s">
        <v>196</v>
      </c>
      <c r="J318">
        <v>860513493</v>
      </c>
      <c r="K318">
        <v>1</v>
      </c>
      <c r="L318" t="s">
        <v>2077</v>
      </c>
      <c r="N318" t="s">
        <v>200</v>
      </c>
      <c r="O318" t="s">
        <v>202</v>
      </c>
      <c r="P318">
        <v>134</v>
      </c>
      <c r="Q318" t="s">
        <v>2083</v>
      </c>
      <c r="R318" t="s">
        <v>2091</v>
      </c>
      <c r="T318" t="s">
        <v>1775</v>
      </c>
      <c r="U318" t="s">
        <v>2103</v>
      </c>
      <c r="V318" t="s">
        <v>2114</v>
      </c>
      <c r="W318" t="s">
        <v>2076</v>
      </c>
      <c r="Y318" t="s">
        <v>200</v>
      </c>
      <c r="Z318" t="s">
        <v>202</v>
      </c>
      <c r="AA318">
        <v>145</v>
      </c>
      <c r="AC318" s="2" t="s">
        <v>2131</v>
      </c>
      <c r="AF318">
        <v>2043527.4480000001</v>
      </c>
      <c r="AG318">
        <v>4762220.8109999998</v>
      </c>
      <c r="AH318" t="s">
        <v>222</v>
      </c>
      <c r="AI318" s="168"/>
      <c r="AJ318">
        <v>3112413864</v>
      </c>
      <c r="AM318" t="s">
        <v>2145</v>
      </c>
      <c r="AN318" s="168" t="s">
        <v>2146</v>
      </c>
      <c r="AO318">
        <v>34.051000000000002</v>
      </c>
      <c r="AP318">
        <v>0</v>
      </c>
      <c r="AQ318">
        <v>827</v>
      </c>
      <c r="AR318">
        <v>40</v>
      </c>
      <c r="AW318">
        <v>0</v>
      </c>
      <c r="AX318">
        <v>0</v>
      </c>
      <c r="AY318">
        <v>0</v>
      </c>
      <c r="AZ318">
        <v>0</v>
      </c>
      <c r="BF318">
        <v>0</v>
      </c>
      <c r="BG318">
        <v>0</v>
      </c>
      <c r="BH318">
        <v>0</v>
      </c>
      <c r="BI318">
        <v>0</v>
      </c>
      <c r="BK318">
        <v>1</v>
      </c>
      <c r="BL318">
        <v>8</v>
      </c>
      <c r="BM318">
        <v>5</v>
      </c>
      <c r="BN318">
        <v>0</v>
      </c>
      <c r="BO318">
        <v>0</v>
      </c>
      <c r="BP318">
        <v>0</v>
      </c>
      <c r="BQ318">
        <v>0</v>
      </c>
      <c r="BV318">
        <v>0</v>
      </c>
      <c r="BW318">
        <v>0</v>
      </c>
      <c r="BX318">
        <v>0</v>
      </c>
      <c r="BY318">
        <v>0</v>
      </c>
      <c r="CA318">
        <v>0</v>
      </c>
      <c r="CB318">
        <v>0</v>
      </c>
      <c r="CC318">
        <v>0</v>
      </c>
      <c r="CD318">
        <v>34.051000000000002</v>
      </c>
      <c r="CE318">
        <v>0</v>
      </c>
      <c r="CF318">
        <v>827</v>
      </c>
      <c r="CG318">
        <v>40</v>
      </c>
      <c r="CI318">
        <v>0</v>
      </c>
      <c r="CJ318">
        <v>0</v>
      </c>
      <c r="CK318">
        <v>0</v>
      </c>
      <c r="CL318">
        <v>901.05100000000004</v>
      </c>
      <c r="CM318">
        <v>1</v>
      </c>
      <c r="CN318">
        <v>901.05100000000004</v>
      </c>
      <c r="CO318">
        <v>1</v>
      </c>
      <c r="CP318">
        <v>901.05100000000004</v>
      </c>
      <c r="CQ318">
        <v>1</v>
      </c>
      <c r="CR318">
        <v>14</v>
      </c>
      <c r="CS318">
        <v>1.5537411311901323E-2</v>
      </c>
      <c r="CT318">
        <v>0</v>
      </c>
      <c r="CU318">
        <v>0</v>
      </c>
      <c r="CV318">
        <v>0</v>
      </c>
      <c r="CW318">
        <v>0</v>
      </c>
      <c r="CX318">
        <v>0</v>
      </c>
      <c r="CY318">
        <v>0</v>
      </c>
      <c r="CZ318">
        <v>867</v>
      </c>
      <c r="DA318">
        <v>1</v>
      </c>
      <c r="DB318">
        <v>867</v>
      </c>
      <c r="DC318">
        <v>1</v>
      </c>
      <c r="DD318" t="s">
        <v>2153</v>
      </c>
    </row>
    <row r="319" spans="2:108" ht="30">
      <c r="F319" t="s">
        <v>2063</v>
      </c>
      <c r="G319" t="s">
        <v>2073</v>
      </c>
      <c r="H319" t="s">
        <v>278</v>
      </c>
      <c r="I319" t="s">
        <v>279</v>
      </c>
      <c r="J319">
        <v>1110566181</v>
      </c>
      <c r="L319" t="s">
        <v>2076</v>
      </c>
      <c r="N319" t="s">
        <v>200</v>
      </c>
      <c r="O319" t="s">
        <v>201</v>
      </c>
      <c r="P319" t="s">
        <v>2080</v>
      </c>
      <c r="Q319" t="s">
        <v>2087</v>
      </c>
      <c r="T319" t="s">
        <v>1775</v>
      </c>
      <c r="U319" t="s">
        <v>2104</v>
      </c>
      <c r="V319" t="s">
        <v>2115</v>
      </c>
      <c r="W319" t="s">
        <v>2076</v>
      </c>
      <c r="Y319" t="s">
        <v>280</v>
      </c>
      <c r="AC319" s="2" t="s">
        <v>2132</v>
      </c>
      <c r="AF319">
        <v>2061022.3659999999</v>
      </c>
      <c r="AG319">
        <v>4782273.5379999997</v>
      </c>
      <c r="AH319" t="s">
        <v>221</v>
      </c>
      <c r="AI319" s="168"/>
      <c r="AJ319">
        <v>682771573</v>
      </c>
      <c r="AK319" t="s">
        <v>2147</v>
      </c>
      <c r="AM319" t="s">
        <v>2148</v>
      </c>
      <c r="AN319" s="169" t="s">
        <v>2073</v>
      </c>
      <c r="AO319">
        <v>12112</v>
      </c>
      <c r="AP319">
        <v>0</v>
      </c>
      <c r="AQ319">
        <v>0</v>
      </c>
      <c r="AR319">
        <v>0</v>
      </c>
      <c r="AW319">
        <v>50.573999999999998</v>
      </c>
      <c r="AX319">
        <v>0</v>
      </c>
      <c r="AY319">
        <v>0</v>
      </c>
      <c r="AZ319">
        <v>0</v>
      </c>
      <c r="BF319">
        <v>0</v>
      </c>
      <c r="BG319">
        <v>0</v>
      </c>
      <c r="BH319">
        <v>0</v>
      </c>
      <c r="BI319">
        <v>0</v>
      </c>
      <c r="BK319">
        <v>0</v>
      </c>
      <c r="BL319">
        <v>0</v>
      </c>
      <c r="BM319">
        <v>0</v>
      </c>
      <c r="BN319">
        <v>0</v>
      </c>
      <c r="BO319">
        <v>0</v>
      </c>
      <c r="BP319">
        <v>0</v>
      </c>
      <c r="BQ319">
        <v>0</v>
      </c>
      <c r="BV319">
        <v>0</v>
      </c>
      <c r="BW319">
        <v>0</v>
      </c>
      <c r="BX319">
        <v>0</v>
      </c>
      <c r="BY319">
        <v>0</v>
      </c>
      <c r="CA319">
        <v>0</v>
      </c>
      <c r="CB319">
        <v>0</v>
      </c>
      <c r="CC319">
        <v>0</v>
      </c>
      <c r="CD319">
        <v>12162.574000000001</v>
      </c>
      <c r="CE319">
        <v>0</v>
      </c>
      <c r="CF319">
        <v>0</v>
      </c>
      <c r="CG319">
        <v>0</v>
      </c>
      <c r="CI319">
        <v>0</v>
      </c>
      <c r="CJ319">
        <v>0</v>
      </c>
      <c r="CK319">
        <v>0</v>
      </c>
      <c r="CL319">
        <v>12162.574000000001</v>
      </c>
      <c r="CM319">
        <v>1</v>
      </c>
      <c r="CN319">
        <v>12162.574000000001</v>
      </c>
      <c r="CO319">
        <v>1</v>
      </c>
      <c r="CP319">
        <v>12112</v>
      </c>
      <c r="CQ319">
        <v>0.9958418341380697</v>
      </c>
      <c r="CR319">
        <v>0</v>
      </c>
      <c r="CS319">
        <v>0</v>
      </c>
      <c r="CT319">
        <v>0</v>
      </c>
      <c r="CU319">
        <v>0</v>
      </c>
      <c r="CV319">
        <v>50.573999999999998</v>
      </c>
      <c r="CW319">
        <v>4.1581658619302131E-3</v>
      </c>
      <c r="CX319">
        <v>0</v>
      </c>
      <c r="CY319">
        <v>0</v>
      </c>
      <c r="CZ319">
        <v>0</v>
      </c>
      <c r="DA319" t="e">
        <v>#DIV/0!</v>
      </c>
      <c r="DB319">
        <v>0</v>
      </c>
      <c r="DC319" t="e">
        <v>#DIV/0!</v>
      </c>
      <c r="DD319" t="s">
        <v>2153</v>
      </c>
    </row>
    <row r="320" spans="2:108" ht="30">
      <c r="F320" t="s">
        <v>696</v>
      </c>
      <c r="G320" t="s">
        <v>2074</v>
      </c>
      <c r="H320" t="s">
        <v>195</v>
      </c>
      <c r="I320" t="s">
        <v>196</v>
      </c>
      <c r="J320">
        <v>901019138</v>
      </c>
      <c r="K320">
        <v>1</v>
      </c>
      <c r="N320" t="s">
        <v>200</v>
      </c>
      <c r="O320" t="s">
        <v>201</v>
      </c>
      <c r="P320">
        <v>27</v>
      </c>
      <c r="Q320" t="s">
        <v>2088</v>
      </c>
      <c r="R320" t="s">
        <v>2093</v>
      </c>
      <c r="T320" t="s">
        <v>2094</v>
      </c>
      <c r="U320" t="s">
        <v>2105</v>
      </c>
      <c r="V320" t="s">
        <v>696</v>
      </c>
      <c r="W320" t="s">
        <v>2076</v>
      </c>
      <c r="Y320" t="s">
        <v>280</v>
      </c>
      <c r="AC320" s="2" t="s">
        <v>2133</v>
      </c>
      <c r="AF320">
        <v>2024521.1950000001</v>
      </c>
      <c r="AG320">
        <v>4819218.3430000003</v>
      </c>
      <c r="AH320" t="s">
        <v>222</v>
      </c>
      <c r="AI320" s="168"/>
      <c r="AJ320">
        <v>3223078826</v>
      </c>
      <c r="AK320" t="s">
        <v>2149</v>
      </c>
      <c r="AM320" t="s">
        <v>865</v>
      </c>
      <c r="AN320" s="170" t="s">
        <v>2150</v>
      </c>
      <c r="AO320">
        <v>470.07</v>
      </c>
      <c r="AP320">
        <v>0</v>
      </c>
      <c r="AQ320">
        <v>0</v>
      </c>
      <c r="AR320">
        <v>0</v>
      </c>
      <c r="AW320">
        <v>0</v>
      </c>
      <c r="AX320">
        <v>0</v>
      </c>
      <c r="AY320">
        <v>0</v>
      </c>
      <c r="AZ320">
        <v>0</v>
      </c>
      <c r="BF320">
        <v>0</v>
      </c>
      <c r="BG320">
        <v>0</v>
      </c>
      <c r="BH320">
        <v>0</v>
      </c>
      <c r="BI320">
        <v>0</v>
      </c>
      <c r="BK320">
        <v>0</v>
      </c>
      <c r="BL320">
        <v>0</v>
      </c>
      <c r="BM320">
        <v>0</v>
      </c>
      <c r="BN320">
        <v>0</v>
      </c>
      <c r="BO320">
        <v>0</v>
      </c>
      <c r="BP320">
        <v>0</v>
      </c>
      <c r="BQ320">
        <v>0</v>
      </c>
      <c r="BV320">
        <v>0</v>
      </c>
      <c r="BW320">
        <v>0</v>
      </c>
      <c r="BX320">
        <v>0</v>
      </c>
      <c r="BY320">
        <v>0</v>
      </c>
      <c r="CA320">
        <v>0</v>
      </c>
      <c r="CB320">
        <v>0</v>
      </c>
      <c r="CC320">
        <v>0</v>
      </c>
      <c r="CD320">
        <v>470.07</v>
      </c>
      <c r="CE320">
        <v>0</v>
      </c>
      <c r="CF320">
        <v>0</v>
      </c>
      <c r="CG320">
        <v>0</v>
      </c>
      <c r="CI320">
        <v>0</v>
      </c>
      <c r="CJ320">
        <v>0</v>
      </c>
      <c r="CK320">
        <v>0</v>
      </c>
      <c r="CL320">
        <v>470.07</v>
      </c>
      <c r="CM320">
        <v>1</v>
      </c>
      <c r="CN320">
        <v>470.07</v>
      </c>
      <c r="CO320">
        <v>1</v>
      </c>
      <c r="CP320">
        <v>470.07</v>
      </c>
      <c r="CQ320">
        <v>1</v>
      </c>
      <c r="CR320">
        <v>0</v>
      </c>
      <c r="CS320">
        <v>0</v>
      </c>
      <c r="CT320">
        <v>0</v>
      </c>
      <c r="CU320">
        <v>0</v>
      </c>
      <c r="CV320">
        <v>0</v>
      </c>
      <c r="CW320">
        <v>0</v>
      </c>
      <c r="CX320">
        <v>0</v>
      </c>
      <c r="CY320">
        <v>0</v>
      </c>
      <c r="CZ320">
        <v>0</v>
      </c>
      <c r="DA320" t="e">
        <v>#DIV/0!</v>
      </c>
      <c r="DB320">
        <v>0</v>
      </c>
      <c r="DC320" t="e">
        <v>#DIV/0!</v>
      </c>
      <c r="DD320" t="s">
        <v>2153</v>
      </c>
    </row>
    <row r="321" spans="6:110">
      <c r="F321" t="s">
        <v>2064</v>
      </c>
      <c r="G321" t="s">
        <v>2075</v>
      </c>
      <c r="H321" t="s">
        <v>195</v>
      </c>
      <c r="I321" t="s">
        <v>196</v>
      </c>
      <c r="J321">
        <v>860113398</v>
      </c>
      <c r="K321">
        <v>7</v>
      </c>
      <c r="L321" t="s">
        <v>2076</v>
      </c>
      <c r="N321" t="s">
        <v>200</v>
      </c>
      <c r="O321" t="s">
        <v>202</v>
      </c>
      <c r="P321">
        <v>9</v>
      </c>
      <c r="Q321" t="s">
        <v>2089</v>
      </c>
      <c r="T321" t="s">
        <v>2095</v>
      </c>
      <c r="U321" t="s">
        <v>2106</v>
      </c>
      <c r="V321" t="s">
        <v>2116</v>
      </c>
      <c r="W321" t="s">
        <v>2076</v>
      </c>
      <c r="Y321" t="s">
        <v>200</v>
      </c>
      <c r="Z321" t="s">
        <v>201</v>
      </c>
      <c r="AA321">
        <v>5</v>
      </c>
      <c r="AB321" t="s">
        <v>2125</v>
      </c>
      <c r="AC321" s="2" t="s">
        <v>2134</v>
      </c>
      <c r="AF321">
        <v>2048735.8219999999</v>
      </c>
      <c r="AG321">
        <v>4756388.3169999998</v>
      </c>
      <c r="AH321" t="s">
        <v>222</v>
      </c>
      <c r="AI321" s="168"/>
      <c r="AJ321">
        <v>3110530028</v>
      </c>
      <c r="AM321" t="s">
        <v>2151</v>
      </c>
      <c r="AN321" s="171" t="s">
        <v>2152</v>
      </c>
      <c r="AO321">
        <v>3.395</v>
      </c>
      <c r="AP321">
        <v>600</v>
      </c>
      <c r="AQ321">
        <v>40</v>
      </c>
      <c r="AR321">
        <v>70</v>
      </c>
      <c r="AW321">
        <v>0</v>
      </c>
      <c r="AX321">
        <v>0</v>
      </c>
      <c r="AY321">
        <v>0</v>
      </c>
      <c r="AZ321">
        <v>0</v>
      </c>
      <c r="BF321">
        <v>0</v>
      </c>
      <c r="BG321">
        <v>0</v>
      </c>
      <c r="BH321">
        <v>0</v>
      </c>
      <c r="BI321">
        <v>0</v>
      </c>
      <c r="BK321">
        <v>0.03</v>
      </c>
      <c r="BL321">
        <v>60</v>
      </c>
      <c r="BM321">
        <v>0.01</v>
      </c>
      <c r="BN321">
        <v>0</v>
      </c>
      <c r="BO321">
        <v>0</v>
      </c>
      <c r="BP321">
        <v>0</v>
      </c>
      <c r="BQ321">
        <v>0</v>
      </c>
      <c r="BV321">
        <v>0</v>
      </c>
      <c r="BW321">
        <v>0</v>
      </c>
      <c r="BX321">
        <v>0</v>
      </c>
      <c r="BY321">
        <v>0</v>
      </c>
      <c r="CA321">
        <v>0</v>
      </c>
      <c r="CB321">
        <v>0</v>
      </c>
      <c r="CC321">
        <v>0</v>
      </c>
      <c r="CD321">
        <v>3.395</v>
      </c>
      <c r="CE321">
        <v>600</v>
      </c>
      <c r="CF321">
        <v>40</v>
      </c>
      <c r="CG321">
        <v>70</v>
      </c>
      <c r="CI321">
        <v>0</v>
      </c>
      <c r="CJ321">
        <v>0</v>
      </c>
      <c r="CK321">
        <v>0</v>
      </c>
      <c r="CL321">
        <v>713.39499999999998</v>
      </c>
      <c r="CM321">
        <v>1</v>
      </c>
      <c r="CN321">
        <v>713.39499999999998</v>
      </c>
      <c r="CO321">
        <v>1</v>
      </c>
      <c r="CP321">
        <v>713.39499999999998</v>
      </c>
      <c r="CQ321">
        <v>1</v>
      </c>
      <c r="CR321">
        <v>60.04</v>
      </c>
      <c r="CS321">
        <v>8.4160948703032687E-2</v>
      </c>
      <c r="CT321">
        <v>0</v>
      </c>
      <c r="CU321">
        <v>0</v>
      </c>
      <c r="CV321">
        <v>0</v>
      </c>
      <c r="CW321">
        <v>0</v>
      </c>
      <c r="CX321">
        <v>0</v>
      </c>
      <c r="CY321">
        <v>0</v>
      </c>
      <c r="CZ321">
        <v>710</v>
      </c>
      <c r="DA321">
        <v>1</v>
      </c>
      <c r="DB321">
        <v>710</v>
      </c>
      <c r="DC321">
        <v>1</v>
      </c>
      <c r="DD321" t="s">
        <v>2153</v>
      </c>
    </row>
    <row r="322" spans="6:110">
      <c r="F322" t="s">
        <v>2161</v>
      </c>
      <c r="G322" t="s">
        <v>2162</v>
      </c>
      <c r="H322" t="s">
        <v>195</v>
      </c>
      <c r="I322" t="s">
        <v>196</v>
      </c>
      <c r="J322">
        <v>817002676</v>
      </c>
      <c r="K322">
        <v>1</v>
      </c>
      <c r="L322" t="s">
        <v>2163</v>
      </c>
      <c r="N322" s="2" t="s">
        <v>200</v>
      </c>
      <c r="O322" t="s">
        <v>202</v>
      </c>
      <c r="P322">
        <v>16</v>
      </c>
      <c r="Q322" t="s">
        <v>2164</v>
      </c>
      <c r="R322" t="s">
        <v>2165</v>
      </c>
      <c r="T322" t="s">
        <v>1775</v>
      </c>
      <c r="U322" s="2"/>
      <c r="V322" t="s">
        <v>2166</v>
      </c>
      <c r="W322" t="s">
        <v>2163</v>
      </c>
      <c r="Y322" t="s">
        <v>280</v>
      </c>
      <c r="AC322" t="s">
        <v>2167</v>
      </c>
      <c r="AF322">
        <v>856720.37399999995</v>
      </c>
      <c r="AG322">
        <v>1067176.9650000001</v>
      </c>
      <c r="AH322" s="2" t="s">
        <v>222</v>
      </c>
      <c r="AJ322">
        <v>3163556327</v>
      </c>
      <c r="AM322" t="s">
        <v>2168</v>
      </c>
      <c r="AN322" t="s">
        <v>2162</v>
      </c>
      <c r="AO322">
        <v>70</v>
      </c>
      <c r="AP322">
        <v>0</v>
      </c>
      <c r="AQ322">
        <v>35</v>
      </c>
      <c r="AR322">
        <v>0.2</v>
      </c>
      <c r="AW322">
        <v>0</v>
      </c>
      <c r="AX322">
        <v>0</v>
      </c>
      <c r="AY322">
        <v>0</v>
      </c>
      <c r="AZ322">
        <v>0</v>
      </c>
      <c r="BF322">
        <v>0</v>
      </c>
      <c r="BG322">
        <v>0</v>
      </c>
      <c r="BH322">
        <v>0</v>
      </c>
      <c r="BI322">
        <v>0</v>
      </c>
      <c r="BK322">
        <v>0</v>
      </c>
      <c r="BL322">
        <v>0</v>
      </c>
      <c r="BM322">
        <v>0</v>
      </c>
      <c r="BN322">
        <v>0</v>
      </c>
      <c r="BO322">
        <v>0</v>
      </c>
      <c r="BP322">
        <v>0</v>
      </c>
      <c r="BQ322">
        <v>0.6</v>
      </c>
      <c r="BV322">
        <v>626</v>
      </c>
      <c r="BW322">
        <v>0</v>
      </c>
      <c r="BX322">
        <v>7</v>
      </c>
      <c r="BY322">
        <v>3.2</v>
      </c>
      <c r="CA322">
        <v>0.2</v>
      </c>
      <c r="CB322">
        <v>0</v>
      </c>
      <c r="CC322">
        <v>0</v>
      </c>
      <c r="CD322" s="174">
        <v>696</v>
      </c>
      <c r="CE322" s="174">
        <v>0</v>
      </c>
      <c r="CF322" s="174">
        <v>42</v>
      </c>
      <c r="CG322" s="174">
        <v>4</v>
      </c>
      <c r="CI322" s="174">
        <v>0.2</v>
      </c>
      <c r="CJ322" s="174">
        <v>0</v>
      </c>
      <c r="CK322" s="174">
        <v>0</v>
      </c>
      <c r="CL322">
        <v>105.8</v>
      </c>
      <c r="CM322">
        <v>0.14000000000000001</v>
      </c>
      <c r="CN322" s="175">
        <v>742.2</v>
      </c>
      <c r="CO322" s="176">
        <v>1</v>
      </c>
      <c r="CP322" s="177">
        <v>105.2</v>
      </c>
      <c r="CQ322" s="178">
        <v>0.14169999999999999</v>
      </c>
      <c r="CR322" s="177">
        <v>0</v>
      </c>
      <c r="CS322" s="178">
        <v>0</v>
      </c>
      <c r="CT322" s="177">
        <v>0.6</v>
      </c>
      <c r="CU322" s="178">
        <v>8.0000000000000004E-4</v>
      </c>
      <c r="CV322" s="177">
        <v>0</v>
      </c>
      <c r="CW322" s="179">
        <v>0</v>
      </c>
      <c r="CX322" s="177">
        <v>636.4</v>
      </c>
      <c r="CY322" s="178">
        <v>0.85750000000000004</v>
      </c>
      <c r="CZ322" s="177">
        <v>46.2</v>
      </c>
      <c r="DA322" s="180">
        <v>1</v>
      </c>
      <c r="DB322" s="177">
        <v>35.799999999999997</v>
      </c>
      <c r="DC322" s="179">
        <v>0.77</v>
      </c>
      <c r="DD322" t="s">
        <v>2160</v>
      </c>
      <c r="DF322" t="s">
        <v>676</v>
      </c>
    </row>
    <row r="323" spans="6:110">
      <c r="F323" t="s">
        <v>2169</v>
      </c>
      <c r="G323" t="s">
        <v>2170</v>
      </c>
      <c r="H323" t="s">
        <v>195</v>
      </c>
      <c r="I323" t="s">
        <v>196</v>
      </c>
      <c r="J323">
        <v>901489697</v>
      </c>
      <c r="K323">
        <v>0</v>
      </c>
      <c r="L323" t="s">
        <v>2171</v>
      </c>
      <c r="N323" s="2" t="s">
        <v>200</v>
      </c>
      <c r="O323" t="s">
        <v>2172</v>
      </c>
      <c r="P323">
        <v>9</v>
      </c>
      <c r="Q323" t="s">
        <v>2173</v>
      </c>
      <c r="R323" t="s">
        <v>2174</v>
      </c>
      <c r="T323" t="s">
        <v>2175</v>
      </c>
      <c r="U323" s="2"/>
      <c r="V323" t="s">
        <v>2176</v>
      </c>
      <c r="W323" t="s">
        <v>2177</v>
      </c>
      <c r="Y323" t="s">
        <v>280</v>
      </c>
      <c r="AC323" t="s">
        <v>2178</v>
      </c>
      <c r="AF323">
        <v>1907829.6329999999</v>
      </c>
      <c r="AG323">
        <v>4615334.1950000003</v>
      </c>
      <c r="AH323" s="2" t="s">
        <v>222</v>
      </c>
      <c r="AJ323">
        <v>3113378958</v>
      </c>
      <c r="AM323" t="s">
        <v>2179</v>
      </c>
      <c r="AN323" t="s">
        <v>2170</v>
      </c>
      <c r="AO323" s="87">
        <v>6333.75</v>
      </c>
      <c r="AP323">
        <v>0</v>
      </c>
      <c r="AQ323">
        <v>128.04</v>
      </c>
      <c r="AR323">
        <v>0.1</v>
      </c>
      <c r="AW323">
        <v>0</v>
      </c>
      <c r="AX323">
        <v>0</v>
      </c>
      <c r="AY323">
        <v>0</v>
      </c>
      <c r="AZ323">
        <v>0</v>
      </c>
      <c r="BF323">
        <v>0</v>
      </c>
      <c r="BG323">
        <v>0</v>
      </c>
      <c r="BH323">
        <v>0</v>
      </c>
      <c r="BI323">
        <v>0</v>
      </c>
      <c r="BK323">
        <v>0</v>
      </c>
      <c r="BL323">
        <v>0</v>
      </c>
      <c r="BM323">
        <v>0</v>
      </c>
      <c r="BN323">
        <v>0</v>
      </c>
      <c r="BO323">
        <v>0</v>
      </c>
      <c r="BP323">
        <v>0</v>
      </c>
      <c r="BQ323">
        <v>0</v>
      </c>
      <c r="BV323">
        <v>0</v>
      </c>
      <c r="BW323">
        <v>0</v>
      </c>
      <c r="BX323">
        <v>0</v>
      </c>
      <c r="BY323">
        <v>0</v>
      </c>
      <c r="CA323">
        <v>0.2</v>
      </c>
      <c r="CB323">
        <v>0.9</v>
      </c>
      <c r="CC323">
        <v>0.7</v>
      </c>
      <c r="CD323" s="174">
        <v>6333.75</v>
      </c>
      <c r="CE323" s="174">
        <v>0</v>
      </c>
      <c r="CF323" s="174">
        <v>128.04</v>
      </c>
      <c r="CG323" s="174">
        <v>0.1</v>
      </c>
      <c r="CI323" s="174">
        <v>0.2</v>
      </c>
      <c r="CJ323" s="174">
        <v>0.9</v>
      </c>
      <c r="CK323" s="174">
        <v>0.7</v>
      </c>
      <c r="CL323">
        <v>6461.89</v>
      </c>
      <c r="CM323">
        <v>1</v>
      </c>
      <c r="CN323" s="175">
        <v>6463.69</v>
      </c>
      <c r="CO323" s="176">
        <v>1</v>
      </c>
      <c r="CP323" s="177">
        <v>6461.89</v>
      </c>
      <c r="CQ323" s="178">
        <v>0.99970000000000003</v>
      </c>
      <c r="CR323" s="177">
        <v>0</v>
      </c>
      <c r="CS323" s="178">
        <v>0</v>
      </c>
      <c r="CT323" s="177">
        <v>0</v>
      </c>
      <c r="CU323" s="178">
        <v>0</v>
      </c>
      <c r="CV323" s="177">
        <v>0</v>
      </c>
      <c r="CW323" s="179">
        <v>0</v>
      </c>
      <c r="CX323" s="177">
        <v>1.8</v>
      </c>
      <c r="CY323" s="178">
        <v>2.9999999999999997E-4</v>
      </c>
      <c r="CZ323" s="177">
        <v>129.94</v>
      </c>
      <c r="DA323" s="180">
        <v>1</v>
      </c>
      <c r="DB323" s="177">
        <v>128.13999999999999</v>
      </c>
      <c r="DC323" s="179">
        <v>0.99</v>
      </c>
      <c r="DD323" t="s">
        <v>2160</v>
      </c>
      <c r="DF323" t="s">
        <v>676</v>
      </c>
    </row>
    <row r="324" spans="6:110">
      <c r="F324" t="s">
        <v>2169</v>
      </c>
      <c r="G324" t="s">
        <v>2170</v>
      </c>
      <c r="H324" t="s">
        <v>195</v>
      </c>
      <c r="I324" t="s">
        <v>196</v>
      </c>
      <c r="J324">
        <v>901489697</v>
      </c>
      <c r="K324">
        <v>0</v>
      </c>
      <c r="L324" t="s">
        <v>2171</v>
      </c>
      <c r="N324" s="2" t="s">
        <v>200</v>
      </c>
      <c r="O324" t="s">
        <v>2172</v>
      </c>
      <c r="P324">
        <v>9</v>
      </c>
      <c r="Q324" t="s">
        <v>2173</v>
      </c>
      <c r="R324" t="s">
        <v>2174</v>
      </c>
      <c r="T324" t="s">
        <v>2175</v>
      </c>
      <c r="U324" s="2"/>
      <c r="V324" t="s">
        <v>2180</v>
      </c>
      <c r="W324" t="s">
        <v>2177</v>
      </c>
      <c r="Y324" t="s">
        <v>280</v>
      </c>
      <c r="AC324" t="s">
        <v>2178</v>
      </c>
      <c r="AF324">
        <v>1907829.6329999999</v>
      </c>
      <c r="AG324">
        <v>4615334.1950000003</v>
      </c>
      <c r="AH324" s="2" t="s">
        <v>222</v>
      </c>
      <c r="AJ324">
        <v>3113378958</v>
      </c>
      <c r="AM324" t="s">
        <v>2179</v>
      </c>
      <c r="AN324" t="s">
        <v>2170</v>
      </c>
      <c r="AO324" s="87">
        <v>2737.5</v>
      </c>
      <c r="AQ324">
        <v>1538.27</v>
      </c>
      <c r="AR324">
        <v>0.2</v>
      </c>
      <c r="CA324">
        <v>0.4</v>
      </c>
      <c r="CB324">
        <v>1</v>
      </c>
      <c r="CC324">
        <v>0.6</v>
      </c>
      <c r="CD324" s="174">
        <v>2737.5</v>
      </c>
      <c r="CE324" s="174">
        <v>0</v>
      </c>
      <c r="CF324" s="174">
        <v>1538.27</v>
      </c>
      <c r="CG324" s="174">
        <v>0.2</v>
      </c>
      <c r="CI324" s="174">
        <v>0.4</v>
      </c>
      <c r="CJ324" s="174">
        <v>1</v>
      </c>
      <c r="CK324" s="174">
        <v>0.6</v>
      </c>
      <c r="CL324">
        <v>4275.97</v>
      </c>
      <c r="CM324">
        <v>1</v>
      </c>
      <c r="CN324" s="175">
        <v>4277.97</v>
      </c>
      <c r="CO324" s="176">
        <v>1</v>
      </c>
      <c r="CP324" s="177">
        <v>4275.97</v>
      </c>
      <c r="CQ324" s="178">
        <v>0.99950000000000006</v>
      </c>
      <c r="CR324" s="177">
        <v>0</v>
      </c>
      <c r="CS324" s="178">
        <v>0</v>
      </c>
      <c r="CT324" s="177">
        <v>0</v>
      </c>
      <c r="CU324" s="178">
        <v>0</v>
      </c>
      <c r="CV324" s="177">
        <v>0</v>
      </c>
      <c r="CW324" s="179">
        <v>0</v>
      </c>
      <c r="CX324" s="177">
        <v>2</v>
      </c>
      <c r="CY324" s="178">
        <v>5.0000000000000001E-4</v>
      </c>
      <c r="CZ324" s="177">
        <v>1540.47</v>
      </c>
      <c r="DA324" s="180">
        <v>1</v>
      </c>
      <c r="DB324" s="177">
        <v>1538.47</v>
      </c>
      <c r="DC324" s="179">
        <v>1</v>
      </c>
      <c r="DD324" t="s">
        <v>2160</v>
      </c>
      <c r="DF324" t="s">
        <v>676</v>
      </c>
    </row>
    <row r="325" spans="6:110">
      <c r="F325" t="s">
        <v>2181</v>
      </c>
      <c r="G325" t="s">
        <v>2182</v>
      </c>
      <c r="H325" t="s">
        <v>195</v>
      </c>
      <c r="I325" t="s">
        <v>196</v>
      </c>
      <c r="J325">
        <v>900866440</v>
      </c>
      <c r="K325">
        <v>9</v>
      </c>
      <c r="N325" s="2" t="s">
        <v>200</v>
      </c>
      <c r="O325" t="s">
        <v>1783</v>
      </c>
      <c r="P325" t="s">
        <v>2183</v>
      </c>
      <c r="Q325">
        <v>45</v>
      </c>
      <c r="R325" t="s">
        <v>2184</v>
      </c>
      <c r="T325" t="s">
        <v>2185</v>
      </c>
      <c r="U325" s="2"/>
      <c r="V325" t="s">
        <v>2186</v>
      </c>
      <c r="W325" t="s">
        <v>2187</v>
      </c>
      <c r="Y325" t="s">
        <v>280</v>
      </c>
      <c r="AC325" t="s">
        <v>2188</v>
      </c>
      <c r="AH325" s="2" t="s">
        <v>222</v>
      </c>
      <c r="AJ325">
        <v>3186515785</v>
      </c>
      <c r="AM325" t="s">
        <v>2189</v>
      </c>
      <c r="AN325" t="s">
        <v>2190</v>
      </c>
      <c r="AO325" s="87">
        <v>2293230</v>
      </c>
      <c r="AP325">
        <v>3545</v>
      </c>
      <c r="AQ325">
        <v>3548.48</v>
      </c>
      <c r="AR325">
        <v>0</v>
      </c>
      <c r="CA325">
        <v>6.7</v>
      </c>
      <c r="CB325">
        <v>0</v>
      </c>
      <c r="CC325">
        <v>0</v>
      </c>
      <c r="CD325" s="174">
        <v>2293230</v>
      </c>
      <c r="CE325" s="174">
        <v>3545</v>
      </c>
      <c r="CF325" s="174">
        <v>3548.48</v>
      </c>
      <c r="CG325" s="174">
        <v>0</v>
      </c>
      <c r="CI325" s="174">
        <v>6.7</v>
      </c>
      <c r="CJ325" s="174">
        <v>0</v>
      </c>
      <c r="CK325" s="174">
        <v>0</v>
      </c>
      <c r="CL325">
        <v>2300323.48</v>
      </c>
      <c r="CM325">
        <v>1</v>
      </c>
      <c r="CN325" s="175">
        <v>2300330.1800000002</v>
      </c>
      <c r="CO325" s="176">
        <v>1</v>
      </c>
      <c r="CP325" s="177">
        <v>2300323.48</v>
      </c>
      <c r="CQ325" s="178">
        <v>1</v>
      </c>
      <c r="CR325" s="177">
        <v>0</v>
      </c>
      <c r="CS325" s="178">
        <v>0</v>
      </c>
      <c r="CT325" s="177">
        <v>0</v>
      </c>
      <c r="CU325" s="178">
        <v>0</v>
      </c>
      <c r="CV325" s="177">
        <v>0</v>
      </c>
      <c r="CW325" s="179">
        <v>0</v>
      </c>
      <c r="CX325" s="177">
        <v>6.7</v>
      </c>
      <c r="CY325" s="178">
        <v>0</v>
      </c>
      <c r="CZ325" s="177">
        <v>7100.18</v>
      </c>
      <c r="DA325" s="180">
        <v>1</v>
      </c>
      <c r="DB325" s="177">
        <v>7093.48</v>
      </c>
      <c r="DC325" s="179">
        <v>1</v>
      </c>
      <c r="DD325" t="s">
        <v>2160</v>
      </c>
      <c r="DF325" t="s">
        <v>676</v>
      </c>
    </row>
    <row r="326" spans="6:110">
      <c r="F326" t="s">
        <v>2181</v>
      </c>
      <c r="G326" t="s">
        <v>2182</v>
      </c>
      <c r="H326" t="s">
        <v>195</v>
      </c>
      <c r="I326" t="s">
        <v>196</v>
      </c>
      <c r="J326">
        <v>900866440</v>
      </c>
      <c r="K326">
        <v>9</v>
      </c>
      <c r="N326" s="2" t="s">
        <v>200</v>
      </c>
      <c r="O326" t="s">
        <v>1783</v>
      </c>
      <c r="P326" t="s">
        <v>2183</v>
      </c>
      <c r="Q326">
        <v>45</v>
      </c>
      <c r="R326" t="s">
        <v>2184</v>
      </c>
      <c r="T326" t="s">
        <v>2185</v>
      </c>
      <c r="U326" s="2"/>
      <c r="V326" t="s">
        <v>2191</v>
      </c>
      <c r="W326" t="s">
        <v>2187</v>
      </c>
      <c r="Y326" t="s">
        <v>280</v>
      </c>
      <c r="AC326" t="s">
        <v>2192</v>
      </c>
      <c r="AH326" s="2" t="s">
        <v>222</v>
      </c>
      <c r="AJ326">
        <v>3186515785</v>
      </c>
      <c r="AM326" t="s">
        <v>2189</v>
      </c>
      <c r="AN326" t="s">
        <v>2190</v>
      </c>
      <c r="AO326">
        <v>2642075</v>
      </c>
      <c r="AP326">
        <v>4528</v>
      </c>
      <c r="AQ326">
        <v>4217.0600000000004</v>
      </c>
      <c r="AR326">
        <v>0</v>
      </c>
      <c r="CA326">
        <v>9.1</v>
      </c>
      <c r="CB326">
        <v>0</v>
      </c>
      <c r="CC326">
        <v>0</v>
      </c>
      <c r="CD326" s="174">
        <v>2642075</v>
      </c>
      <c r="CE326" s="174">
        <v>4528</v>
      </c>
      <c r="CF326" s="174">
        <v>4217.0600000000004</v>
      </c>
      <c r="CG326" s="174">
        <v>0</v>
      </c>
      <c r="CI326" s="174">
        <v>9.1</v>
      </c>
      <c r="CJ326" s="174">
        <v>0</v>
      </c>
      <c r="CK326" s="174">
        <v>0</v>
      </c>
      <c r="CL326">
        <v>2650820.06</v>
      </c>
      <c r="CM326">
        <v>1</v>
      </c>
      <c r="CN326" s="175">
        <v>2650829.16</v>
      </c>
      <c r="CO326" s="176">
        <v>1</v>
      </c>
      <c r="CP326" s="177">
        <v>2650820.06</v>
      </c>
      <c r="CQ326" s="178">
        <v>1</v>
      </c>
      <c r="CR326" s="177">
        <v>0</v>
      </c>
      <c r="CS326" s="178">
        <v>0</v>
      </c>
      <c r="CT326" s="177">
        <v>0</v>
      </c>
      <c r="CU326" s="178">
        <v>0</v>
      </c>
      <c r="CV326" s="177">
        <v>0</v>
      </c>
      <c r="CW326" s="179">
        <v>0</v>
      </c>
      <c r="CX326" s="177">
        <v>9.1</v>
      </c>
      <c r="CY326" s="178">
        <v>0</v>
      </c>
      <c r="CZ326" s="177">
        <v>8754.16</v>
      </c>
      <c r="DA326" s="180">
        <v>1</v>
      </c>
      <c r="DB326" s="177">
        <v>8745.06</v>
      </c>
      <c r="DC326" s="179">
        <v>1</v>
      </c>
      <c r="DD326" t="s">
        <v>2160</v>
      </c>
      <c r="DF326" t="s">
        <v>676</v>
      </c>
    </row>
    <row r="327" spans="6:110">
      <c r="F327" t="s">
        <v>2181</v>
      </c>
      <c r="G327" t="s">
        <v>2182</v>
      </c>
      <c r="H327" t="s">
        <v>195</v>
      </c>
      <c r="I327" t="s">
        <v>196</v>
      </c>
      <c r="J327">
        <v>900866440</v>
      </c>
      <c r="K327">
        <v>9</v>
      </c>
      <c r="N327" s="2" t="s">
        <v>200</v>
      </c>
      <c r="O327" t="s">
        <v>1783</v>
      </c>
      <c r="P327" t="s">
        <v>2183</v>
      </c>
      <c r="Q327">
        <v>45</v>
      </c>
      <c r="R327" t="s">
        <v>2184</v>
      </c>
      <c r="T327" t="s">
        <v>2185</v>
      </c>
      <c r="U327" s="2"/>
      <c r="V327" t="s">
        <v>2193</v>
      </c>
      <c r="W327" t="s">
        <v>2187</v>
      </c>
      <c r="Y327" t="s">
        <v>280</v>
      </c>
      <c r="AC327" t="s">
        <v>2194</v>
      </c>
      <c r="AH327" s="2" t="s">
        <v>222</v>
      </c>
      <c r="AJ327">
        <v>3186515785</v>
      </c>
      <c r="AM327" t="s">
        <v>2189</v>
      </c>
      <c r="AN327" t="s">
        <v>2190</v>
      </c>
      <c r="AO327">
        <v>2128125.9</v>
      </c>
      <c r="AP327">
        <v>1619.73</v>
      </c>
      <c r="AQ327">
        <v>2444.96</v>
      </c>
      <c r="CD327" s="174">
        <v>2128125.9</v>
      </c>
      <c r="CE327" s="174">
        <v>1619.73</v>
      </c>
      <c r="CF327" s="174">
        <v>2444.96</v>
      </c>
      <c r="CG327" s="174">
        <v>0</v>
      </c>
      <c r="CI327" s="174">
        <v>0</v>
      </c>
      <c r="CJ327" s="174">
        <v>0</v>
      </c>
      <c r="CK327" s="174">
        <v>0</v>
      </c>
      <c r="CL327">
        <v>2132190.59</v>
      </c>
      <c r="CM327">
        <v>1</v>
      </c>
      <c r="CN327" s="175">
        <v>2132190.59</v>
      </c>
      <c r="CO327" s="176">
        <v>1</v>
      </c>
      <c r="CP327" s="177">
        <v>2132190.59</v>
      </c>
      <c r="CQ327" s="178">
        <v>1</v>
      </c>
      <c r="CR327" s="177">
        <v>0</v>
      </c>
      <c r="CS327" s="178">
        <v>0</v>
      </c>
      <c r="CT327" s="177">
        <v>0</v>
      </c>
      <c r="CU327" s="178">
        <v>0</v>
      </c>
      <c r="CV327" s="177">
        <v>0</v>
      </c>
      <c r="CW327" s="179">
        <v>0</v>
      </c>
      <c r="CX327" s="177">
        <v>0</v>
      </c>
      <c r="CY327" s="178">
        <v>0</v>
      </c>
      <c r="CZ327" s="177">
        <v>4064.69</v>
      </c>
      <c r="DA327" s="180">
        <v>1</v>
      </c>
      <c r="DB327" s="177">
        <v>4064.69</v>
      </c>
      <c r="DC327" s="179">
        <v>1</v>
      </c>
      <c r="DD327" t="s">
        <v>2160</v>
      </c>
      <c r="DF327" t="s">
        <v>676</v>
      </c>
    </row>
    <row r="328" spans="6:110">
      <c r="F328" t="s">
        <v>2181</v>
      </c>
      <c r="G328" t="s">
        <v>2182</v>
      </c>
      <c r="H328" t="s">
        <v>195</v>
      </c>
      <c r="I328" t="s">
        <v>196</v>
      </c>
      <c r="J328">
        <v>900866440</v>
      </c>
      <c r="K328">
        <v>9</v>
      </c>
      <c r="N328" s="2" t="s">
        <v>200</v>
      </c>
      <c r="O328" t="s">
        <v>1783</v>
      </c>
      <c r="P328" t="s">
        <v>2183</v>
      </c>
      <c r="Q328">
        <v>45</v>
      </c>
      <c r="R328" t="s">
        <v>2184</v>
      </c>
      <c r="T328" t="s">
        <v>2185</v>
      </c>
      <c r="U328" s="2"/>
      <c r="V328" t="s">
        <v>2195</v>
      </c>
      <c r="W328" t="s">
        <v>2187</v>
      </c>
      <c r="Y328" t="s">
        <v>280</v>
      </c>
      <c r="AC328" t="s">
        <v>2196</v>
      </c>
      <c r="AH328" s="2" t="s">
        <v>222</v>
      </c>
      <c r="AJ328">
        <v>3186515785</v>
      </c>
      <c r="AM328" t="s">
        <v>2189</v>
      </c>
      <c r="AN328" t="s">
        <v>2190</v>
      </c>
      <c r="AO328">
        <v>1295129.3400000001</v>
      </c>
      <c r="AP328">
        <v>2130.75</v>
      </c>
      <c r="AQ328">
        <v>5944.38</v>
      </c>
      <c r="AR328">
        <v>0</v>
      </c>
      <c r="CD328" s="174">
        <v>1295129.3400000001</v>
      </c>
      <c r="CE328" s="174">
        <v>2130.75</v>
      </c>
      <c r="CF328" s="174">
        <v>5944.38</v>
      </c>
      <c r="CG328" s="174">
        <v>0</v>
      </c>
      <c r="CI328" s="174">
        <v>0</v>
      </c>
      <c r="CJ328" s="174">
        <v>0</v>
      </c>
      <c r="CK328" s="174">
        <v>0</v>
      </c>
      <c r="CL328">
        <v>1303204.47</v>
      </c>
      <c r="CM328">
        <v>1</v>
      </c>
      <c r="CN328" s="175">
        <v>1303204.47</v>
      </c>
      <c r="CO328" s="176">
        <v>1</v>
      </c>
      <c r="CP328" s="177">
        <v>1303204.47</v>
      </c>
      <c r="CQ328" s="178">
        <v>1</v>
      </c>
      <c r="CR328" s="177">
        <v>0</v>
      </c>
      <c r="CS328" s="178">
        <v>0</v>
      </c>
      <c r="CT328" s="177">
        <v>0</v>
      </c>
      <c r="CU328" s="178">
        <v>0</v>
      </c>
      <c r="CV328" s="177">
        <v>0</v>
      </c>
      <c r="CW328" s="179">
        <v>0</v>
      </c>
      <c r="CX328" s="177">
        <v>0</v>
      </c>
      <c r="CY328" s="178">
        <v>0</v>
      </c>
      <c r="CZ328" s="177">
        <v>8075.13</v>
      </c>
      <c r="DA328" s="180">
        <v>1</v>
      </c>
      <c r="DB328" s="177">
        <v>8075.13</v>
      </c>
      <c r="DC328" s="179">
        <v>1</v>
      </c>
      <c r="DD328" t="s">
        <v>2160</v>
      </c>
      <c r="DF328" t="s">
        <v>676</v>
      </c>
    </row>
    <row r="329" spans="6:110" ht="15" customHeight="1">
      <c r="F329" t="s">
        <v>4284</v>
      </c>
      <c r="J329" s="250">
        <v>8010028784</v>
      </c>
      <c r="S329" s="2" t="s">
        <v>4285</v>
      </c>
      <c r="AL329">
        <v>320238715</v>
      </c>
      <c r="AM329" t="s">
        <v>4286</v>
      </c>
      <c r="DD329" t="s">
        <v>2198</v>
      </c>
    </row>
    <row r="330" spans="6:110" ht="15" customHeight="1">
      <c r="F330" s="35" t="s">
        <v>1527</v>
      </c>
      <c r="J330"/>
      <c r="L330" s="35" t="s">
        <v>1551</v>
      </c>
      <c r="M330" s="35" t="s">
        <v>1552</v>
      </c>
      <c r="S330" s="35" t="s">
        <v>1556</v>
      </c>
      <c r="AF330" s="35" t="s">
        <v>1606</v>
      </c>
      <c r="AG330" s="35" t="s">
        <v>1583</v>
      </c>
      <c r="AL330" s="35">
        <v>6059100</v>
      </c>
      <c r="AM330" s="35" t="s">
        <v>4287</v>
      </c>
      <c r="DD330" t="s">
        <v>1547</v>
      </c>
    </row>
    <row r="331" spans="6:110">
      <c r="F331" s="35" t="s">
        <v>1528</v>
      </c>
      <c r="J331"/>
      <c r="L331" s="35" t="s">
        <v>1551</v>
      </c>
      <c r="M331" s="35" t="s">
        <v>1553</v>
      </c>
      <c r="S331" s="35" t="s">
        <v>1557</v>
      </c>
      <c r="AF331" s="35" t="s">
        <v>1607</v>
      </c>
      <c r="AG331" s="35" t="s">
        <v>1584</v>
      </c>
      <c r="AL331" s="35">
        <v>6433300</v>
      </c>
      <c r="AM331" s="35" t="s">
        <v>1630</v>
      </c>
      <c r="DD331" t="s">
        <v>1547</v>
      </c>
    </row>
    <row r="332" spans="6:110">
      <c r="F332" s="35" t="s">
        <v>1529</v>
      </c>
      <c r="J332"/>
      <c r="L332" s="35" t="s">
        <v>1551</v>
      </c>
      <c r="M332" s="35" t="s">
        <v>1554</v>
      </c>
      <c r="S332" s="35" t="s">
        <v>1558</v>
      </c>
      <c r="AF332" s="35" t="s">
        <v>1608</v>
      </c>
      <c r="AG332" s="35" t="s">
        <v>1585</v>
      </c>
      <c r="AL332" s="35">
        <v>6431099</v>
      </c>
      <c r="AM332" s="35" t="s">
        <v>1631</v>
      </c>
      <c r="DD332" t="s">
        <v>1547</v>
      </c>
    </row>
    <row r="333" spans="6:110">
      <c r="F333" s="35" t="s">
        <v>1529</v>
      </c>
      <c r="J333"/>
      <c r="L333" s="35" t="s">
        <v>1551</v>
      </c>
      <c r="M333" s="35" t="s">
        <v>1554</v>
      </c>
      <c r="S333" s="35" t="s">
        <v>1559</v>
      </c>
      <c r="AF333" s="35" t="s">
        <v>1609</v>
      </c>
      <c r="AG333" s="35" t="s">
        <v>1586</v>
      </c>
      <c r="AL333" s="35">
        <v>6431099</v>
      </c>
      <c r="AM333" s="35" t="s">
        <v>1631</v>
      </c>
      <c r="DD333" t="s">
        <v>1547</v>
      </c>
    </row>
    <row r="334" spans="6:110">
      <c r="F334" s="35" t="s">
        <v>1530</v>
      </c>
      <c r="J334"/>
      <c r="L334" s="35" t="s">
        <v>1551</v>
      </c>
      <c r="M334" s="35" t="s">
        <v>1553</v>
      </c>
      <c r="S334" s="35" t="s">
        <v>1560</v>
      </c>
      <c r="AF334" s="35" t="s">
        <v>1610</v>
      </c>
      <c r="AG334" s="35" t="s">
        <v>1587</v>
      </c>
      <c r="AL334" s="35" t="s">
        <v>1579</v>
      </c>
      <c r="AM334" s="35" t="s">
        <v>1632</v>
      </c>
      <c r="DD334" t="s">
        <v>1547</v>
      </c>
    </row>
    <row r="335" spans="6:110">
      <c r="F335" s="35" t="s">
        <v>1531</v>
      </c>
      <c r="J335"/>
      <c r="L335" s="35" t="s">
        <v>1551</v>
      </c>
      <c r="M335" s="35" t="s">
        <v>1553</v>
      </c>
      <c r="S335" s="35" t="s">
        <v>1561</v>
      </c>
      <c r="AF335" s="35" t="s">
        <v>1611</v>
      </c>
      <c r="AG335" s="35" t="s">
        <v>1588</v>
      </c>
      <c r="AL335" s="35">
        <v>6913529</v>
      </c>
      <c r="AM335" s="35" t="s">
        <v>1633</v>
      </c>
      <c r="DD335" t="s">
        <v>1547</v>
      </c>
    </row>
    <row r="336" spans="6:110">
      <c r="F336" s="35" t="s">
        <v>1532</v>
      </c>
      <c r="J336"/>
      <c r="L336" s="35" t="s">
        <v>1551</v>
      </c>
      <c r="M336" s="35" t="s">
        <v>1553</v>
      </c>
      <c r="S336" s="35" t="s">
        <v>1562</v>
      </c>
      <c r="AF336" s="35" t="s">
        <v>1612</v>
      </c>
      <c r="AG336" s="35" t="s">
        <v>1589</v>
      </c>
      <c r="AL336" s="35">
        <v>6929824</v>
      </c>
      <c r="AM336" s="35" t="s">
        <v>1634</v>
      </c>
      <c r="DD336" t="s">
        <v>1547</v>
      </c>
    </row>
    <row r="337" spans="6:108">
      <c r="F337" s="35" t="s">
        <v>1533</v>
      </c>
      <c r="J337"/>
      <c r="L337" s="35" t="s">
        <v>1551</v>
      </c>
      <c r="M337" s="35" t="s">
        <v>1554</v>
      </c>
      <c r="S337" s="35" t="s">
        <v>1563</v>
      </c>
      <c r="AF337" s="35" t="s">
        <v>1613</v>
      </c>
      <c r="AG337" s="35" t="s">
        <v>1590</v>
      </c>
      <c r="AL337" s="35">
        <v>6183826</v>
      </c>
      <c r="AM337" s="35" t="s">
        <v>1635</v>
      </c>
      <c r="DD337" t="s">
        <v>1547</v>
      </c>
    </row>
    <row r="338" spans="6:108">
      <c r="F338" s="35" t="s">
        <v>1534</v>
      </c>
      <c r="J338"/>
      <c r="L338" s="35" t="s">
        <v>1551</v>
      </c>
      <c r="M338" s="35" t="s">
        <v>1552</v>
      </c>
      <c r="S338" s="35" t="s">
        <v>1564</v>
      </c>
      <c r="AF338" s="35" t="s">
        <v>1614</v>
      </c>
      <c r="AG338" s="35" t="s">
        <v>1591</v>
      </c>
      <c r="AL338" s="35">
        <v>3204820</v>
      </c>
      <c r="AM338" s="35" t="s">
        <v>1636</v>
      </c>
      <c r="DD338" t="s">
        <v>1547</v>
      </c>
    </row>
    <row r="339" spans="6:108">
      <c r="F339" s="35" t="s">
        <v>1535</v>
      </c>
      <c r="J339"/>
      <c r="L339" s="35" t="s">
        <v>1551</v>
      </c>
      <c r="M339" s="35" t="s">
        <v>1553</v>
      </c>
      <c r="S339" s="35" t="s">
        <v>1565</v>
      </c>
      <c r="AF339" s="35" t="s">
        <v>1615</v>
      </c>
      <c r="AG339" s="35" t="s">
        <v>1592</v>
      </c>
      <c r="AL339" s="35">
        <v>6914305</v>
      </c>
      <c r="AM339" s="35" t="s">
        <v>1637</v>
      </c>
      <c r="DD339" t="s">
        <v>1547</v>
      </c>
    </row>
    <row r="340" spans="6:108">
      <c r="F340" s="35" t="s">
        <v>1529</v>
      </c>
      <c r="J340"/>
      <c r="L340" s="35" t="s">
        <v>1551</v>
      </c>
      <c r="M340" s="35" t="s">
        <v>1555</v>
      </c>
      <c r="S340" s="35" t="s">
        <v>1566</v>
      </c>
      <c r="AF340" s="35" t="s">
        <v>1616</v>
      </c>
      <c r="AG340" s="35" t="s">
        <v>1593</v>
      </c>
      <c r="AL340" s="35">
        <v>6431099</v>
      </c>
      <c r="AM340" s="35" t="s">
        <v>1631</v>
      </c>
      <c r="DD340" t="s">
        <v>1547</v>
      </c>
    </row>
    <row r="341" spans="6:108">
      <c r="F341" s="35" t="s">
        <v>1529</v>
      </c>
      <c r="J341"/>
      <c r="L341" s="35" t="s">
        <v>1551</v>
      </c>
      <c r="M341" s="35" t="s">
        <v>1555</v>
      </c>
      <c r="S341" s="35" t="s">
        <v>1566</v>
      </c>
      <c r="AF341" s="35" t="s">
        <v>1617</v>
      </c>
      <c r="AG341" s="35" t="s">
        <v>1594</v>
      </c>
      <c r="AL341" s="35">
        <v>6431099</v>
      </c>
      <c r="AM341" s="35" t="s">
        <v>1631</v>
      </c>
      <c r="DD341" t="s">
        <v>1547</v>
      </c>
    </row>
    <row r="342" spans="6:108">
      <c r="F342" s="35" t="s">
        <v>1536</v>
      </c>
      <c r="J342"/>
      <c r="L342" s="35" t="s">
        <v>1551</v>
      </c>
      <c r="M342" s="35" t="s">
        <v>1554</v>
      </c>
      <c r="S342" s="35" t="s">
        <v>1567</v>
      </c>
      <c r="AF342" s="35" t="s">
        <v>1609</v>
      </c>
      <c r="AG342" s="35" t="s">
        <v>1586</v>
      </c>
      <c r="AL342" s="35" t="s">
        <v>1580</v>
      </c>
      <c r="AM342" s="35" t="s">
        <v>1631</v>
      </c>
      <c r="DD342" t="s">
        <v>1547</v>
      </c>
    </row>
    <row r="343" spans="6:108">
      <c r="F343" s="35" t="s">
        <v>1537</v>
      </c>
      <c r="J343"/>
      <c r="L343" s="35" t="s">
        <v>1551</v>
      </c>
      <c r="M343" s="35" t="s">
        <v>1555</v>
      </c>
      <c r="S343" s="35" t="s">
        <v>1568</v>
      </c>
      <c r="AF343" s="35" t="s">
        <v>1618</v>
      </c>
      <c r="AG343" s="35" t="s">
        <v>1595</v>
      </c>
      <c r="AL343" s="35" t="s">
        <v>1581</v>
      </c>
      <c r="AM343" s="35" t="s">
        <v>1638</v>
      </c>
      <c r="DD343" t="s">
        <v>1547</v>
      </c>
    </row>
    <row r="344" spans="6:108">
      <c r="F344" s="35" t="s">
        <v>1537</v>
      </c>
      <c r="J344"/>
      <c r="L344" s="35" t="s">
        <v>1551</v>
      </c>
      <c r="M344" s="35" t="s">
        <v>1555</v>
      </c>
      <c r="S344" s="35" t="s">
        <v>1569</v>
      </c>
      <c r="AF344" s="35" t="s">
        <v>1619</v>
      </c>
      <c r="AG344" s="35" t="s">
        <v>1596</v>
      </c>
      <c r="AL344" s="35">
        <v>6342203</v>
      </c>
      <c r="AM344" s="35" t="s">
        <v>1638</v>
      </c>
      <c r="DD344" t="s">
        <v>1547</v>
      </c>
    </row>
    <row r="345" spans="6:108">
      <c r="F345" s="35" t="s">
        <v>1538</v>
      </c>
      <c r="J345"/>
      <c r="L345" s="35" t="s">
        <v>1551</v>
      </c>
      <c r="M345" s="35" t="s">
        <v>1552</v>
      </c>
      <c r="S345" s="35" t="s">
        <v>1570</v>
      </c>
      <c r="AF345" s="35" t="s">
        <v>1620</v>
      </c>
      <c r="AG345" s="35" t="s">
        <v>1597</v>
      </c>
      <c r="AL345" s="35" t="s">
        <v>1582</v>
      </c>
      <c r="AM345" s="35" t="s">
        <v>1639</v>
      </c>
      <c r="DD345" t="s">
        <v>1547</v>
      </c>
    </row>
    <row r="346" spans="6:108">
      <c r="F346" s="35" t="s">
        <v>1539</v>
      </c>
      <c r="J346"/>
      <c r="L346" s="35" t="s">
        <v>1551</v>
      </c>
      <c r="M346" s="35" t="s">
        <v>1552</v>
      </c>
      <c r="S346" s="35" t="s">
        <v>1571</v>
      </c>
      <c r="AF346" s="35" t="s">
        <v>1621</v>
      </c>
      <c r="AG346" s="35" t="s">
        <v>1598</v>
      </c>
      <c r="AL346" s="35">
        <v>3134339390</v>
      </c>
      <c r="AM346" s="35" t="s">
        <v>1640</v>
      </c>
      <c r="DD346" t="s">
        <v>1547</v>
      </c>
    </row>
    <row r="347" spans="6:108">
      <c r="F347" s="35" t="s">
        <v>1540</v>
      </c>
      <c r="J347"/>
      <c r="L347" s="35" t="s">
        <v>1551</v>
      </c>
      <c r="M347" s="35" t="s">
        <v>1554</v>
      </c>
      <c r="S347" s="35" t="s">
        <v>1572</v>
      </c>
      <c r="AF347" s="35" t="s">
        <v>1622</v>
      </c>
      <c r="AG347" s="35" t="s">
        <v>1599</v>
      </c>
      <c r="AL347" s="35">
        <v>6076917007</v>
      </c>
      <c r="AM347" s="35" t="s">
        <v>1641</v>
      </c>
      <c r="DD347" t="s">
        <v>1547</v>
      </c>
    </row>
    <row r="348" spans="6:108">
      <c r="F348" s="35" t="s">
        <v>1541</v>
      </c>
      <c r="J348"/>
      <c r="L348" s="35" t="s">
        <v>1551</v>
      </c>
      <c r="M348" s="35" t="s">
        <v>1554</v>
      </c>
      <c r="S348" s="35" t="s">
        <v>1573</v>
      </c>
      <c r="AF348" s="35" t="s">
        <v>1623</v>
      </c>
      <c r="AG348" s="35" t="s">
        <v>1600</v>
      </c>
      <c r="AL348" s="35">
        <v>6076917007</v>
      </c>
      <c r="AM348" s="35" t="s">
        <v>1641</v>
      </c>
      <c r="DD348" t="s">
        <v>1547</v>
      </c>
    </row>
    <row r="349" spans="6:108">
      <c r="F349" s="35" t="s">
        <v>1542</v>
      </c>
      <c r="J349"/>
      <c r="L349" s="35" t="s">
        <v>1551</v>
      </c>
      <c r="M349" s="35" t="s">
        <v>1554</v>
      </c>
      <c r="S349" s="35" t="s">
        <v>1574</v>
      </c>
      <c r="AF349" s="35" t="s">
        <v>1624</v>
      </c>
      <c r="AG349" s="35" t="s">
        <v>1601</v>
      </c>
      <c r="AL349" s="35">
        <v>6973294</v>
      </c>
      <c r="AM349" s="35" t="s">
        <v>1642</v>
      </c>
      <c r="DD349" t="s">
        <v>1547</v>
      </c>
    </row>
    <row r="350" spans="6:108">
      <c r="F350" s="35" t="s">
        <v>1543</v>
      </c>
      <c r="J350"/>
      <c r="L350" s="35" t="s">
        <v>1551</v>
      </c>
      <c r="M350" s="35" t="s">
        <v>1554</v>
      </c>
      <c r="S350" s="35" t="s">
        <v>1575</v>
      </c>
      <c r="AF350" s="35" t="s">
        <v>1625</v>
      </c>
      <c r="AG350" s="35" t="s">
        <v>1602</v>
      </c>
      <c r="AL350" s="35">
        <v>6039000</v>
      </c>
      <c r="AM350" s="35" t="s">
        <v>1643</v>
      </c>
      <c r="DD350" t="s">
        <v>1547</v>
      </c>
    </row>
    <row r="351" spans="6:108">
      <c r="F351" s="35" t="s">
        <v>1544</v>
      </c>
      <c r="J351"/>
      <c r="L351" s="35" t="s">
        <v>1551</v>
      </c>
      <c r="M351" s="35" t="s">
        <v>1553</v>
      </c>
      <c r="S351" s="35" t="s">
        <v>1576</v>
      </c>
      <c r="AF351" s="35" t="s">
        <v>1626</v>
      </c>
      <c r="AG351" s="35" t="s">
        <v>1603</v>
      </c>
      <c r="AL351" s="35">
        <v>3177370144</v>
      </c>
      <c r="AM351" s="35" t="s">
        <v>1644</v>
      </c>
      <c r="DD351" t="s">
        <v>1547</v>
      </c>
    </row>
    <row r="352" spans="6:108">
      <c r="F352" s="35" t="s">
        <v>2438</v>
      </c>
      <c r="J352" t="s">
        <v>2439</v>
      </c>
      <c r="S352" s="2" t="s">
        <v>2440</v>
      </c>
      <c r="AL352" t="s">
        <v>2441</v>
      </c>
      <c r="AM352" t="s">
        <v>2442</v>
      </c>
      <c r="DD352" t="s">
        <v>2025</v>
      </c>
    </row>
    <row r="353" spans="6:108">
      <c r="F353" s="35" t="s">
        <v>2443</v>
      </c>
      <c r="J353" t="s">
        <v>2444</v>
      </c>
      <c r="S353" s="2" t="s">
        <v>2445</v>
      </c>
      <c r="AL353" t="s">
        <v>2446</v>
      </c>
      <c r="AM353" t="s">
        <v>2447</v>
      </c>
      <c r="DD353" t="s">
        <v>2025</v>
      </c>
    </row>
    <row r="354" spans="6:108">
      <c r="F354" t="s">
        <v>2450</v>
      </c>
      <c r="J354" t="s">
        <v>2451</v>
      </c>
      <c r="S354" s="2" t="s">
        <v>2452</v>
      </c>
      <c r="AL354">
        <v>7424880</v>
      </c>
      <c r="AM354" t="s">
        <v>2453</v>
      </c>
      <c r="DD354" t="s">
        <v>2025</v>
      </c>
    </row>
    <row r="355" spans="6:108" ht="30">
      <c r="F355" s="2" t="s">
        <v>4606</v>
      </c>
      <c r="G355" s="2" t="s">
        <v>2530</v>
      </c>
      <c r="H355" t="s">
        <v>195</v>
      </c>
      <c r="I355" s="225" t="s">
        <v>196</v>
      </c>
      <c r="J355" s="225">
        <v>900978323</v>
      </c>
      <c r="K355" s="225">
        <v>6</v>
      </c>
      <c r="L355" s="225" t="s">
        <v>2570</v>
      </c>
      <c r="N355" s="225" t="s">
        <v>200</v>
      </c>
      <c r="O355" s="225" t="s">
        <v>201</v>
      </c>
      <c r="P355" s="225">
        <v>3</v>
      </c>
      <c r="Q355" s="225" t="s">
        <v>2586</v>
      </c>
      <c r="R355" s="229" t="s">
        <v>2611</v>
      </c>
      <c r="T355" s="229" t="s">
        <v>2095</v>
      </c>
      <c r="U355" s="225" t="s">
        <v>2647</v>
      </c>
      <c r="V355" s="225" t="s">
        <v>2698</v>
      </c>
      <c r="W355" s="225" t="s">
        <v>2570</v>
      </c>
      <c r="Y355" s="225" t="s">
        <v>200</v>
      </c>
      <c r="Z355" s="225" t="s">
        <v>2464</v>
      </c>
      <c r="AA355" s="225">
        <v>54</v>
      </c>
      <c r="AB355" s="225"/>
      <c r="AC355" s="231" t="s">
        <v>2789</v>
      </c>
      <c r="AF355" s="232">
        <v>2708110.2239999999</v>
      </c>
      <c r="AG355" s="232">
        <v>4730839.4519999996</v>
      </c>
      <c r="AH355" s="233" t="s">
        <v>222</v>
      </c>
      <c r="AI355" s="233"/>
      <c r="AJ355" s="233">
        <v>3205696330</v>
      </c>
      <c r="AK355" s="233" t="s">
        <v>2823</v>
      </c>
      <c r="AM355" s="234" t="s">
        <v>2824</v>
      </c>
      <c r="AN355" s="233" t="s">
        <v>2864</v>
      </c>
      <c r="AO355" s="235">
        <v>0</v>
      </c>
      <c r="AP355" s="225">
        <v>0</v>
      </c>
      <c r="AQ355" s="225">
        <v>4723.26</v>
      </c>
      <c r="AR355" s="225">
        <v>0</v>
      </c>
      <c r="AW355" s="225">
        <v>0</v>
      </c>
      <c r="AX355" s="225">
        <v>0</v>
      </c>
      <c r="AY355" s="225">
        <v>0</v>
      </c>
      <c r="AZ355" s="225">
        <v>0</v>
      </c>
      <c r="BF355" s="225">
        <v>0</v>
      </c>
      <c r="BG355" s="225">
        <v>0</v>
      </c>
      <c r="BH355" s="225">
        <v>0</v>
      </c>
      <c r="BI355" s="225">
        <v>0</v>
      </c>
      <c r="BK355" s="225">
        <v>0</v>
      </c>
      <c r="BL355" s="225">
        <v>0</v>
      </c>
      <c r="BM355" s="225">
        <v>0</v>
      </c>
      <c r="BN355" s="225">
        <v>0</v>
      </c>
      <c r="BO355" s="225">
        <v>0</v>
      </c>
      <c r="BP355" s="225">
        <v>0</v>
      </c>
      <c r="BQ355" s="225">
        <v>0</v>
      </c>
      <c r="BV355" s="225">
        <v>0</v>
      </c>
      <c r="BW355" s="225">
        <v>0</v>
      </c>
      <c r="BX355" s="225">
        <v>20.49</v>
      </c>
      <c r="BY355" s="225">
        <v>0.23352000000000001</v>
      </c>
      <c r="CA355" s="225">
        <v>0</v>
      </c>
      <c r="CB355" s="225">
        <v>0</v>
      </c>
      <c r="CC355" s="225">
        <v>0</v>
      </c>
      <c r="CD355" s="174">
        <v>0</v>
      </c>
      <c r="CE355" s="174">
        <v>0</v>
      </c>
      <c r="CF355" s="174">
        <v>4743.75</v>
      </c>
      <c r="CG355" s="174">
        <v>0.23</v>
      </c>
      <c r="CI355" s="174">
        <v>0</v>
      </c>
      <c r="CJ355" s="174">
        <v>0</v>
      </c>
      <c r="CK355" s="174">
        <v>0</v>
      </c>
      <c r="CL355" s="177">
        <v>4723.26</v>
      </c>
      <c r="CM355" s="179">
        <v>1</v>
      </c>
      <c r="CN355" s="175">
        <v>4743.9799999999996</v>
      </c>
      <c r="CO355" s="176">
        <v>1</v>
      </c>
      <c r="CP355" s="177">
        <v>4723.26</v>
      </c>
      <c r="CQ355" s="178">
        <v>0.99560000000000004</v>
      </c>
      <c r="CR355" s="177">
        <v>0</v>
      </c>
      <c r="CS355" s="178">
        <v>0</v>
      </c>
      <c r="CT355" s="177">
        <v>0</v>
      </c>
      <c r="CU355" s="178">
        <v>0</v>
      </c>
      <c r="CV355" s="177">
        <v>0</v>
      </c>
      <c r="CW355" s="179">
        <v>0</v>
      </c>
      <c r="CX355" s="177">
        <v>20.72</v>
      </c>
      <c r="CY355" s="178">
        <v>4.4000000000000003E-3</v>
      </c>
      <c r="CZ355" s="177">
        <v>4743.9799999999996</v>
      </c>
      <c r="DA355" s="180">
        <v>1</v>
      </c>
      <c r="DB355" s="177">
        <v>4723.26</v>
      </c>
      <c r="DC355" s="179">
        <v>1</v>
      </c>
      <c r="DD355" t="s">
        <v>2208</v>
      </c>
    </row>
    <row r="356" spans="6:108" ht="30">
      <c r="F356" s="2" t="s">
        <v>2491</v>
      </c>
      <c r="G356" s="2" t="s">
        <v>2531</v>
      </c>
      <c r="H356" t="s">
        <v>195</v>
      </c>
      <c r="I356" s="225" t="s">
        <v>196</v>
      </c>
      <c r="J356" s="225">
        <v>901071348</v>
      </c>
      <c r="K356" s="225">
        <v>1</v>
      </c>
      <c r="L356" s="225" t="s">
        <v>2570</v>
      </c>
      <c r="N356" s="225" t="s">
        <v>200</v>
      </c>
      <c r="O356" s="225" t="s">
        <v>202</v>
      </c>
      <c r="P356" s="225">
        <v>38</v>
      </c>
      <c r="Q356" s="227">
        <v>41760</v>
      </c>
      <c r="R356" s="225" t="s">
        <v>2612</v>
      </c>
      <c r="T356" s="229" t="s">
        <v>1775</v>
      </c>
      <c r="U356" s="225" t="s">
        <v>2648</v>
      </c>
      <c r="V356" s="225" t="s">
        <v>2699</v>
      </c>
      <c r="W356" s="225" t="s">
        <v>2570</v>
      </c>
      <c r="Y356" s="225" t="s">
        <v>200</v>
      </c>
      <c r="Z356" s="225" t="s">
        <v>201</v>
      </c>
      <c r="AA356" s="225">
        <v>24</v>
      </c>
      <c r="AB356" s="225" t="s">
        <v>2756</v>
      </c>
      <c r="AC356" s="231" t="s">
        <v>2790</v>
      </c>
      <c r="AF356" s="232">
        <v>2709484.3730000001</v>
      </c>
      <c r="AG356" s="232">
        <v>4722602.3559999997</v>
      </c>
      <c r="AH356" s="233" t="s">
        <v>222</v>
      </c>
      <c r="AI356" s="233"/>
      <c r="AJ356" s="233">
        <v>3205425180</v>
      </c>
      <c r="AK356" s="233"/>
      <c r="AM356" s="234" t="s">
        <v>2825</v>
      </c>
      <c r="AN356" s="233" t="s">
        <v>2865</v>
      </c>
      <c r="AO356" s="235">
        <v>0</v>
      </c>
      <c r="AP356" s="225">
        <v>0</v>
      </c>
      <c r="AQ356" s="225">
        <v>0</v>
      </c>
      <c r="AR356" s="225">
        <v>0</v>
      </c>
      <c r="AW356" s="225">
        <v>0</v>
      </c>
      <c r="AX356" s="225">
        <v>0</v>
      </c>
      <c r="AY356" s="225">
        <v>0</v>
      </c>
      <c r="AZ356" s="225">
        <v>0</v>
      </c>
      <c r="BF356" s="225">
        <v>0</v>
      </c>
      <c r="BG356" s="225">
        <v>0</v>
      </c>
      <c r="BH356" s="225">
        <v>0</v>
      </c>
      <c r="BI356" s="225">
        <v>0</v>
      </c>
      <c r="BK356" s="225">
        <v>0</v>
      </c>
      <c r="BL356" s="225">
        <v>0</v>
      </c>
      <c r="BM356" s="225">
        <v>0</v>
      </c>
      <c r="BN356" s="225">
        <v>0</v>
      </c>
      <c r="BO356" s="225">
        <v>0</v>
      </c>
      <c r="BP356" s="225">
        <v>0</v>
      </c>
      <c r="BQ356" s="225">
        <v>0</v>
      </c>
      <c r="BV356" s="225">
        <v>285.33999999999997</v>
      </c>
      <c r="BW356" s="225">
        <v>0</v>
      </c>
      <c r="BX356" s="225">
        <v>0</v>
      </c>
      <c r="BY356" s="225">
        <v>38.68</v>
      </c>
      <c r="CA356" s="225">
        <v>0</v>
      </c>
      <c r="CB356" s="225">
        <v>0</v>
      </c>
      <c r="CC356" s="225">
        <v>0</v>
      </c>
      <c r="CD356" s="174">
        <v>285.33999999999997</v>
      </c>
      <c r="CE356" s="174">
        <v>0</v>
      </c>
      <c r="CF356" s="174">
        <v>0</v>
      </c>
      <c r="CG356" s="174">
        <v>38.68</v>
      </c>
      <c r="CI356" s="174">
        <v>0</v>
      </c>
      <c r="CJ356" s="174">
        <v>0</v>
      </c>
      <c r="CK356" s="174">
        <v>0</v>
      </c>
      <c r="CL356" s="177">
        <v>0</v>
      </c>
      <c r="CM356" s="179">
        <v>0</v>
      </c>
      <c r="CN356" s="175">
        <v>324.02</v>
      </c>
      <c r="CO356" s="176">
        <v>1</v>
      </c>
      <c r="CP356" s="177">
        <v>0</v>
      </c>
      <c r="CQ356" s="178">
        <v>0</v>
      </c>
      <c r="CR356" s="177">
        <v>0</v>
      </c>
      <c r="CS356" s="178">
        <v>0</v>
      </c>
      <c r="CT356" s="177">
        <v>0</v>
      </c>
      <c r="CU356" s="178">
        <v>0</v>
      </c>
      <c r="CV356" s="177">
        <v>0</v>
      </c>
      <c r="CW356" s="179">
        <v>0</v>
      </c>
      <c r="CX356" s="177">
        <v>324.02</v>
      </c>
      <c r="CY356" s="178">
        <v>1</v>
      </c>
      <c r="CZ356" s="177">
        <v>38.68</v>
      </c>
      <c r="DA356" s="180">
        <v>1</v>
      </c>
      <c r="DB356" s="177">
        <v>0</v>
      </c>
      <c r="DC356" s="179">
        <v>0</v>
      </c>
      <c r="DD356" t="s">
        <v>2208</v>
      </c>
    </row>
    <row r="357" spans="6:108" ht="39">
      <c r="F357" s="2" t="s">
        <v>2492</v>
      </c>
      <c r="G357" s="2" t="s">
        <v>2532</v>
      </c>
      <c r="H357" t="s">
        <v>195</v>
      </c>
      <c r="I357" s="225" t="s">
        <v>196</v>
      </c>
      <c r="J357" s="225">
        <v>900850119</v>
      </c>
      <c r="K357" s="225">
        <v>9</v>
      </c>
      <c r="L357" s="225" t="s">
        <v>2570</v>
      </c>
      <c r="N357" s="225" t="s">
        <v>200</v>
      </c>
      <c r="O357" s="225" t="s">
        <v>201</v>
      </c>
      <c r="P357" s="225">
        <v>20</v>
      </c>
      <c r="Q357" s="225" t="s">
        <v>2587</v>
      </c>
      <c r="R357" s="225" t="s">
        <v>2613</v>
      </c>
      <c r="T357" s="229" t="s">
        <v>1775</v>
      </c>
      <c r="U357" s="225" t="s">
        <v>2649</v>
      </c>
      <c r="V357" s="225" t="s">
        <v>2700</v>
      </c>
      <c r="W357" s="225" t="s">
        <v>2570</v>
      </c>
      <c r="Y357" s="225" t="s">
        <v>200</v>
      </c>
      <c r="Z357" s="225" t="s">
        <v>2575</v>
      </c>
      <c r="AA357" s="225">
        <v>40</v>
      </c>
      <c r="AB357" s="225" t="s">
        <v>2757</v>
      </c>
      <c r="AC357" s="231" t="s">
        <v>2791</v>
      </c>
      <c r="AF357" s="232">
        <v>2707293.9270000001</v>
      </c>
      <c r="AG357" s="232">
        <v>4726800.5360000003</v>
      </c>
      <c r="AH357" s="233" t="s">
        <v>222</v>
      </c>
      <c r="AI357" s="233"/>
      <c r="AJ357" s="233">
        <v>3204452454</v>
      </c>
      <c r="AK357" s="233"/>
      <c r="AM357" s="234" t="s">
        <v>2826</v>
      </c>
      <c r="AN357" s="233" t="s">
        <v>2866</v>
      </c>
      <c r="AO357" s="236">
        <v>0</v>
      </c>
      <c r="AP357" s="225">
        <v>0</v>
      </c>
      <c r="AQ357" s="225">
        <v>0</v>
      </c>
      <c r="AR357" s="225">
        <v>0</v>
      </c>
      <c r="AW357" s="225">
        <v>0</v>
      </c>
      <c r="AX357" s="225">
        <v>0</v>
      </c>
      <c r="AY357" s="225">
        <v>0</v>
      </c>
      <c r="AZ357" s="225">
        <v>0</v>
      </c>
      <c r="BF357" s="225">
        <v>0</v>
      </c>
      <c r="BG357" s="225">
        <v>0</v>
      </c>
      <c r="BH357" s="225">
        <v>0</v>
      </c>
      <c r="BI357" s="225">
        <v>2.87</v>
      </c>
      <c r="BK357" s="225">
        <v>0</v>
      </c>
      <c r="BL357" s="225">
        <v>0</v>
      </c>
      <c r="BM357" s="225">
        <v>0</v>
      </c>
      <c r="BN357" s="225">
        <v>0</v>
      </c>
      <c r="BO357" s="225">
        <v>0</v>
      </c>
      <c r="BP357" s="225">
        <v>0</v>
      </c>
      <c r="BQ357" s="225">
        <v>0</v>
      </c>
      <c r="BV357" s="225">
        <v>0</v>
      </c>
      <c r="BW357" s="225">
        <v>0</v>
      </c>
      <c r="BX357" s="225">
        <v>249.32</v>
      </c>
      <c r="BY357" s="225">
        <v>0</v>
      </c>
      <c r="CA357" s="225">
        <v>0</v>
      </c>
      <c r="CB357" s="225">
        <v>0</v>
      </c>
      <c r="CC357" s="225">
        <v>0</v>
      </c>
      <c r="CD357" s="174">
        <v>0</v>
      </c>
      <c r="CE357" s="174">
        <v>0</v>
      </c>
      <c r="CF357" s="174">
        <v>249.32</v>
      </c>
      <c r="CG357" s="174">
        <v>0</v>
      </c>
      <c r="CI357" s="174">
        <v>0</v>
      </c>
      <c r="CJ357" s="174">
        <v>0</v>
      </c>
      <c r="CK357" s="174">
        <v>0</v>
      </c>
      <c r="CL357" s="177">
        <v>0</v>
      </c>
      <c r="CM357" s="179">
        <v>0</v>
      </c>
      <c r="CN357" s="175">
        <v>249.32</v>
      </c>
      <c r="CO357" s="176">
        <v>1</v>
      </c>
      <c r="CP357" s="177">
        <v>0</v>
      </c>
      <c r="CQ357" s="178">
        <v>0</v>
      </c>
      <c r="CR357" s="177">
        <v>2.87</v>
      </c>
      <c r="CS357" s="178">
        <v>1.15E-2</v>
      </c>
      <c r="CT357" s="177">
        <v>0</v>
      </c>
      <c r="CU357" s="178">
        <v>0</v>
      </c>
      <c r="CV357" s="177">
        <v>0</v>
      </c>
      <c r="CW357" s="179">
        <v>0</v>
      </c>
      <c r="CX357" s="177">
        <v>249.32</v>
      </c>
      <c r="CY357" s="178">
        <v>1</v>
      </c>
      <c r="CZ357" s="177">
        <v>249.32</v>
      </c>
      <c r="DA357" s="180">
        <v>1</v>
      </c>
      <c r="DB357" s="177">
        <v>0</v>
      </c>
      <c r="DC357" s="179">
        <v>0</v>
      </c>
      <c r="DD357" t="s">
        <v>2208</v>
      </c>
    </row>
    <row r="358" spans="6:108" ht="30">
      <c r="F358" s="2" t="s">
        <v>2493</v>
      </c>
      <c r="G358" s="2" t="s">
        <v>2533</v>
      </c>
      <c r="H358" t="s">
        <v>195</v>
      </c>
      <c r="I358" s="225" t="s">
        <v>196</v>
      </c>
      <c r="J358" s="225">
        <v>901173446</v>
      </c>
      <c r="K358" s="225">
        <v>1</v>
      </c>
      <c r="L358" s="225" t="s">
        <v>2570</v>
      </c>
      <c r="N358" s="225" t="s">
        <v>200</v>
      </c>
      <c r="O358" s="225" t="s">
        <v>202</v>
      </c>
      <c r="P358" s="225">
        <v>35</v>
      </c>
      <c r="Q358" s="227">
        <v>15036</v>
      </c>
      <c r="R358" s="230" t="s">
        <v>2614</v>
      </c>
      <c r="T358" s="229" t="s">
        <v>1775</v>
      </c>
      <c r="U358" s="225" t="s">
        <v>2650</v>
      </c>
      <c r="V358" s="225" t="s">
        <v>2701</v>
      </c>
      <c r="W358" s="225" t="s">
        <v>2570</v>
      </c>
      <c r="Y358" s="225" t="s">
        <v>200</v>
      </c>
      <c r="Z358" s="225" t="s">
        <v>201</v>
      </c>
      <c r="AA358" s="225">
        <v>7</v>
      </c>
      <c r="AB358" s="225" t="s">
        <v>2758</v>
      </c>
      <c r="AC358" s="231" t="s">
        <v>2792</v>
      </c>
      <c r="AF358" s="232">
        <v>2710969.0159999998</v>
      </c>
      <c r="AG358" s="232">
        <v>4721007.7609999999</v>
      </c>
      <c r="AH358" s="233" t="s">
        <v>222</v>
      </c>
      <c r="AI358" s="233"/>
      <c r="AJ358" s="233">
        <v>3012807513</v>
      </c>
      <c r="AK358" s="233"/>
      <c r="AM358" s="234" t="s">
        <v>2827</v>
      </c>
      <c r="AN358" s="233" t="s">
        <v>2867</v>
      </c>
      <c r="AO358" s="236">
        <v>0</v>
      </c>
      <c r="AP358" s="225">
        <v>0</v>
      </c>
      <c r="AQ358" s="225">
        <v>0</v>
      </c>
      <c r="AR358" s="225">
        <v>0</v>
      </c>
      <c r="AW358" s="225">
        <v>0</v>
      </c>
      <c r="AX358" s="225">
        <v>0</v>
      </c>
      <c r="AY358" s="225">
        <v>0</v>
      </c>
      <c r="AZ358" s="225">
        <v>0</v>
      </c>
      <c r="BF358" s="225">
        <v>0</v>
      </c>
      <c r="BG358" s="225">
        <v>0</v>
      </c>
      <c r="BH358" s="225">
        <v>0</v>
      </c>
      <c r="BI358" s="225">
        <v>0</v>
      </c>
      <c r="BK358" s="225">
        <v>0</v>
      </c>
      <c r="BL358" s="225">
        <v>0</v>
      </c>
      <c r="BM358" s="225">
        <v>0</v>
      </c>
      <c r="BN358" s="225">
        <v>0</v>
      </c>
      <c r="BO358" s="225">
        <v>0</v>
      </c>
      <c r="BP358" s="225">
        <v>0</v>
      </c>
      <c r="BQ358" s="225">
        <v>0</v>
      </c>
      <c r="BV358" s="225">
        <v>0</v>
      </c>
      <c r="BW358" s="225">
        <v>0</v>
      </c>
      <c r="BX358" s="225">
        <v>34.659999999999997</v>
      </c>
      <c r="BY358" s="225">
        <v>0</v>
      </c>
      <c r="CA358" s="225">
        <v>0</v>
      </c>
      <c r="CB358" s="225">
        <v>0</v>
      </c>
      <c r="CC358" s="225">
        <v>0</v>
      </c>
      <c r="CD358" s="174">
        <v>0</v>
      </c>
      <c r="CE358" s="174">
        <v>0</v>
      </c>
      <c r="CF358" s="174">
        <v>34.659999999999997</v>
      </c>
      <c r="CG358" s="174">
        <v>0</v>
      </c>
      <c r="CI358" s="174">
        <v>0</v>
      </c>
      <c r="CJ358" s="174">
        <v>0</v>
      </c>
      <c r="CK358" s="174">
        <v>0</v>
      </c>
      <c r="CL358" s="177">
        <v>0</v>
      </c>
      <c r="CM358" s="179">
        <v>0</v>
      </c>
      <c r="CN358" s="175">
        <v>34.659999999999997</v>
      </c>
      <c r="CO358" s="176">
        <v>1</v>
      </c>
      <c r="CP358" s="177">
        <v>0</v>
      </c>
      <c r="CQ358" s="178">
        <v>0</v>
      </c>
      <c r="CR358" s="177">
        <v>0</v>
      </c>
      <c r="CS358" s="178">
        <v>0</v>
      </c>
      <c r="CT358" s="177">
        <v>0</v>
      </c>
      <c r="CU358" s="178">
        <v>0</v>
      </c>
      <c r="CV358" s="177">
        <v>0</v>
      </c>
      <c r="CW358" s="179">
        <v>0</v>
      </c>
      <c r="CX358" s="177">
        <v>34.659999999999997</v>
      </c>
      <c r="CY358" s="178">
        <v>1</v>
      </c>
      <c r="CZ358" s="177">
        <v>34.659999999999997</v>
      </c>
      <c r="DA358" s="180">
        <v>1</v>
      </c>
      <c r="DB358" s="177">
        <v>0</v>
      </c>
      <c r="DC358" s="179">
        <v>0</v>
      </c>
      <c r="DD358" t="s">
        <v>2208</v>
      </c>
    </row>
    <row r="359" spans="6:108" ht="30">
      <c r="F359" s="2" t="s">
        <v>2494</v>
      </c>
      <c r="G359" s="2" t="s">
        <v>2534</v>
      </c>
      <c r="H359" t="s">
        <v>195</v>
      </c>
      <c r="I359" s="225" t="s">
        <v>196</v>
      </c>
      <c r="J359" s="225">
        <v>901184082</v>
      </c>
      <c r="K359" s="225">
        <v>1</v>
      </c>
      <c r="L359" s="225" t="s">
        <v>2570</v>
      </c>
      <c r="N359" s="225" t="s">
        <v>200</v>
      </c>
      <c r="O359" s="225" t="s">
        <v>202</v>
      </c>
      <c r="P359" s="225">
        <v>47</v>
      </c>
      <c r="Q359" s="225" t="s">
        <v>2588</v>
      </c>
      <c r="R359" s="225" t="s">
        <v>2615</v>
      </c>
      <c r="T359" s="229" t="s">
        <v>1775</v>
      </c>
      <c r="U359" s="225" t="s">
        <v>2651</v>
      </c>
      <c r="V359" s="225" t="s">
        <v>2702</v>
      </c>
      <c r="W359" s="225" t="s">
        <v>2570</v>
      </c>
      <c r="Y359" s="225" t="s">
        <v>200</v>
      </c>
      <c r="Z359" s="225" t="s">
        <v>202</v>
      </c>
      <c r="AA359" s="225">
        <v>47</v>
      </c>
      <c r="AB359" s="225" t="s">
        <v>2588</v>
      </c>
      <c r="AC359" s="231" t="s">
        <v>2615</v>
      </c>
      <c r="AF359" s="232">
        <v>2711907.1150000002</v>
      </c>
      <c r="AG359" s="232">
        <v>4721815.8090000004</v>
      </c>
      <c r="AH359" s="233" t="s">
        <v>222</v>
      </c>
      <c r="AI359" s="233"/>
      <c r="AJ359" s="233">
        <v>3147698796</v>
      </c>
      <c r="AK359" s="233"/>
      <c r="AM359" s="234" t="s">
        <v>2828</v>
      </c>
      <c r="AN359" s="233" t="s">
        <v>2868</v>
      </c>
      <c r="AO359" s="235">
        <v>0</v>
      </c>
      <c r="AP359" s="225">
        <v>0</v>
      </c>
      <c r="AQ359" s="225">
        <v>0</v>
      </c>
      <c r="AR359" s="225">
        <v>0</v>
      </c>
      <c r="AW359" s="225">
        <v>0</v>
      </c>
      <c r="AX359" s="225">
        <v>0</v>
      </c>
      <c r="AY359" s="225">
        <v>0</v>
      </c>
      <c r="AZ359" s="225">
        <v>0</v>
      </c>
      <c r="BF359" s="225">
        <v>0</v>
      </c>
      <c r="BG359" s="225">
        <v>0</v>
      </c>
      <c r="BH359" s="225">
        <v>0</v>
      </c>
      <c r="BI359" s="225">
        <v>0</v>
      </c>
      <c r="BK359" s="225">
        <v>0</v>
      </c>
      <c r="BL359" s="225">
        <v>0</v>
      </c>
      <c r="BM359" s="225">
        <v>0</v>
      </c>
      <c r="BN359" s="225">
        <v>0</v>
      </c>
      <c r="BO359" s="225">
        <v>0</v>
      </c>
      <c r="BP359" s="225">
        <v>0</v>
      </c>
      <c r="BQ359" s="225">
        <v>0</v>
      </c>
      <c r="BV359" s="225">
        <v>0</v>
      </c>
      <c r="BW359" s="225">
        <v>0</v>
      </c>
      <c r="BX359" s="225">
        <v>224</v>
      </c>
      <c r="BY359" s="225">
        <v>0</v>
      </c>
      <c r="CA359" s="225">
        <v>0</v>
      </c>
      <c r="CB359" s="225">
        <v>0</v>
      </c>
      <c r="CC359" s="225">
        <v>0</v>
      </c>
      <c r="CD359" s="174">
        <v>0</v>
      </c>
      <c r="CE359" s="174">
        <v>0</v>
      </c>
      <c r="CF359" s="174">
        <v>224</v>
      </c>
      <c r="CG359" s="174">
        <v>0</v>
      </c>
      <c r="CI359" s="174">
        <v>0</v>
      </c>
      <c r="CJ359" s="174">
        <v>0</v>
      </c>
      <c r="CK359" s="174">
        <v>0</v>
      </c>
      <c r="CL359" s="177">
        <v>0</v>
      </c>
      <c r="CM359" s="179">
        <v>0</v>
      </c>
      <c r="CN359" s="175">
        <v>224</v>
      </c>
      <c r="CO359" s="176">
        <v>1</v>
      </c>
      <c r="CP359" s="177">
        <v>0</v>
      </c>
      <c r="CQ359" s="178">
        <v>0</v>
      </c>
      <c r="CR359" s="177">
        <v>0</v>
      </c>
      <c r="CS359" s="178">
        <v>0</v>
      </c>
      <c r="CT359" s="177">
        <v>0</v>
      </c>
      <c r="CU359" s="178">
        <v>0</v>
      </c>
      <c r="CV359" s="177">
        <v>0</v>
      </c>
      <c r="CW359" s="179">
        <v>0</v>
      </c>
      <c r="CX359" s="177">
        <v>224</v>
      </c>
      <c r="CY359" s="178">
        <v>1</v>
      </c>
      <c r="CZ359" s="177">
        <v>224</v>
      </c>
      <c r="DA359" s="180">
        <v>1</v>
      </c>
      <c r="DB359" s="177">
        <v>0</v>
      </c>
      <c r="DC359" s="179">
        <v>0</v>
      </c>
      <c r="DD359" t="s">
        <v>2208</v>
      </c>
    </row>
    <row r="360" spans="6:108" ht="26.25">
      <c r="F360" s="2" t="s">
        <v>2495</v>
      </c>
      <c r="G360" s="2" t="s">
        <v>2535</v>
      </c>
      <c r="H360" t="s">
        <v>195</v>
      </c>
      <c r="I360" s="225" t="s">
        <v>196</v>
      </c>
      <c r="J360" s="225">
        <v>900825730</v>
      </c>
      <c r="K360" s="225">
        <v>4</v>
      </c>
      <c r="L360" s="225" t="s">
        <v>2570</v>
      </c>
      <c r="N360" s="225" t="s">
        <v>200</v>
      </c>
      <c r="O360" s="225" t="s">
        <v>202</v>
      </c>
      <c r="P360" s="225">
        <v>6</v>
      </c>
      <c r="Q360" s="227">
        <v>36465</v>
      </c>
      <c r="R360" s="225" t="s">
        <v>2616</v>
      </c>
      <c r="T360" s="229" t="s">
        <v>2094</v>
      </c>
      <c r="U360" s="225" t="s">
        <v>2652</v>
      </c>
      <c r="V360" s="225" t="s">
        <v>2703</v>
      </c>
      <c r="W360" s="225" t="s">
        <v>2570</v>
      </c>
      <c r="Y360" s="225" t="s">
        <v>200</v>
      </c>
      <c r="Z360" s="225" t="s">
        <v>202</v>
      </c>
      <c r="AA360" s="225">
        <v>28</v>
      </c>
      <c r="AB360" s="225" t="s">
        <v>2759</v>
      </c>
      <c r="AC360" s="231" t="s">
        <v>2793</v>
      </c>
      <c r="AF360" s="232">
        <v>2709316.7050000001</v>
      </c>
      <c r="AG360" s="232">
        <v>4722900.7699999996</v>
      </c>
      <c r="AH360" s="233" t="s">
        <v>222</v>
      </c>
      <c r="AI360" s="233"/>
      <c r="AJ360" s="233">
        <v>3007186758</v>
      </c>
      <c r="AK360" s="233"/>
      <c r="AM360" s="234" t="s">
        <v>2829</v>
      </c>
      <c r="AN360" s="233" t="s">
        <v>2869</v>
      </c>
      <c r="AO360" s="235">
        <v>0</v>
      </c>
      <c r="AP360" s="225">
        <v>0</v>
      </c>
      <c r="AQ360" s="225">
        <v>0</v>
      </c>
      <c r="AR360" s="225">
        <v>0</v>
      </c>
      <c r="AW360" s="225">
        <v>0</v>
      </c>
      <c r="AX360" s="225">
        <v>0</v>
      </c>
      <c r="AY360" s="225">
        <v>0</v>
      </c>
      <c r="AZ360" s="225">
        <v>0</v>
      </c>
      <c r="BF360" s="225">
        <v>0</v>
      </c>
      <c r="BG360" s="225">
        <v>0</v>
      </c>
      <c r="BH360" s="225">
        <v>0</v>
      </c>
      <c r="BI360" s="225">
        <v>0</v>
      </c>
      <c r="BK360" s="225">
        <v>0</v>
      </c>
      <c r="BL360" s="225">
        <v>0</v>
      </c>
      <c r="BM360" s="225">
        <v>0</v>
      </c>
      <c r="BN360" s="225">
        <v>0</v>
      </c>
      <c r="BO360" s="225"/>
      <c r="BP360" s="225">
        <v>0</v>
      </c>
      <c r="BQ360" s="225">
        <v>0.89</v>
      </c>
      <c r="BV360" s="225">
        <v>0</v>
      </c>
      <c r="BW360" s="225">
        <v>0</v>
      </c>
      <c r="BX360" s="225">
        <v>153.54</v>
      </c>
      <c r="BY360" s="225">
        <v>0</v>
      </c>
      <c r="CA360" s="225">
        <v>0</v>
      </c>
      <c r="CB360" s="225">
        <v>0</v>
      </c>
      <c r="CC360" s="225">
        <v>0</v>
      </c>
      <c r="CD360" s="174">
        <v>0</v>
      </c>
      <c r="CE360" s="174">
        <v>0</v>
      </c>
      <c r="CF360" s="174">
        <v>153.54</v>
      </c>
      <c r="CG360" s="174">
        <v>0.89</v>
      </c>
      <c r="CI360" s="174">
        <v>0</v>
      </c>
      <c r="CJ360" s="174">
        <v>0</v>
      </c>
      <c r="CK360" s="174">
        <v>0</v>
      </c>
      <c r="CL360" s="177">
        <v>0.89</v>
      </c>
      <c r="CM360" s="179">
        <v>0.01</v>
      </c>
      <c r="CN360" s="175">
        <v>154.43</v>
      </c>
      <c r="CO360" s="176">
        <v>1</v>
      </c>
      <c r="CP360" s="177">
        <v>0</v>
      </c>
      <c r="CQ360" s="178">
        <v>0</v>
      </c>
      <c r="CR360" s="177">
        <v>0</v>
      </c>
      <c r="CS360" s="178">
        <v>0</v>
      </c>
      <c r="CT360" s="177">
        <v>0.89</v>
      </c>
      <c r="CU360" s="178">
        <v>5.7999999999999996E-3</v>
      </c>
      <c r="CV360" s="177">
        <v>0</v>
      </c>
      <c r="CW360" s="179">
        <v>0</v>
      </c>
      <c r="CX360" s="177">
        <v>153.54</v>
      </c>
      <c r="CY360" s="178">
        <v>0.99419999999999997</v>
      </c>
      <c r="CZ360" s="177">
        <v>154.43</v>
      </c>
      <c r="DA360" s="180">
        <v>1</v>
      </c>
      <c r="DB360" s="177">
        <v>0.89</v>
      </c>
      <c r="DC360" s="179">
        <v>0.01</v>
      </c>
      <c r="DD360" t="s">
        <v>2208</v>
      </c>
    </row>
    <row r="361" spans="6:108">
      <c r="F361" s="2" t="s">
        <v>2496</v>
      </c>
      <c r="G361" s="2" t="s">
        <v>2536</v>
      </c>
      <c r="H361" t="s">
        <v>195</v>
      </c>
      <c r="I361" s="225" t="s">
        <v>196</v>
      </c>
      <c r="J361" s="225">
        <v>890211777</v>
      </c>
      <c r="K361" s="225">
        <v>9</v>
      </c>
      <c r="L361" s="225" t="s">
        <v>2570</v>
      </c>
      <c r="N361" s="225" t="s">
        <v>200</v>
      </c>
      <c r="O361" s="225" t="s">
        <v>201</v>
      </c>
      <c r="P361" s="225">
        <v>31</v>
      </c>
      <c r="Q361" s="225" t="s">
        <v>2589</v>
      </c>
      <c r="R361" s="225" t="s">
        <v>2617</v>
      </c>
      <c r="T361" s="229" t="s">
        <v>1775</v>
      </c>
      <c r="U361" s="225" t="s">
        <v>2653</v>
      </c>
      <c r="V361" s="225" t="s">
        <v>2704</v>
      </c>
      <c r="W361" s="225" t="s">
        <v>2570</v>
      </c>
      <c r="Y361" s="225" t="s">
        <v>200</v>
      </c>
      <c r="Z361" s="225" t="s">
        <v>202</v>
      </c>
      <c r="AA361" s="225">
        <v>14</v>
      </c>
      <c r="AB361" s="225" t="s">
        <v>2760</v>
      </c>
      <c r="AC361" s="231" t="s">
        <v>2794</v>
      </c>
      <c r="AF361" s="232">
        <v>2706531.4849999999</v>
      </c>
      <c r="AG361" s="232">
        <v>4726433.3499999996</v>
      </c>
      <c r="AH361" s="233" t="s">
        <v>222</v>
      </c>
      <c r="AI361" s="233"/>
      <c r="AJ361" s="233">
        <v>3162724678</v>
      </c>
      <c r="AK361" s="233"/>
      <c r="AM361" s="234" t="s">
        <v>2830</v>
      </c>
      <c r="AN361" s="233" t="s">
        <v>2870</v>
      </c>
      <c r="AO361" s="235">
        <v>37.5</v>
      </c>
      <c r="AP361" s="225">
        <v>0</v>
      </c>
      <c r="AQ361" s="225">
        <v>0</v>
      </c>
      <c r="AR361" s="225">
        <v>0</v>
      </c>
      <c r="AW361" s="225">
        <v>0</v>
      </c>
      <c r="AX361" s="225">
        <v>0</v>
      </c>
      <c r="AY361" s="225">
        <v>0</v>
      </c>
      <c r="AZ361" s="225">
        <v>0</v>
      </c>
      <c r="BF361" s="225">
        <v>0</v>
      </c>
      <c r="BG361" s="225">
        <v>0</v>
      </c>
      <c r="BH361" s="225">
        <v>0</v>
      </c>
      <c r="BI361" s="225">
        <v>0</v>
      </c>
      <c r="BK361" s="225">
        <v>0</v>
      </c>
      <c r="BL361" s="225">
        <v>0</v>
      </c>
      <c r="BM361" s="225">
        <v>0</v>
      </c>
      <c r="BN361" s="225">
        <v>0</v>
      </c>
      <c r="BO361" s="225">
        <v>0</v>
      </c>
      <c r="BP361" s="225">
        <v>0</v>
      </c>
      <c r="BQ361" s="225">
        <v>0.81</v>
      </c>
      <c r="BV361" s="225">
        <v>2352.1799999999998</v>
      </c>
      <c r="BW361" s="225">
        <v>0</v>
      </c>
      <c r="BX361" s="225">
        <v>899.36</v>
      </c>
      <c r="BY361" s="225">
        <v>0</v>
      </c>
      <c r="CA361" s="225">
        <v>0</v>
      </c>
      <c r="CB361" s="225">
        <v>0</v>
      </c>
      <c r="CC361" s="225">
        <v>0</v>
      </c>
      <c r="CD361" s="174">
        <v>2389.6799999999998</v>
      </c>
      <c r="CE361" s="174">
        <v>0</v>
      </c>
      <c r="CF361" s="174">
        <v>899.36</v>
      </c>
      <c r="CG361" s="174">
        <v>0.81</v>
      </c>
      <c r="CI361" s="174">
        <v>0</v>
      </c>
      <c r="CJ361" s="174">
        <v>0</v>
      </c>
      <c r="CK361" s="174">
        <v>0</v>
      </c>
      <c r="CL361" s="177">
        <v>38.31</v>
      </c>
      <c r="CM361" s="179">
        <v>0.01</v>
      </c>
      <c r="CN361" s="175">
        <v>3289.85</v>
      </c>
      <c r="CO361" s="176">
        <v>1</v>
      </c>
      <c r="CP361" s="177">
        <v>37.5</v>
      </c>
      <c r="CQ361" s="178">
        <v>1.14E-2</v>
      </c>
      <c r="CR361" s="177">
        <v>0</v>
      </c>
      <c r="CS361" s="178">
        <v>0</v>
      </c>
      <c r="CT361" s="177">
        <v>0.81</v>
      </c>
      <c r="CU361" s="178">
        <v>2.0000000000000001E-4</v>
      </c>
      <c r="CV361" s="177">
        <v>0</v>
      </c>
      <c r="CW361" s="179">
        <v>0</v>
      </c>
      <c r="CX361" s="177">
        <v>3251.54</v>
      </c>
      <c r="CY361" s="178">
        <v>0.98839999999999995</v>
      </c>
      <c r="CZ361" s="177">
        <v>900.17</v>
      </c>
      <c r="DA361" s="180">
        <v>1</v>
      </c>
      <c r="DB361" s="177">
        <v>0.81</v>
      </c>
      <c r="DC361" s="179">
        <v>0</v>
      </c>
      <c r="DD361" t="s">
        <v>2208</v>
      </c>
    </row>
    <row r="362" spans="6:108" ht="30">
      <c r="F362" s="2" t="s">
        <v>2497</v>
      </c>
      <c r="G362" s="2" t="s">
        <v>2537</v>
      </c>
      <c r="H362" t="s">
        <v>195</v>
      </c>
      <c r="I362" s="225" t="s">
        <v>196</v>
      </c>
      <c r="J362" s="225">
        <v>800200969</v>
      </c>
      <c r="K362" s="225">
        <v>1</v>
      </c>
      <c r="L362" s="225" t="s">
        <v>2570</v>
      </c>
      <c r="N362" s="225" t="s">
        <v>200</v>
      </c>
      <c r="O362" s="225" t="s">
        <v>202</v>
      </c>
      <c r="P362" s="225">
        <v>28</v>
      </c>
      <c r="Q362" s="225" t="s">
        <v>2590</v>
      </c>
      <c r="R362" s="226" t="s">
        <v>2618</v>
      </c>
      <c r="T362" s="229" t="s">
        <v>2643</v>
      </c>
      <c r="U362" s="225" t="s">
        <v>2654</v>
      </c>
      <c r="V362" s="225" t="s">
        <v>2705</v>
      </c>
      <c r="W362" s="225" t="s">
        <v>2570</v>
      </c>
      <c r="Y362" s="225" t="s">
        <v>200</v>
      </c>
      <c r="Z362" s="225" t="s">
        <v>202</v>
      </c>
      <c r="AA362" s="225">
        <v>28</v>
      </c>
      <c r="AB362" s="225" t="s">
        <v>2590</v>
      </c>
      <c r="AC362" s="231" t="s">
        <v>2618</v>
      </c>
      <c r="AF362" s="232">
        <v>2709130.2289999998</v>
      </c>
      <c r="AG362" s="232">
        <v>4722770.2659999998</v>
      </c>
      <c r="AH362" s="233" t="s">
        <v>222</v>
      </c>
      <c r="AI362" s="233"/>
      <c r="AJ362" s="233">
        <v>3145812885</v>
      </c>
      <c r="AK362" s="233"/>
      <c r="AM362" s="234" t="s">
        <v>2831</v>
      </c>
      <c r="AN362" s="233" t="s">
        <v>2871</v>
      </c>
      <c r="AO362" s="235">
        <v>0</v>
      </c>
      <c r="AP362" s="225">
        <v>0</v>
      </c>
      <c r="AQ362" s="225">
        <v>0</v>
      </c>
      <c r="AR362" s="225">
        <v>0</v>
      </c>
      <c r="AW362" s="225">
        <v>0</v>
      </c>
      <c r="AX362" s="225">
        <v>0</v>
      </c>
      <c r="AY362" s="225">
        <v>0</v>
      </c>
      <c r="AZ362" s="225">
        <v>0</v>
      </c>
      <c r="BF362" s="225">
        <v>0</v>
      </c>
      <c r="BG362" s="225">
        <v>0</v>
      </c>
      <c r="BH362" s="225">
        <v>0</v>
      </c>
      <c r="BI362" s="225">
        <v>0</v>
      </c>
      <c r="BK362" s="225">
        <v>0</v>
      </c>
      <c r="BL362" s="225">
        <v>0</v>
      </c>
      <c r="BM362" s="225">
        <v>0</v>
      </c>
      <c r="BN362" s="225">
        <v>0</v>
      </c>
      <c r="BO362" s="225">
        <v>0</v>
      </c>
      <c r="BP362" s="225">
        <v>0</v>
      </c>
      <c r="BQ362" s="225">
        <v>1482</v>
      </c>
      <c r="BV362" s="225">
        <v>9733.5400000000009</v>
      </c>
      <c r="BW362" s="225">
        <v>3282.25</v>
      </c>
      <c r="BX362" s="225">
        <v>0</v>
      </c>
      <c r="BY362" s="225">
        <v>209.64</v>
      </c>
      <c r="CA362" s="225">
        <v>0</v>
      </c>
      <c r="CB362" s="225">
        <v>0</v>
      </c>
      <c r="CC362" s="225">
        <v>0</v>
      </c>
      <c r="CD362" s="174">
        <v>9733.5400000000009</v>
      </c>
      <c r="CE362" s="174">
        <v>3282.25</v>
      </c>
      <c r="CF362" s="174">
        <v>0</v>
      </c>
      <c r="CG362" s="174">
        <v>1691.64</v>
      </c>
      <c r="CI362" s="174">
        <v>0</v>
      </c>
      <c r="CJ362" s="174">
        <v>0</v>
      </c>
      <c r="CK362" s="174">
        <v>0</v>
      </c>
      <c r="CL362" s="177">
        <v>1482</v>
      </c>
      <c r="CM362" s="179">
        <v>0.1</v>
      </c>
      <c r="CN362" s="175">
        <v>14707.43</v>
      </c>
      <c r="CO362" s="176">
        <v>1</v>
      </c>
      <c r="CP362" s="177">
        <v>0</v>
      </c>
      <c r="CQ362" s="178">
        <v>0</v>
      </c>
      <c r="CR362" s="177">
        <v>0</v>
      </c>
      <c r="CS362" s="178">
        <v>0</v>
      </c>
      <c r="CT362" s="177">
        <v>1482</v>
      </c>
      <c r="CU362" s="178">
        <v>0.1008</v>
      </c>
      <c r="CV362" s="177">
        <v>0</v>
      </c>
      <c r="CW362" s="179">
        <v>0</v>
      </c>
      <c r="CX362" s="177">
        <v>13225.43</v>
      </c>
      <c r="CY362" s="178">
        <v>0.8992</v>
      </c>
      <c r="CZ362" s="177">
        <v>4973.8900000000003</v>
      </c>
      <c r="DA362" s="180">
        <v>1</v>
      </c>
      <c r="DB362" s="177">
        <v>1482</v>
      </c>
      <c r="DC362" s="179">
        <v>0.3</v>
      </c>
      <c r="DD362" t="s">
        <v>2208</v>
      </c>
    </row>
    <row r="363" spans="6:108" ht="39">
      <c r="F363" s="2" t="s">
        <v>2064</v>
      </c>
      <c r="G363" s="2" t="s">
        <v>2538</v>
      </c>
      <c r="H363" t="s">
        <v>195</v>
      </c>
      <c r="I363" s="225" t="s">
        <v>196</v>
      </c>
      <c r="J363" s="226">
        <v>900980711</v>
      </c>
      <c r="K363" s="225">
        <v>7</v>
      </c>
      <c r="L363" s="225" t="s">
        <v>2570</v>
      </c>
      <c r="N363" s="225" t="s">
        <v>200</v>
      </c>
      <c r="O363" s="225" t="s">
        <v>201</v>
      </c>
      <c r="P363" s="225">
        <v>2</v>
      </c>
      <c r="Q363" s="227">
        <v>15281</v>
      </c>
      <c r="R363" s="225" t="s">
        <v>2619</v>
      </c>
      <c r="T363" s="229" t="s">
        <v>2095</v>
      </c>
      <c r="U363" s="225" t="s">
        <v>2655</v>
      </c>
      <c r="V363" s="225" t="s">
        <v>2706</v>
      </c>
      <c r="W363" s="225" t="s">
        <v>2570</v>
      </c>
      <c r="Y363" s="225" t="s">
        <v>200</v>
      </c>
      <c r="Z363" s="225" t="s">
        <v>2464</v>
      </c>
      <c r="AA363" s="225">
        <v>53</v>
      </c>
      <c r="AB363" s="225" t="s">
        <v>2761</v>
      </c>
      <c r="AC363" s="231" t="s">
        <v>2795</v>
      </c>
      <c r="AF363" s="232">
        <v>2707347.0529999998</v>
      </c>
      <c r="AG363" s="232">
        <v>4726287.97</v>
      </c>
      <c r="AH363" s="233" t="s">
        <v>222</v>
      </c>
      <c r="AI363" s="233"/>
      <c r="AJ363" s="233">
        <v>3054443359</v>
      </c>
      <c r="AK363" s="233"/>
      <c r="AM363" s="234" t="s">
        <v>2832</v>
      </c>
      <c r="AN363" s="233" t="s">
        <v>2872</v>
      </c>
      <c r="AO363" s="236">
        <v>0</v>
      </c>
      <c r="AP363" s="225">
        <v>0</v>
      </c>
      <c r="AQ363" s="225">
        <v>0</v>
      </c>
      <c r="AR363" s="225">
        <v>0</v>
      </c>
      <c r="AW363" s="225">
        <v>0</v>
      </c>
      <c r="AX363" s="225">
        <v>0</v>
      </c>
      <c r="AY363" s="225">
        <v>0</v>
      </c>
      <c r="AZ363" s="225">
        <v>0</v>
      </c>
      <c r="BF363" s="225">
        <v>0</v>
      </c>
      <c r="BG363" s="225">
        <v>0</v>
      </c>
      <c r="BH363" s="225">
        <v>0</v>
      </c>
      <c r="BI363" s="225">
        <v>0</v>
      </c>
      <c r="BK363" s="225">
        <v>0</v>
      </c>
      <c r="BL363" s="225"/>
      <c r="BM363" s="225">
        <v>0</v>
      </c>
      <c r="BN363" s="225">
        <v>0</v>
      </c>
      <c r="BO363" s="225">
        <v>0</v>
      </c>
      <c r="BP363" s="225">
        <v>0</v>
      </c>
      <c r="BQ363" s="225">
        <v>0</v>
      </c>
      <c r="BV363" s="243">
        <v>3185</v>
      </c>
      <c r="BW363" s="225">
        <v>0</v>
      </c>
      <c r="BX363" s="225">
        <v>1169.1300000000001</v>
      </c>
      <c r="BY363" s="225">
        <v>0</v>
      </c>
      <c r="CA363" s="225">
        <v>0</v>
      </c>
      <c r="CB363" s="225">
        <v>0</v>
      </c>
      <c r="CC363" s="225">
        <v>0</v>
      </c>
      <c r="CD363" s="174">
        <v>3185.28</v>
      </c>
      <c r="CE363" s="174">
        <v>0</v>
      </c>
      <c r="CF363" s="174">
        <v>1169.1300000000001</v>
      </c>
      <c r="CG363" s="174">
        <v>0</v>
      </c>
      <c r="CI363" s="174">
        <v>0</v>
      </c>
      <c r="CJ363" s="174">
        <v>0</v>
      </c>
      <c r="CK363" s="174">
        <v>0</v>
      </c>
      <c r="CL363" s="177">
        <v>0</v>
      </c>
      <c r="CM363" s="179">
        <v>0</v>
      </c>
      <c r="CN363" s="175">
        <v>4354.41</v>
      </c>
      <c r="CO363" s="176">
        <v>1</v>
      </c>
      <c r="CP363" s="177">
        <v>0</v>
      </c>
      <c r="CQ363" s="178">
        <v>0</v>
      </c>
      <c r="CR363" s="177">
        <v>0</v>
      </c>
      <c r="CS363" s="178">
        <v>0</v>
      </c>
      <c r="CT363" s="177">
        <v>0</v>
      </c>
      <c r="CU363" s="178">
        <v>0</v>
      </c>
      <c r="CV363" s="177">
        <v>0</v>
      </c>
      <c r="CW363" s="179">
        <v>0</v>
      </c>
      <c r="CX363" s="177">
        <v>4354.41</v>
      </c>
      <c r="CY363" s="178">
        <v>1</v>
      </c>
      <c r="CZ363" s="177">
        <v>1169.1300000000001</v>
      </c>
      <c r="DA363" s="180">
        <v>1</v>
      </c>
      <c r="DB363" s="177">
        <v>0</v>
      </c>
      <c r="DC363" s="179">
        <v>0</v>
      </c>
      <c r="DD363" t="s">
        <v>2208</v>
      </c>
    </row>
    <row r="364" spans="6:108" ht="25.5">
      <c r="F364" s="2" t="s">
        <v>2498</v>
      </c>
      <c r="G364" s="2" t="s">
        <v>2539</v>
      </c>
      <c r="H364" t="s">
        <v>195</v>
      </c>
      <c r="I364" s="225" t="s">
        <v>196</v>
      </c>
      <c r="J364" s="225">
        <v>901145049</v>
      </c>
      <c r="K364" s="225">
        <v>1</v>
      </c>
      <c r="L364" s="225" t="s">
        <v>2571</v>
      </c>
      <c r="N364" s="225" t="s">
        <v>200</v>
      </c>
      <c r="O364" s="225" t="s">
        <v>202</v>
      </c>
      <c r="P364" s="225">
        <v>27</v>
      </c>
      <c r="Q364" s="227">
        <v>13575</v>
      </c>
      <c r="R364" s="225" t="s">
        <v>2620</v>
      </c>
      <c r="T364" s="229" t="s">
        <v>1775</v>
      </c>
      <c r="U364" s="225" t="s">
        <v>2656</v>
      </c>
      <c r="V364" s="225" t="s">
        <v>2707</v>
      </c>
      <c r="W364" s="225" t="s">
        <v>2570</v>
      </c>
      <c r="Y364" s="225" t="s">
        <v>200</v>
      </c>
      <c r="Z364" s="225" t="s">
        <v>2464</v>
      </c>
      <c r="AA364" s="225">
        <v>71</v>
      </c>
      <c r="AB364" s="225" t="s">
        <v>2762</v>
      </c>
      <c r="AC364" s="231" t="s">
        <v>2796</v>
      </c>
      <c r="AF364" s="232">
        <v>2707845.2319999998</v>
      </c>
      <c r="AG364" s="232">
        <v>4728132.1710000001</v>
      </c>
      <c r="AH364" s="233" t="s">
        <v>222</v>
      </c>
      <c r="AI364" s="233"/>
      <c r="AJ364" s="233">
        <v>3235810188</v>
      </c>
      <c r="AK364" s="233"/>
      <c r="AM364" s="234" t="s">
        <v>2833</v>
      </c>
      <c r="AN364" s="233" t="s">
        <v>2539</v>
      </c>
      <c r="AO364" s="237">
        <v>357</v>
      </c>
      <c r="AP364" s="240">
        <v>0</v>
      </c>
      <c r="AQ364" s="240">
        <v>0</v>
      </c>
      <c r="AR364" s="225">
        <v>0</v>
      </c>
      <c r="AW364" s="225">
        <v>0</v>
      </c>
      <c r="AX364" s="225">
        <v>0</v>
      </c>
      <c r="AY364" s="225">
        <v>0</v>
      </c>
      <c r="AZ364" s="225">
        <v>0</v>
      </c>
      <c r="BF364" s="225">
        <v>0</v>
      </c>
      <c r="BG364" s="225">
        <v>0</v>
      </c>
      <c r="BH364" s="225">
        <v>0</v>
      </c>
      <c r="BI364" s="225">
        <v>0</v>
      </c>
      <c r="BK364" s="225">
        <v>0</v>
      </c>
      <c r="BL364" s="225">
        <v>0</v>
      </c>
      <c r="BM364" s="225">
        <v>0</v>
      </c>
      <c r="BN364" s="225">
        <v>0</v>
      </c>
      <c r="BO364" s="225">
        <v>0</v>
      </c>
      <c r="BP364" s="225">
        <v>0</v>
      </c>
      <c r="BQ364" s="225">
        <v>0</v>
      </c>
      <c r="BV364" s="225">
        <v>296</v>
      </c>
      <c r="BW364" s="225">
        <v>0</v>
      </c>
      <c r="BX364" s="225">
        <v>0</v>
      </c>
      <c r="BY364" s="225">
        <v>0</v>
      </c>
      <c r="CA364" s="225">
        <v>0</v>
      </c>
      <c r="CB364" s="225">
        <v>0</v>
      </c>
      <c r="CC364" s="225">
        <v>0</v>
      </c>
      <c r="CD364" s="174">
        <v>653</v>
      </c>
      <c r="CE364" s="174">
        <v>0</v>
      </c>
      <c r="CF364" s="174">
        <v>0</v>
      </c>
      <c r="CG364" s="174">
        <v>0</v>
      </c>
      <c r="CI364" s="174">
        <v>0</v>
      </c>
      <c r="CJ364" s="174">
        <v>0</v>
      </c>
      <c r="CK364" s="174">
        <v>0</v>
      </c>
      <c r="CL364" s="177">
        <v>357</v>
      </c>
      <c r="CM364" s="179">
        <v>0.55000000000000004</v>
      </c>
      <c r="CN364" s="175">
        <v>653</v>
      </c>
      <c r="CO364" s="176">
        <v>1</v>
      </c>
      <c r="CP364" s="177">
        <v>357</v>
      </c>
      <c r="CQ364" s="178">
        <v>0.54669999999999996</v>
      </c>
      <c r="CR364" s="177">
        <v>0</v>
      </c>
      <c r="CS364" s="178">
        <v>0</v>
      </c>
      <c r="CT364" s="177">
        <v>0</v>
      </c>
      <c r="CU364" s="178">
        <v>0</v>
      </c>
      <c r="CV364" s="177">
        <v>0</v>
      </c>
      <c r="CW364" s="179">
        <v>0</v>
      </c>
      <c r="CX364" s="177">
        <v>296</v>
      </c>
      <c r="CY364" s="178">
        <v>0.45329999999999998</v>
      </c>
      <c r="CZ364" s="177">
        <v>0</v>
      </c>
      <c r="DA364" s="244" t="e">
        <v>#DIV/0!</v>
      </c>
      <c r="DB364" s="177">
        <v>0</v>
      </c>
      <c r="DC364" s="177" t="e">
        <v>#DIV/0!</v>
      </c>
      <c r="DD364" t="s">
        <v>2208</v>
      </c>
    </row>
    <row r="365" spans="6:108">
      <c r="F365" s="2" t="s">
        <v>2499</v>
      </c>
      <c r="G365" s="2" t="s">
        <v>2540</v>
      </c>
      <c r="H365" t="s">
        <v>195</v>
      </c>
      <c r="I365" s="225" t="s">
        <v>196</v>
      </c>
      <c r="J365" s="225">
        <v>900984174</v>
      </c>
      <c r="K365" s="225">
        <v>1</v>
      </c>
      <c r="L365" s="225" t="s">
        <v>2570</v>
      </c>
      <c r="N365" s="225" t="s">
        <v>200</v>
      </c>
      <c r="O365" s="225" t="s">
        <v>201</v>
      </c>
      <c r="P365" s="225">
        <v>3</v>
      </c>
      <c r="Q365" s="225" t="s">
        <v>2591</v>
      </c>
      <c r="R365" s="225" t="s">
        <v>2621</v>
      </c>
      <c r="T365" s="229" t="s">
        <v>1775</v>
      </c>
      <c r="U365" s="225" t="s">
        <v>2657</v>
      </c>
      <c r="V365" s="225" t="s">
        <v>2708</v>
      </c>
      <c r="W365" s="225" t="s">
        <v>2570</v>
      </c>
      <c r="Y365" s="225" t="s">
        <v>200</v>
      </c>
      <c r="Z365" s="225" t="s">
        <v>201</v>
      </c>
      <c r="AA365" s="225">
        <v>15</v>
      </c>
      <c r="AB365" s="225" t="s">
        <v>2763</v>
      </c>
      <c r="AC365" s="231" t="s">
        <v>2797</v>
      </c>
      <c r="AF365" s="232">
        <v>2712722.9019999998</v>
      </c>
      <c r="AG365" s="232">
        <v>4724231.3890000004</v>
      </c>
      <c r="AH365" s="233" t="s">
        <v>222</v>
      </c>
      <c r="AI365" s="233"/>
      <c r="AJ365" s="233">
        <v>3154816132</v>
      </c>
      <c r="AK365" s="233"/>
      <c r="AM365" s="234" t="s">
        <v>2834</v>
      </c>
      <c r="AN365" s="233" t="s">
        <v>2873</v>
      </c>
      <c r="AO365" s="237">
        <v>0</v>
      </c>
      <c r="AP365" s="240">
        <v>0</v>
      </c>
      <c r="AQ365" s="240">
        <v>0</v>
      </c>
      <c r="AR365" s="240">
        <v>0</v>
      </c>
      <c r="AW365" s="240">
        <v>0</v>
      </c>
      <c r="AX365" s="240">
        <v>0</v>
      </c>
      <c r="AY365" s="240">
        <v>0</v>
      </c>
      <c r="AZ365" s="240">
        <v>0</v>
      </c>
      <c r="BF365" s="240">
        <v>0</v>
      </c>
      <c r="BG365" s="240">
        <v>0</v>
      </c>
      <c r="BH365" s="225">
        <v>0</v>
      </c>
      <c r="BI365" s="225">
        <v>0</v>
      </c>
      <c r="BK365" s="225">
        <v>0</v>
      </c>
      <c r="BL365" s="240">
        <v>0</v>
      </c>
      <c r="BM365" s="225">
        <v>0</v>
      </c>
      <c r="BN365" s="240">
        <v>0</v>
      </c>
      <c r="BO365" s="240">
        <v>0</v>
      </c>
      <c r="BP365" s="240">
        <v>0</v>
      </c>
      <c r="BQ365" s="240">
        <v>0</v>
      </c>
      <c r="BV365" s="225">
        <v>0</v>
      </c>
      <c r="BW365" s="240">
        <v>0</v>
      </c>
      <c r="BX365" s="225">
        <v>9367</v>
      </c>
      <c r="BY365" s="225">
        <v>0</v>
      </c>
      <c r="CA365" s="240">
        <v>0</v>
      </c>
      <c r="CB365" s="225">
        <v>0</v>
      </c>
      <c r="CC365" s="240">
        <v>0</v>
      </c>
      <c r="CD365" s="174">
        <v>0</v>
      </c>
      <c r="CE365" s="174">
        <v>0</v>
      </c>
      <c r="CF365" s="174">
        <v>9367</v>
      </c>
      <c r="CG365" s="174">
        <v>0</v>
      </c>
      <c r="CI365" s="174">
        <v>0</v>
      </c>
      <c r="CJ365" s="174">
        <v>0</v>
      </c>
      <c r="CK365" s="174">
        <v>0</v>
      </c>
      <c r="CL365" s="177">
        <v>0</v>
      </c>
      <c r="CM365" s="179">
        <v>0</v>
      </c>
      <c r="CN365" s="175">
        <v>9367</v>
      </c>
      <c r="CO365" s="176">
        <v>1</v>
      </c>
      <c r="CP365" s="177">
        <v>0</v>
      </c>
      <c r="CQ365" s="178">
        <v>0</v>
      </c>
      <c r="CR365" s="177">
        <v>0</v>
      </c>
      <c r="CS365" s="178">
        <v>0</v>
      </c>
      <c r="CT365" s="177">
        <v>0</v>
      </c>
      <c r="CU365" s="178">
        <v>0</v>
      </c>
      <c r="CV365" s="177">
        <v>0</v>
      </c>
      <c r="CW365" s="179">
        <v>0</v>
      </c>
      <c r="CX365" s="177">
        <v>9367</v>
      </c>
      <c r="CY365" s="178">
        <v>1</v>
      </c>
      <c r="CZ365" s="177">
        <v>9367</v>
      </c>
      <c r="DA365" s="180">
        <v>1</v>
      </c>
      <c r="DB365" s="177">
        <v>0</v>
      </c>
      <c r="DC365" s="179">
        <v>0</v>
      </c>
      <c r="DD365" t="s">
        <v>2208</v>
      </c>
    </row>
    <row r="366" spans="6:108">
      <c r="F366" s="2" t="s">
        <v>2500</v>
      </c>
      <c r="G366" s="2" t="s">
        <v>2541</v>
      </c>
      <c r="H366" t="s">
        <v>195</v>
      </c>
      <c r="I366" s="225" t="s">
        <v>196</v>
      </c>
      <c r="J366" s="226">
        <v>800173155</v>
      </c>
      <c r="K366" s="225">
        <v>7</v>
      </c>
      <c r="L366" s="225" t="s">
        <v>2572</v>
      </c>
      <c r="N366" s="225" t="s">
        <v>200</v>
      </c>
      <c r="O366" s="225" t="s">
        <v>202</v>
      </c>
      <c r="P366" s="225">
        <v>74</v>
      </c>
      <c r="Q366" s="225" t="s">
        <v>2592</v>
      </c>
      <c r="R366" s="225" t="s">
        <v>2622</v>
      </c>
      <c r="T366" s="229" t="s">
        <v>1775</v>
      </c>
      <c r="U366" s="225" t="s">
        <v>2658</v>
      </c>
      <c r="V366" s="225" t="s">
        <v>2709</v>
      </c>
      <c r="W366" s="225" t="s">
        <v>2570</v>
      </c>
      <c r="Y366" s="225" t="s">
        <v>200</v>
      </c>
      <c r="Z366" s="225" t="s">
        <v>202</v>
      </c>
      <c r="AA366" s="225" t="s">
        <v>2749</v>
      </c>
      <c r="AB366" s="225" t="s">
        <v>2764</v>
      </c>
      <c r="AC366" s="231" t="s">
        <v>2798</v>
      </c>
      <c r="AF366" s="232">
        <v>2710255.1669999999</v>
      </c>
      <c r="AG366" s="232">
        <v>4722875.4160000002</v>
      </c>
      <c r="AH366" s="233" t="s">
        <v>222</v>
      </c>
      <c r="AI366" s="233"/>
      <c r="AJ366" s="233">
        <v>3123666763</v>
      </c>
      <c r="AK366" s="233"/>
      <c r="AM366" s="234" t="s">
        <v>2835</v>
      </c>
      <c r="AN366" s="233" t="s">
        <v>2874</v>
      </c>
      <c r="AO366" s="237">
        <v>0</v>
      </c>
      <c r="AP366" s="240">
        <v>0</v>
      </c>
      <c r="AQ366" s="240">
        <v>14</v>
      </c>
      <c r="AR366" s="240">
        <v>531.9</v>
      </c>
      <c r="AW366" s="240">
        <v>0</v>
      </c>
      <c r="AX366" s="240">
        <v>0</v>
      </c>
      <c r="AY366" s="240">
        <v>0</v>
      </c>
      <c r="AZ366" s="240">
        <v>0</v>
      </c>
      <c r="BF366" s="240">
        <v>0</v>
      </c>
      <c r="BG366" s="240">
        <v>0</v>
      </c>
      <c r="BH366" s="240">
        <v>0</v>
      </c>
      <c r="BI366" s="225">
        <v>0</v>
      </c>
      <c r="BK366" s="240">
        <v>0</v>
      </c>
      <c r="BL366" s="240">
        <v>0</v>
      </c>
      <c r="BM366" s="240">
        <v>0</v>
      </c>
      <c r="BN366" s="240">
        <v>0</v>
      </c>
      <c r="BO366" s="240">
        <v>0</v>
      </c>
      <c r="BP366" s="240">
        <v>0</v>
      </c>
      <c r="BQ366" s="240">
        <v>0</v>
      </c>
      <c r="BV366" s="225">
        <v>271</v>
      </c>
      <c r="BW366" s="240">
        <v>0</v>
      </c>
      <c r="BX366" s="240">
        <v>150.4</v>
      </c>
      <c r="BY366" s="240">
        <v>0</v>
      </c>
      <c r="CA366" s="240">
        <v>0</v>
      </c>
      <c r="CB366" s="225">
        <v>0</v>
      </c>
      <c r="CC366" s="240">
        <v>0</v>
      </c>
      <c r="CD366" s="174">
        <v>271</v>
      </c>
      <c r="CE366" s="174">
        <v>0</v>
      </c>
      <c r="CF366" s="174">
        <v>164.4</v>
      </c>
      <c r="CG366" s="174">
        <v>531.9</v>
      </c>
      <c r="CI366" s="174">
        <v>0</v>
      </c>
      <c r="CJ366" s="174">
        <v>0</v>
      </c>
      <c r="CK366" s="174">
        <v>0</v>
      </c>
      <c r="CL366" s="177">
        <v>545.9</v>
      </c>
      <c r="CM366" s="179">
        <v>0.56000000000000005</v>
      </c>
      <c r="CN366" s="175">
        <v>967.3</v>
      </c>
      <c r="CO366" s="176">
        <v>1</v>
      </c>
      <c r="CP366" s="177">
        <v>545.9</v>
      </c>
      <c r="CQ366" s="178">
        <v>0.56440000000000001</v>
      </c>
      <c r="CR366" s="177">
        <v>0</v>
      </c>
      <c r="CS366" s="178">
        <v>0</v>
      </c>
      <c r="CT366" s="177">
        <v>0</v>
      </c>
      <c r="CU366" s="178">
        <v>0</v>
      </c>
      <c r="CV366" s="177">
        <v>0</v>
      </c>
      <c r="CW366" s="179">
        <v>0</v>
      </c>
      <c r="CX366" s="177">
        <v>421.4</v>
      </c>
      <c r="CY366" s="178">
        <v>0.43559999999999999</v>
      </c>
      <c r="CZ366" s="177">
        <v>696.3</v>
      </c>
      <c r="DA366" s="180">
        <v>1</v>
      </c>
      <c r="DB366" s="177">
        <v>545.9</v>
      </c>
      <c r="DC366" s="179">
        <v>0.78</v>
      </c>
      <c r="DD366" t="s">
        <v>2208</v>
      </c>
    </row>
    <row r="367" spans="6:108" ht="26.25">
      <c r="F367" s="2" t="s">
        <v>2496</v>
      </c>
      <c r="G367" s="2" t="s">
        <v>2536</v>
      </c>
      <c r="H367" t="s">
        <v>195</v>
      </c>
      <c r="I367" s="225" t="s">
        <v>196</v>
      </c>
      <c r="J367" s="225">
        <v>890211777</v>
      </c>
      <c r="K367" s="225">
        <v>9</v>
      </c>
      <c r="L367" s="225" t="s">
        <v>2570</v>
      </c>
      <c r="N367" s="225" t="s">
        <v>200</v>
      </c>
      <c r="O367" s="225" t="s">
        <v>201</v>
      </c>
      <c r="P367" s="225">
        <v>31</v>
      </c>
      <c r="Q367" s="225" t="s">
        <v>2589</v>
      </c>
      <c r="R367" s="225" t="s">
        <v>2617</v>
      </c>
      <c r="T367" s="229" t="s">
        <v>1775</v>
      </c>
      <c r="U367" s="225" t="s">
        <v>2659</v>
      </c>
      <c r="V367" s="225" t="s">
        <v>2710</v>
      </c>
      <c r="W367" s="225" t="s">
        <v>2570</v>
      </c>
      <c r="Y367" s="225" t="s">
        <v>200</v>
      </c>
      <c r="Z367" s="225" t="s">
        <v>2575</v>
      </c>
      <c r="AA367" s="225">
        <v>32</v>
      </c>
      <c r="AB367" s="225" t="s">
        <v>2765</v>
      </c>
      <c r="AC367" s="231" t="s">
        <v>2799</v>
      </c>
      <c r="AF367" s="232">
        <v>2707031.102</v>
      </c>
      <c r="AG367" s="232">
        <v>4729923.4919999996</v>
      </c>
      <c r="AH367" s="233" t="s">
        <v>222</v>
      </c>
      <c r="AI367" s="233"/>
      <c r="AJ367" s="233">
        <v>3162724678</v>
      </c>
      <c r="AK367" s="233"/>
      <c r="AM367" s="234" t="s">
        <v>2830</v>
      </c>
      <c r="AN367" s="233" t="s">
        <v>2870</v>
      </c>
      <c r="AO367" s="237">
        <v>16489</v>
      </c>
      <c r="AP367" s="240">
        <v>0</v>
      </c>
      <c r="AQ367" s="240">
        <v>0</v>
      </c>
      <c r="AR367" s="240">
        <v>0</v>
      </c>
      <c r="AW367" s="240">
        <v>0</v>
      </c>
      <c r="AX367" s="240"/>
      <c r="AY367" s="240">
        <v>0</v>
      </c>
      <c r="AZ367" s="240">
        <v>0</v>
      </c>
      <c r="BF367" s="240">
        <v>0</v>
      </c>
      <c r="BG367" s="240">
        <v>0</v>
      </c>
      <c r="BH367" s="240">
        <v>0</v>
      </c>
      <c r="BI367" s="225">
        <v>0</v>
      </c>
      <c r="BK367" s="240">
        <v>0</v>
      </c>
      <c r="BL367" s="240">
        <v>0</v>
      </c>
      <c r="BM367" s="240">
        <v>0</v>
      </c>
      <c r="BN367" s="225">
        <v>0</v>
      </c>
      <c r="BO367" s="240">
        <v>0</v>
      </c>
      <c r="BP367" s="225">
        <v>0</v>
      </c>
      <c r="BQ367" s="240">
        <v>0</v>
      </c>
      <c r="BV367" s="225">
        <v>0</v>
      </c>
      <c r="BW367" s="240">
        <v>0</v>
      </c>
      <c r="BX367" s="225">
        <v>5693.19</v>
      </c>
      <c r="BY367" s="225">
        <v>0</v>
      </c>
      <c r="CA367" s="225">
        <v>0</v>
      </c>
      <c r="CB367" s="240">
        <v>26.38</v>
      </c>
      <c r="CC367" s="240">
        <v>0</v>
      </c>
      <c r="CD367" s="174">
        <v>16489</v>
      </c>
      <c r="CE367" s="174">
        <v>0</v>
      </c>
      <c r="CF367" s="174">
        <v>5693.19</v>
      </c>
      <c r="CG367" s="174">
        <v>0</v>
      </c>
      <c r="CI367" s="174">
        <v>0</v>
      </c>
      <c r="CJ367" s="174">
        <v>26.38</v>
      </c>
      <c r="CK367" s="174">
        <v>0</v>
      </c>
      <c r="CL367" s="177">
        <v>16489</v>
      </c>
      <c r="CM367" s="179">
        <v>0.74</v>
      </c>
      <c r="CN367" s="175">
        <v>22208.57</v>
      </c>
      <c r="CO367" s="176">
        <v>1</v>
      </c>
      <c r="CP367" s="177">
        <v>16489</v>
      </c>
      <c r="CQ367" s="178">
        <v>0.74250000000000005</v>
      </c>
      <c r="CR367" s="177">
        <v>0</v>
      </c>
      <c r="CS367" s="178">
        <v>0</v>
      </c>
      <c r="CT367" s="177">
        <v>0</v>
      </c>
      <c r="CU367" s="178">
        <v>0</v>
      </c>
      <c r="CV367" s="177">
        <v>0</v>
      </c>
      <c r="CW367" s="179">
        <v>0</v>
      </c>
      <c r="CX367" s="177">
        <v>5719.57</v>
      </c>
      <c r="CY367" s="178">
        <v>0.25750000000000001</v>
      </c>
      <c r="CZ367" s="177">
        <v>5719.57</v>
      </c>
      <c r="DA367" s="180">
        <v>1</v>
      </c>
      <c r="DB367" s="177">
        <v>0</v>
      </c>
      <c r="DC367" s="179">
        <v>0</v>
      </c>
      <c r="DD367" t="s">
        <v>2208</v>
      </c>
    </row>
    <row r="368" spans="6:108">
      <c r="F368" s="2" t="s">
        <v>2501</v>
      </c>
      <c r="G368" s="2" t="s">
        <v>2542</v>
      </c>
      <c r="H368" t="s">
        <v>195</v>
      </c>
      <c r="I368" s="225" t="s">
        <v>196</v>
      </c>
      <c r="J368" s="225">
        <v>800208210</v>
      </c>
      <c r="K368" s="225">
        <v>7</v>
      </c>
      <c r="L368" s="225" t="s">
        <v>1764</v>
      </c>
      <c r="N368" s="225" t="s">
        <v>200</v>
      </c>
      <c r="O368" s="225" t="s">
        <v>201</v>
      </c>
      <c r="P368" s="225">
        <v>7</v>
      </c>
      <c r="Q368" s="225" t="s">
        <v>2593</v>
      </c>
      <c r="R368" s="225" t="s">
        <v>2623</v>
      </c>
      <c r="T368" s="229" t="s">
        <v>2094</v>
      </c>
      <c r="U368" s="225" t="s">
        <v>2660</v>
      </c>
      <c r="V368" s="225" t="s">
        <v>2711</v>
      </c>
      <c r="W368" s="225" t="s">
        <v>2570</v>
      </c>
      <c r="Y368" s="225" t="s">
        <v>200</v>
      </c>
      <c r="Z368" s="225" t="s">
        <v>2574</v>
      </c>
      <c r="AA368" s="225" t="s">
        <v>2577</v>
      </c>
      <c r="AB368" s="225" t="s">
        <v>2595</v>
      </c>
      <c r="AC368" s="231" t="s">
        <v>2800</v>
      </c>
      <c r="AF368" s="232">
        <v>2699786.99</v>
      </c>
      <c r="AG368" s="232">
        <v>4725962.3729999997</v>
      </c>
      <c r="AH368" s="233" t="s">
        <v>222</v>
      </c>
      <c r="AI368" s="233"/>
      <c r="AJ368" s="233">
        <v>3112866838</v>
      </c>
      <c r="AK368" s="233"/>
      <c r="AM368" s="234" t="s">
        <v>2836</v>
      </c>
      <c r="AN368" s="233" t="s">
        <v>2875</v>
      </c>
      <c r="AO368" s="237">
        <v>0</v>
      </c>
      <c r="AP368" s="240">
        <v>0</v>
      </c>
      <c r="AQ368" s="240">
        <v>0</v>
      </c>
      <c r="AR368" s="240">
        <v>0</v>
      </c>
      <c r="AW368" s="240">
        <v>0</v>
      </c>
      <c r="AX368" s="240">
        <v>0</v>
      </c>
      <c r="AY368" s="240">
        <v>0</v>
      </c>
      <c r="AZ368" s="240">
        <v>0</v>
      </c>
      <c r="BF368" s="240">
        <v>0</v>
      </c>
      <c r="BG368" s="240">
        <v>0</v>
      </c>
      <c r="BH368" s="240">
        <v>0</v>
      </c>
      <c r="BI368" s="240">
        <v>0</v>
      </c>
      <c r="BK368" s="240">
        <v>0</v>
      </c>
      <c r="BL368" s="240">
        <v>0</v>
      </c>
      <c r="BM368" s="240">
        <v>0</v>
      </c>
      <c r="BN368" s="240">
        <v>0</v>
      </c>
      <c r="BO368" s="240">
        <v>0</v>
      </c>
      <c r="BP368" s="240">
        <v>0</v>
      </c>
      <c r="BQ368" s="240">
        <v>6.41</v>
      </c>
      <c r="BV368" s="240">
        <v>313.39999999999998</v>
      </c>
      <c r="BW368" s="240">
        <v>0</v>
      </c>
      <c r="BX368" s="240">
        <v>970.71</v>
      </c>
      <c r="BY368" s="225">
        <v>0</v>
      </c>
      <c r="CA368" s="240">
        <v>0</v>
      </c>
      <c r="CB368" s="225">
        <v>0</v>
      </c>
      <c r="CC368" s="240">
        <v>0</v>
      </c>
      <c r="CD368" s="174">
        <v>313.39999999999998</v>
      </c>
      <c r="CE368" s="174">
        <v>0</v>
      </c>
      <c r="CF368" s="174">
        <v>970.71</v>
      </c>
      <c r="CG368" s="174">
        <v>-1</v>
      </c>
      <c r="CI368" s="174">
        <v>0</v>
      </c>
      <c r="CJ368" s="174">
        <v>0</v>
      </c>
      <c r="CK368" s="174">
        <v>0</v>
      </c>
      <c r="CL368" s="177">
        <v>6.41</v>
      </c>
      <c r="CM368" s="177">
        <v>-1</v>
      </c>
      <c r="CN368" s="175">
        <v>-1</v>
      </c>
      <c r="CO368" s="175">
        <v>-1</v>
      </c>
      <c r="CP368" s="177">
        <v>0</v>
      </c>
      <c r="CQ368" s="177" t="e">
        <v>#REF!</v>
      </c>
      <c r="CR368" s="177">
        <v>0</v>
      </c>
      <c r="CS368" s="177" t="e">
        <v>#REF!</v>
      </c>
      <c r="CT368" s="177">
        <v>6.41</v>
      </c>
      <c r="CU368" s="177" t="e">
        <v>#REF!</v>
      </c>
      <c r="CV368" s="177">
        <v>0</v>
      </c>
      <c r="CW368" s="177" t="e">
        <v>#REF!</v>
      </c>
      <c r="CX368" s="177">
        <v>1284.1099999999999</v>
      </c>
      <c r="CY368" s="177" t="e">
        <v>#REF!</v>
      </c>
      <c r="CZ368" s="177" t="e">
        <v>#REF!</v>
      </c>
      <c r="DA368" s="244" t="e">
        <v>#REF!</v>
      </c>
      <c r="DB368" s="177">
        <v>6.41</v>
      </c>
      <c r="DC368" s="177" t="e">
        <v>#REF!</v>
      </c>
      <c r="DD368" t="s">
        <v>2208</v>
      </c>
    </row>
    <row r="369" spans="6:108">
      <c r="F369" s="2" t="s">
        <v>2502</v>
      </c>
      <c r="G369" s="2" t="s">
        <v>2543</v>
      </c>
      <c r="H369" t="s">
        <v>195</v>
      </c>
      <c r="I369" s="225" t="s">
        <v>196</v>
      </c>
      <c r="J369" s="225">
        <v>890406491</v>
      </c>
      <c r="K369" s="225">
        <v>6</v>
      </c>
      <c r="L369" s="225" t="s">
        <v>2570</v>
      </c>
      <c r="N369" s="225" t="s">
        <v>200</v>
      </c>
      <c r="O369" s="225" t="s">
        <v>1783</v>
      </c>
      <c r="P369" s="225" t="s">
        <v>2576</v>
      </c>
      <c r="Q369" s="225" t="s">
        <v>2594</v>
      </c>
      <c r="R369" s="225"/>
      <c r="T369" s="229" t="s">
        <v>2094</v>
      </c>
      <c r="U369" s="225" t="s">
        <v>2661</v>
      </c>
      <c r="V369" s="225" t="s">
        <v>2712</v>
      </c>
      <c r="W369" s="225" t="s">
        <v>2570</v>
      </c>
      <c r="Y369" s="225" t="s">
        <v>200</v>
      </c>
      <c r="Z369" s="225" t="s">
        <v>201</v>
      </c>
      <c r="AA369" s="225">
        <v>14</v>
      </c>
      <c r="AB369" s="225" t="s">
        <v>2766</v>
      </c>
      <c r="AC369" s="231" t="s">
        <v>2641</v>
      </c>
      <c r="AF369" s="232">
        <v>2711869.54</v>
      </c>
      <c r="AG369" s="232">
        <v>4726057.523</v>
      </c>
      <c r="AH369" s="233" t="s">
        <v>222</v>
      </c>
      <c r="AI369" s="233" t="s">
        <v>2822</v>
      </c>
      <c r="AJ369" s="233">
        <v>6698519</v>
      </c>
      <c r="AK369" s="233"/>
      <c r="AM369" s="234" t="s">
        <v>2837</v>
      </c>
      <c r="AN369" s="233" t="s">
        <v>2876</v>
      </c>
      <c r="AO369" s="237">
        <v>0</v>
      </c>
      <c r="AP369" s="240">
        <v>0</v>
      </c>
      <c r="AQ369" s="240">
        <v>0</v>
      </c>
      <c r="AR369" s="240">
        <v>0</v>
      </c>
      <c r="AW369" s="240">
        <v>0</v>
      </c>
      <c r="AX369" s="240">
        <v>0</v>
      </c>
      <c r="AY369" s="240">
        <v>0</v>
      </c>
      <c r="AZ369" s="240">
        <v>0</v>
      </c>
      <c r="BF369" s="240">
        <v>0</v>
      </c>
      <c r="BG369" s="240">
        <v>0</v>
      </c>
      <c r="BH369" s="240">
        <v>0</v>
      </c>
      <c r="BI369" s="240">
        <v>0</v>
      </c>
      <c r="BK369" s="240">
        <v>0</v>
      </c>
      <c r="BL369" s="240">
        <v>0</v>
      </c>
      <c r="BM369" s="240">
        <v>0</v>
      </c>
      <c r="BN369" s="240">
        <v>0</v>
      </c>
      <c r="BO369" s="240">
        <v>0</v>
      </c>
      <c r="BP369" s="240">
        <v>0</v>
      </c>
      <c r="BQ369" s="225">
        <v>0</v>
      </c>
      <c r="BV369" s="240">
        <v>0</v>
      </c>
      <c r="BW369" s="240">
        <v>1380.16</v>
      </c>
      <c r="BX369" s="240">
        <v>125.49</v>
      </c>
      <c r="BY369" s="35">
        <v>0</v>
      </c>
      <c r="CA369" s="225">
        <v>0</v>
      </c>
      <c r="CB369" s="240">
        <v>0</v>
      </c>
      <c r="CC369" s="240">
        <v>0</v>
      </c>
      <c r="CD369" s="174">
        <v>0</v>
      </c>
      <c r="CE369" s="174">
        <v>1380.16</v>
      </c>
      <c r="CF369" s="174">
        <v>125.49</v>
      </c>
      <c r="CG369" s="174">
        <v>0</v>
      </c>
      <c r="CI369" s="174">
        <v>0</v>
      </c>
      <c r="CJ369" s="174">
        <v>0</v>
      </c>
      <c r="CK369" s="174">
        <v>0</v>
      </c>
      <c r="CL369" s="177">
        <v>0</v>
      </c>
      <c r="CM369" s="179">
        <v>0</v>
      </c>
      <c r="CN369" s="175">
        <v>1505.65</v>
      </c>
      <c r="CO369" s="176">
        <v>1</v>
      </c>
      <c r="CP369" s="177">
        <v>0</v>
      </c>
      <c r="CQ369" s="178">
        <v>0</v>
      </c>
      <c r="CR369" s="177">
        <v>0</v>
      </c>
      <c r="CS369" s="178">
        <v>0</v>
      </c>
      <c r="CT369" s="177">
        <v>0</v>
      </c>
      <c r="CU369" s="178">
        <v>0</v>
      </c>
      <c r="CV369" s="177">
        <v>0</v>
      </c>
      <c r="CW369" s="179">
        <v>0</v>
      </c>
      <c r="CX369" s="177">
        <v>1505.65</v>
      </c>
      <c r="CY369" s="178">
        <v>1</v>
      </c>
      <c r="CZ369" s="177">
        <v>1505.65</v>
      </c>
      <c r="DA369" s="180">
        <v>1</v>
      </c>
      <c r="DB369" s="177">
        <v>0</v>
      </c>
      <c r="DC369" s="179">
        <v>0</v>
      </c>
      <c r="DD369" t="s">
        <v>2208</v>
      </c>
    </row>
    <row r="370" spans="6:108" ht="30">
      <c r="F370" s="2" t="s">
        <v>2503</v>
      </c>
      <c r="G370" s="2" t="s">
        <v>2544</v>
      </c>
      <c r="H370" t="s">
        <v>195</v>
      </c>
      <c r="I370" s="225" t="s">
        <v>196</v>
      </c>
      <c r="J370" s="225">
        <v>901089074</v>
      </c>
      <c r="K370" s="225">
        <v>6</v>
      </c>
      <c r="L370" s="225" t="s">
        <v>2570</v>
      </c>
      <c r="N370" s="225" t="s">
        <v>200</v>
      </c>
      <c r="O370" s="225" t="s">
        <v>2574</v>
      </c>
      <c r="P370" s="225" t="s">
        <v>2577</v>
      </c>
      <c r="Q370" s="225" t="s">
        <v>2595</v>
      </c>
      <c r="R370" s="225" t="s">
        <v>2624</v>
      </c>
      <c r="T370" s="229" t="s">
        <v>1775</v>
      </c>
      <c r="U370" s="225" t="s">
        <v>2662</v>
      </c>
      <c r="V370" s="225" t="s">
        <v>2713</v>
      </c>
      <c r="W370" s="225" t="s">
        <v>2570</v>
      </c>
      <c r="Y370" s="225" t="s">
        <v>200</v>
      </c>
      <c r="Z370" s="225" t="s">
        <v>2463</v>
      </c>
      <c r="AA370" s="225" t="s">
        <v>2750</v>
      </c>
      <c r="AB370" s="225" t="s">
        <v>2767</v>
      </c>
      <c r="AC370" s="231" t="s">
        <v>2801</v>
      </c>
      <c r="AF370" s="232">
        <v>2708044.0819999999</v>
      </c>
      <c r="AG370" s="232">
        <v>4729741.3540000003</v>
      </c>
      <c r="AH370" s="233" t="s">
        <v>222</v>
      </c>
      <c r="AI370" s="233"/>
      <c r="AJ370" s="233">
        <v>3046756898</v>
      </c>
      <c r="AK370" s="233"/>
      <c r="AM370" s="234" t="s">
        <v>2838</v>
      </c>
      <c r="AN370" s="233" t="s">
        <v>2877</v>
      </c>
      <c r="AO370" s="237">
        <v>0</v>
      </c>
      <c r="AP370" s="240">
        <v>0</v>
      </c>
      <c r="AQ370" s="240">
        <v>0</v>
      </c>
      <c r="AR370" s="240">
        <v>0</v>
      </c>
      <c r="AW370" s="240">
        <v>0</v>
      </c>
      <c r="AX370" s="240">
        <v>0</v>
      </c>
      <c r="AY370" s="240">
        <v>0</v>
      </c>
      <c r="AZ370" s="240">
        <v>0</v>
      </c>
      <c r="BF370" s="225">
        <v>0</v>
      </c>
      <c r="BG370" s="240">
        <v>0</v>
      </c>
      <c r="BH370" s="240">
        <v>0</v>
      </c>
      <c r="BI370" s="225">
        <v>0</v>
      </c>
      <c r="BK370" s="240"/>
      <c r="BL370" s="240">
        <v>0</v>
      </c>
      <c r="BM370" s="240">
        <v>0</v>
      </c>
      <c r="BN370" s="240">
        <v>0</v>
      </c>
      <c r="BO370" s="240">
        <v>0</v>
      </c>
      <c r="BP370" s="240">
        <v>0</v>
      </c>
      <c r="BQ370" s="240">
        <v>0</v>
      </c>
      <c r="BV370" s="225">
        <v>0</v>
      </c>
      <c r="BW370" s="225">
        <v>0</v>
      </c>
      <c r="BX370" s="240">
        <v>67047</v>
      </c>
      <c r="BY370" s="225">
        <v>0</v>
      </c>
      <c r="CA370" s="240">
        <v>0</v>
      </c>
      <c r="CB370" s="240">
        <v>0</v>
      </c>
      <c r="CC370" s="240">
        <v>0</v>
      </c>
      <c r="CD370" s="174">
        <v>0</v>
      </c>
      <c r="CE370" s="174">
        <v>0</v>
      </c>
      <c r="CF370" s="174">
        <v>67047</v>
      </c>
      <c r="CG370" s="174">
        <v>0</v>
      </c>
      <c r="CI370" s="174">
        <v>0</v>
      </c>
      <c r="CJ370" s="174">
        <v>0</v>
      </c>
      <c r="CK370" s="174">
        <v>0</v>
      </c>
      <c r="CL370" s="177">
        <v>0</v>
      </c>
      <c r="CM370" s="179">
        <v>0</v>
      </c>
      <c r="CN370" s="175">
        <v>67047</v>
      </c>
      <c r="CO370" s="176">
        <v>1</v>
      </c>
      <c r="CP370" s="177">
        <v>0</v>
      </c>
      <c r="CQ370" s="178">
        <v>0</v>
      </c>
      <c r="CR370" s="177">
        <v>0</v>
      </c>
      <c r="CS370" s="178">
        <v>0</v>
      </c>
      <c r="CT370" s="177">
        <v>0</v>
      </c>
      <c r="CU370" s="178">
        <v>0</v>
      </c>
      <c r="CV370" s="177">
        <v>0</v>
      </c>
      <c r="CW370" s="179">
        <v>0</v>
      </c>
      <c r="CX370" s="177">
        <v>67047</v>
      </c>
      <c r="CY370" s="178">
        <v>1</v>
      </c>
      <c r="CZ370" s="177">
        <v>67047</v>
      </c>
      <c r="DA370" s="180">
        <v>1</v>
      </c>
      <c r="DB370" s="177">
        <v>0</v>
      </c>
      <c r="DC370" s="179">
        <v>0</v>
      </c>
      <c r="DD370" t="s">
        <v>2208</v>
      </c>
    </row>
    <row r="371" spans="6:108">
      <c r="F371" s="2" t="s">
        <v>2496</v>
      </c>
      <c r="G371" s="2" t="s">
        <v>2536</v>
      </c>
      <c r="H371" t="s">
        <v>195</v>
      </c>
      <c r="I371" s="225" t="s">
        <v>196</v>
      </c>
      <c r="J371" s="225">
        <v>890211777</v>
      </c>
      <c r="K371" s="225">
        <v>9</v>
      </c>
      <c r="L371" s="225" t="s">
        <v>2570</v>
      </c>
      <c r="N371" s="225" t="s">
        <v>200</v>
      </c>
      <c r="O371" s="225" t="s">
        <v>201</v>
      </c>
      <c r="P371" s="225">
        <v>31</v>
      </c>
      <c r="Q371" s="225" t="s">
        <v>2589</v>
      </c>
      <c r="R371" s="225" t="s">
        <v>2617</v>
      </c>
      <c r="T371" s="229" t="s">
        <v>1775</v>
      </c>
      <c r="U371" s="225" t="s">
        <v>2663</v>
      </c>
      <c r="V371" s="225" t="s">
        <v>2714</v>
      </c>
      <c r="W371" s="225" t="s">
        <v>2570</v>
      </c>
      <c r="Y371" s="225" t="s">
        <v>200</v>
      </c>
      <c r="Z371" s="225" t="s">
        <v>202</v>
      </c>
      <c r="AA371" s="225">
        <v>14</v>
      </c>
      <c r="AB371" s="225" t="s">
        <v>2760</v>
      </c>
      <c r="AC371" s="231" t="s">
        <v>2802</v>
      </c>
      <c r="AF371" s="232">
        <v>2706517.68</v>
      </c>
      <c r="AG371" s="232">
        <v>4726444.4129999997</v>
      </c>
      <c r="AH371" s="233" t="s">
        <v>222</v>
      </c>
      <c r="AI371" s="233"/>
      <c r="AJ371" s="233">
        <v>3162724678</v>
      </c>
      <c r="AK371" s="233"/>
      <c r="AM371" s="234" t="s">
        <v>2830</v>
      </c>
      <c r="AN371" s="233" t="s">
        <v>2870</v>
      </c>
      <c r="AO371" s="237">
        <v>0</v>
      </c>
      <c r="AP371" s="240">
        <v>0</v>
      </c>
      <c r="AQ371" s="240">
        <v>0</v>
      </c>
      <c r="AR371" s="240">
        <v>0</v>
      </c>
      <c r="AW371" s="240">
        <v>0</v>
      </c>
      <c r="AX371" s="240">
        <v>0</v>
      </c>
      <c r="AY371" s="240">
        <v>0</v>
      </c>
      <c r="AZ371" s="240">
        <v>0</v>
      </c>
      <c r="BF371" s="240">
        <v>0</v>
      </c>
      <c r="BG371" s="240">
        <v>0</v>
      </c>
      <c r="BH371" s="240">
        <v>0</v>
      </c>
      <c r="BI371" s="240">
        <v>0</v>
      </c>
      <c r="BK371" s="240">
        <v>0</v>
      </c>
      <c r="BL371" s="240">
        <v>0</v>
      </c>
      <c r="BM371" s="240">
        <v>0</v>
      </c>
      <c r="BN371" s="240">
        <v>0</v>
      </c>
      <c r="BO371" s="240">
        <v>0</v>
      </c>
      <c r="BP371" s="240">
        <v>1.33</v>
      </c>
      <c r="BQ371" s="240">
        <v>0</v>
      </c>
      <c r="BV371" s="240">
        <v>476.95</v>
      </c>
      <c r="BW371" s="240">
        <v>205.88</v>
      </c>
      <c r="BX371" s="225">
        <v>247.51</v>
      </c>
      <c r="BY371" s="225">
        <v>0</v>
      </c>
      <c r="CA371" s="240">
        <v>0</v>
      </c>
      <c r="CB371" s="240">
        <v>53.06</v>
      </c>
      <c r="CC371" s="240">
        <v>0</v>
      </c>
      <c r="CD371" s="174">
        <v>476.95</v>
      </c>
      <c r="CE371" s="174">
        <v>205.88</v>
      </c>
      <c r="CF371" s="174">
        <v>248.84</v>
      </c>
      <c r="CG371" s="174">
        <v>0</v>
      </c>
      <c r="CI371" s="174">
        <v>0</v>
      </c>
      <c r="CJ371" s="174">
        <v>53.06</v>
      </c>
      <c r="CK371" s="174">
        <v>0</v>
      </c>
      <c r="CL371" s="177">
        <v>1.33</v>
      </c>
      <c r="CM371" s="179">
        <v>0</v>
      </c>
      <c r="CN371" s="175">
        <v>984.73</v>
      </c>
      <c r="CO371" s="176">
        <v>1</v>
      </c>
      <c r="CP371" s="177">
        <v>0</v>
      </c>
      <c r="CQ371" s="178">
        <v>0</v>
      </c>
      <c r="CR371" s="177">
        <v>0</v>
      </c>
      <c r="CS371" s="178">
        <v>0</v>
      </c>
      <c r="CT371" s="177">
        <v>1.33</v>
      </c>
      <c r="CU371" s="178">
        <v>1.4E-3</v>
      </c>
      <c r="CV371" s="177">
        <v>0</v>
      </c>
      <c r="CW371" s="179">
        <v>0</v>
      </c>
      <c r="CX371" s="177">
        <v>983.4</v>
      </c>
      <c r="CY371" s="178">
        <v>0.99860000000000004</v>
      </c>
      <c r="CZ371" s="177">
        <v>507.78</v>
      </c>
      <c r="DA371" s="180">
        <v>1</v>
      </c>
      <c r="DB371" s="177">
        <v>1.33</v>
      </c>
      <c r="DC371" s="179">
        <v>0</v>
      </c>
      <c r="DD371" t="s">
        <v>2208</v>
      </c>
    </row>
    <row r="372" spans="6:108" ht="25.5">
      <c r="F372" s="2" t="s">
        <v>2504</v>
      </c>
      <c r="G372" s="2" t="s">
        <v>2545</v>
      </c>
      <c r="H372" t="s">
        <v>195</v>
      </c>
      <c r="I372" s="225" t="s">
        <v>196</v>
      </c>
      <c r="J372" s="225">
        <v>901420538</v>
      </c>
      <c r="K372" s="225">
        <v>0</v>
      </c>
      <c r="L372" s="225" t="s">
        <v>2570</v>
      </c>
      <c r="N372" s="225" t="s">
        <v>200</v>
      </c>
      <c r="O372" s="225" t="s">
        <v>201</v>
      </c>
      <c r="P372" s="225" t="s">
        <v>2578</v>
      </c>
      <c r="Q372" s="225" t="s">
        <v>2596</v>
      </c>
      <c r="R372" s="225" t="s">
        <v>2625</v>
      </c>
      <c r="T372" s="229" t="s">
        <v>1775</v>
      </c>
      <c r="U372" s="225" t="s">
        <v>2664</v>
      </c>
      <c r="V372" s="225" t="s">
        <v>2715</v>
      </c>
      <c r="W372" s="225" t="s">
        <v>2570</v>
      </c>
      <c r="Y372" s="225" t="s">
        <v>200</v>
      </c>
      <c r="Z372" s="225" t="s">
        <v>201</v>
      </c>
      <c r="AA372" s="225">
        <v>18</v>
      </c>
      <c r="AB372" s="225" t="s">
        <v>2768</v>
      </c>
      <c r="AC372" s="231" t="s">
        <v>2803</v>
      </c>
      <c r="AF372" s="232">
        <v>2709900.0950000002</v>
      </c>
      <c r="AG372" s="232">
        <v>4721819.0130000003</v>
      </c>
      <c r="AH372" s="233" t="s">
        <v>222</v>
      </c>
      <c r="AI372" s="233"/>
      <c r="AJ372" s="233">
        <v>3103676594</v>
      </c>
      <c r="AK372" s="233"/>
      <c r="AM372" s="234" t="s">
        <v>2839</v>
      </c>
      <c r="AN372" s="233" t="s">
        <v>2545</v>
      </c>
      <c r="AO372" s="237">
        <v>0</v>
      </c>
      <c r="AP372" s="240">
        <v>2824</v>
      </c>
      <c r="AQ372" s="240">
        <v>0</v>
      </c>
      <c r="AR372" s="240">
        <v>0</v>
      </c>
      <c r="AW372" s="240">
        <v>0</v>
      </c>
      <c r="AX372" s="240">
        <v>0</v>
      </c>
      <c r="AY372" s="240">
        <v>0</v>
      </c>
      <c r="AZ372" s="240">
        <v>0</v>
      </c>
      <c r="BF372" s="240">
        <v>0</v>
      </c>
      <c r="BG372" s="240">
        <v>0</v>
      </c>
      <c r="BH372" s="240">
        <v>0</v>
      </c>
      <c r="BI372" s="240">
        <v>0</v>
      </c>
      <c r="BK372" s="240">
        <v>0</v>
      </c>
      <c r="BL372" s="240">
        <v>0</v>
      </c>
      <c r="BM372" s="240">
        <v>0</v>
      </c>
      <c r="BN372" s="240">
        <v>0</v>
      </c>
      <c r="BO372" s="240">
        <v>0</v>
      </c>
      <c r="BP372" s="240">
        <v>0</v>
      </c>
      <c r="BQ372" s="225">
        <v>0</v>
      </c>
      <c r="BV372" s="225">
        <v>0</v>
      </c>
      <c r="BW372" s="240">
        <v>1883</v>
      </c>
      <c r="BX372" s="240">
        <v>0</v>
      </c>
      <c r="BY372" s="240">
        <v>0</v>
      </c>
      <c r="CA372" s="240">
        <v>0</v>
      </c>
      <c r="CB372" s="240">
        <v>0</v>
      </c>
      <c r="CC372" s="240">
        <v>0</v>
      </c>
      <c r="CD372" s="174">
        <v>0</v>
      </c>
      <c r="CE372" s="174">
        <v>4707</v>
      </c>
      <c r="CF372" s="174">
        <v>0</v>
      </c>
      <c r="CG372" s="174">
        <v>0</v>
      </c>
      <c r="CI372" s="174">
        <v>0</v>
      </c>
      <c r="CJ372" s="174">
        <v>0</v>
      </c>
      <c r="CK372" s="174">
        <v>0</v>
      </c>
      <c r="CL372" s="177">
        <v>2824</v>
      </c>
      <c r="CM372" s="179">
        <v>0.6</v>
      </c>
      <c r="CN372" s="175">
        <v>4707</v>
      </c>
      <c r="CO372" s="176">
        <v>1</v>
      </c>
      <c r="CP372" s="177">
        <v>2824</v>
      </c>
      <c r="CQ372" s="178">
        <v>0.6</v>
      </c>
      <c r="CR372" s="177">
        <v>0</v>
      </c>
      <c r="CS372" s="178">
        <v>0</v>
      </c>
      <c r="CT372" s="177">
        <v>0</v>
      </c>
      <c r="CU372" s="178">
        <v>0</v>
      </c>
      <c r="CV372" s="177">
        <v>0</v>
      </c>
      <c r="CW372" s="179">
        <v>0</v>
      </c>
      <c r="CX372" s="177">
        <v>1883</v>
      </c>
      <c r="CY372" s="178">
        <v>0.4</v>
      </c>
      <c r="CZ372" s="177">
        <v>4707</v>
      </c>
      <c r="DA372" s="180">
        <v>1</v>
      </c>
      <c r="DB372" s="177">
        <v>2824</v>
      </c>
      <c r="DC372" s="179">
        <v>0.6</v>
      </c>
      <c r="DD372" t="s">
        <v>2208</v>
      </c>
    </row>
    <row r="373" spans="6:108">
      <c r="F373" s="2" t="s">
        <v>2505</v>
      </c>
      <c r="G373" s="2" t="s">
        <v>2546</v>
      </c>
      <c r="H373" t="s">
        <v>278</v>
      </c>
      <c r="I373" s="225" t="s">
        <v>196</v>
      </c>
      <c r="J373" s="225">
        <v>901348029</v>
      </c>
      <c r="K373" s="225">
        <v>6</v>
      </c>
      <c r="L373" s="225" t="s">
        <v>1764</v>
      </c>
      <c r="N373" s="225" t="s">
        <v>200</v>
      </c>
      <c r="O373" s="225" t="s">
        <v>2575</v>
      </c>
      <c r="P373" s="225">
        <v>177</v>
      </c>
      <c r="Q373" s="225" t="s">
        <v>2597</v>
      </c>
      <c r="R373" s="225" t="s">
        <v>2626</v>
      </c>
      <c r="T373" s="229" t="s">
        <v>2095</v>
      </c>
      <c r="U373" s="225" t="s">
        <v>2665</v>
      </c>
      <c r="V373" s="225" t="s">
        <v>2716</v>
      </c>
      <c r="W373" s="225" t="s">
        <v>2570</v>
      </c>
      <c r="Y373" s="225" t="s">
        <v>200</v>
      </c>
      <c r="Z373" s="225" t="s">
        <v>2464</v>
      </c>
      <c r="AA373" s="225">
        <v>52</v>
      </c>
      <c r="AB373" s="225" t="s">
        <v>2769</v>
      </c>
      <c r="AC373" s="231" t="s">
        <v>2804</v>
      </c>
      <c r="AF373" s="232">
        <v>2707384.568</v>
      </c>
      <c r="AG373" s="232">
        <v>4722869.6849999996</v>
      </c>
      <c r="AH373" s="233" t="s">
        <v>222</v>
      </c>
      <c r="AI373" s="233"/>
      <c r="AJ373" s="233">
        <v>3016781611</v>
      </c>
      <c r="AK373" s="233"/>
      <c r="AM373" s="234" t="s">
        <v>2840</v>
      </c>
      <c r="AN373" s="233" t="s">
        <v>2878</v>
      </c>
      <c r="AO373" s="238">
        <v>0</v>
      </c>
      <c r="AP373" s="240">
        <v>0</v>
      </c>
      <c r="AQ373" s="240">
        <v>0</v>
      </c>
      <c r="AR373" s="240">
        <v>0</v>
      </c>
      <c r="AW373" s="240">
        <v>0</v>
      </c>
      <c r="AX373" s="240">
        <v>0</v>
      </c>
      <c r="AY373" s="240">
        <v>0</v>
      </c>
      <c r="AZ373" s="240">
        <v>0</v>
      </c>
      <c r="BF373" s="240">
        <v>0</v>
      </c>
      <c r="BG373" s="240">
        <v>0</v>
      </c>
      <c r="BH373" s="240">
        <v>0</v>
      </c>
      <c r="BI373" s="225">
        <v>0</v>
      </c>
      <c r="BK373" s="240">
        <v>0</v>
      </c>
      <c r="BL373" s="240">
        <v>0</v>
      </c>
      <c r="BM373" s="240">
        <v>0</v>
      </c>
      <c r="BN373" s="240">
        <v>0</v>
      </c>
      <c r="BO373" s="240">
        <v>0</v>
      </c>
      <c r="BP373" s="240">
        <v>0</v>
      </c>
      <c r="BQ373" s="240">
        <v>1.0629999999999999</v>
      </c>
      <c r="BV373" s="240">
        <v>0</v>
      </c>
      <c r="BW373" s="240">
        <v>0</v>
      </c>
      <c r="BX373" s="225">
        <v>1085.2</v>
      </c>
      <c r="BY373" s="225">
        <v>0</v>
      </c>
      <c r="CA373" s="240">
        <v>0</v>
      </c>
      <c r="CB373" s="240"/>
      <c r="CC373" s="240">
        <v>0</v>
      </c>
      <c r="CD373" s="174">
        <v>0</v>
      </c>
      <c r="CE373" s="174">
        <v>0</v>
      </c>
      <c r="CF373" s="174">
        <v>1085.2</v>
      </c>
      <c r="CG373" s="174">
        <v>1.06</v>
      </c>
      <c r="CI373" s="174">
        <v>0</v>
      </c>
      <c r="CJ373" s="174">
        <v>0</v>
      </c>
      <c r="CK373" s="174">
        <v>0</v>
      </c>
      <c r="CL373" s="177">
        <v>1.06</v>
      </c>
      <c r="CM373" s="179">
        <v>0</v>
      </c>
      <c r="CN373" s="175">
        <v>1086.26</v>
      </c>
      <c r="CO373" s="176">
        <v>1</v>
      </c>
      <c r="CP373" s="177">
        <v>0</v>
      </c>
      <c r="CQ373" s="178">
        <v>0</v>
      </c>
      <c r="CR373" s="177">
        <v>0</v>
      </c>
      <c r="CS373" s="178">
        <v>0</v>
      </c>
      <c r="CT373" s="177">
        <v>1.06</v>
      </c>
      <c r="CU373" s="178">
        <v>1E-3</v>
      </c>
      <c r="CV373" s="177">
        <v>0</v>
      </c>
      <c r="CW373" s="179">
        <v>0</v>
      </c>
      <c r="CX373" s="177">
        <v>1085.2</v>
      </c>
      <c r="CY373" s="178">
        <v>0.999</v>
      </c>
      <c r="CZ373" s="177">
        <v>1086.26</v>
      </c>
      <c r="DA373" s="180">
        <v>1</v>
      </c>
      <c r="DB373" s="177">
        <v>1.06</v>
      </c>
      <c r="DC373" s="179">
        <v>0</v>
      </c>
      <c r="DD373" t="s">
        <v>2208</v>
      </c>
    </row>
    <row r="374" spans="6:108" ht="39">
      <c r="F374" s="2" t="s">
        <v>2506</v>
      </c>
      <c r="G374" s="2" t="s">
        <v>2547</v>
      </c>
      <c r="H374" t="s">
        <v>195</v>
      </c>
      <c r="I374" s="225" t="s">
        <v>196</v>
      </c>
      <c r="J374" s="225">
        <v>860527800</v>
      </c>
      <c r="K374" s="225">
        <v>9</v>
      </c>
      <c r="L374" s="225" t="s">
        <v>2570</v>
      </c>
      <c r="N374" s="225" t="s">
        <v>200</v>
      </c>
      <c r="O374" s="225" t="s">
        <v>2575</v>
      </c>
      <c r="P374" s="225">
        <v>32</v>
      </c>
      <c r="Q374" s="225" t="s">
        <v>2598</v>
      </c>
      <c r="R374" s="225"/>
      <c r="T374" s="229" t="s">
        <v>1775</v>
      </c>
      <c r="U374" s="225" t="s">
        <v>2666</v>
      </c>
      <c r="V374" s="225" t="s">
        <v>2717</v>
      </c>
      <c r="W374" s="225" t="s">
        <v>2570</v>
      </c>
      <c r="Y374" s="225" t="s">
        <v>200</v>
      </c>
      <c r="Z374" s="225" t="s">
        <v>2575</v>
      </c>
      <c r="AA374" s="225">
        <v>32</v>
      </c>
      <c r="AB374" s="225" t="s">
        <v>2770</v>
      </c>
      <c r="AC374" s="231" t="s">
        <v>2805</v>
      </c>
      <c r="AF374" s="232">
        <v>2707397.8849999998</v>
      </c>
      <c r="AG374" s="232">
        <v>4730585.6519999998</v>
      </c>
      <c r="AH374" s="233" t="s">
        <v>222</v>
      </c>
      <c r="AI374" s="233"/>
      <c r="AJ374" s="233">
        <v>3175818881</v>
      </c>
      <c r="AK374" s="233"/>
      <c r="AM374" s="234" t="s">
        <v>2841</v>
      </c>
      <c r="AN374" s="233" t="s">
        <v>2879</v>
      </c>
      <c r="AO374" s="237">
        <v>0</v>
      </c>
      <c r="AP374" s="240">
        <v>0</v>
      </c>
      <c r="AQ374" s="242">
        <v>725.68</v>
      </c>
      <c r="AR374" s="242">
        <v>0</v>
      </c>
      <c r="AW374" s="240">
        <v>0</v>
      </c>
      <c r="AX374" s="240">
        <v>0</v>
      </c>
      <c r="AY374" s="240">
        <v>0</v>
      </c>
      <c r="AZ374" s="240">
        <v>0</v>
      </c>
      <c r="BF374" s="240">
        <v>0</v>
      </c>
      <c r="BG374" s="240">
        <v>0</v>
      </c>
      <c r="BH374" s="240">
        <v>0</v>
      </c>
      <c r="BI374" s="242">
        <v>0</v>
      </c>
      <c r="BK374" s="240">
        <v>0</v>
      </c>
      <c r="BL374" s="240">
        <v>0</v>
      </c>
      <c r="BM374" s="240">
        <v>0</v>
      </c>
      <c r="BN374" s="240">
        <v>0</v>
      </c>
      <c r="BO374" s="240">
        <v>0</v>
      </c>
      <c r="BP374" s="240">
        <v>0</v>
      </c>
      <c r="BQ374" s="240">
        <v>8.35</v>
      </c>
      <c r="BV374" s="242">
        <v>609.75</v>
      </c>
      <c r="BW374" s="240">
        <v>0</v>
      </c>
      <c r="BX374" s="240">
        <v>912.18</v>
      </c>
      <c r="BY374" s="240">
        <v>25.77</v>
      </c>
      <c r="CA374" s="240">
        <v>0</v>
      </c>
      <c r="CB374" s="242">
        <v>133.16999999999999</v>
      </c>
      <c r="CC374" s="240">
        <v>0</v>
      </c>
      <c r="CD374" s="174">
        <v>609.75</v>
      </c>
      <c r="CE374" s="174">
        <v>0</v>
      </c>
      <c r="CF374" s="174">
        <v>1637.86</v>
      </c>
      <c r="CG374" s="174">
        <v>34.119999999999997</v>
      </c>
      <c r="CI374" s="174">
        <v>0</v>
      </c>
      <c r="CJ374" s="174">
        <v>133.16999999999999</v>
      </c>
      <c r="CK374" s="174">
        <v>0</v>
      </c>
      <c r="CL374" s="177">
        <v>734.03</v>
      </c>
      <c r="CM374" s="179">
        <v>0.3</v>
      </c>
      <c r="CN374" s="175">
        <v>2414.9</v>
      </c>
      <c r="CO374" s="176">
        <v>1</v>
      </c>
      <c r="CP374" s="177">
        <v>725.68</v>
      </c>
      <c r="CQ374" s="178">
        <v>0.30049999999999999</v>
      </c>
      <c r="CR374" s="177">
        <v>0</v>
      </c>
      <c r="CS374" s="178">
        <v>0</v>
      </c>
      <c r="CT374" s="177">
        <v>8.35</v>
      </c>
      <c r="CU374" s="178">
        <v>3.5000000000000001E-3</v>
      </c>
      <c r="CV374" s="177">
        <v>0</v>
      </c>
      <c r="CW374" s="179">
        <v>0</v>
      </c>
      <c r="CX374" s="177">
        <v>1680.87</v>
      </c>
      <c r="CY374" s="178">
        <v>0.69599999999999995</v>
      </c>
      <c r="CZ374" s="177">
        <v>1805.15</v>
      </c>
      <c r="DA374" s="180">
        <v>1</v>
      </c>
      <c r="DB374" s="177">
        <v>734.03</v>
      </c>
      <c r="DC374" s="179">
        <v>0.41</v>
      </c>
      <c r="DD374" t="s">
        <v>2208</v>
      </c>
    </row>
    <row r="375" spans="6:108">
      <c r="F375" s="2" t="s">
        <v>2507</v>
      </c>
      <c r="G375" s="2" t="s">
        <v>2548</v>
      </c>
      <c r="H375" t="s">
        <v>195</v>
      </c>
      <c r="I375" s="225" t="s">
        <v>196</v>
      </c>
      <c r="J375" s="225">
        <v>830012053</v>
      </c>
      <c r="K375" s="225">
        <v>3</v>
      </c>
      <c r="L375" s="225" t="s">
        <v>1764</v>
      </c>
      <c r="N375" s="225" t="s">
        <v>200</v>
      </c>
      <c r="O375" s="225" t="s">
        <v>1783</v>
      </c>
      <c r="P375" s="225" t="s">
        <v>2579</v>
      </c>
      <c r="Q375" s="225" t="s">
        <v>2599</v>
      </c>
      <c r="R375" s="225" t="s">
        <v>2627</v>
      </c>
      <c r="T375" s="229" t="s">
        <v>1775</v>
      </c>
      <c r="U375" s="225" t="s">
        <v>2667</v>
      </c>
      <c r="V375" s="225" t="s">
        <v>2718</v>
      </c>
      <c r="W375" s="225" t="s">
        <v>2570</v>
      </c>
      <c r="Y375" s="225" t="s">
        <v>200</v>
      </c>
      <c r="Z375" s="225" t="s">
        <v>202</v>
      </c>
      <c r="AA375" s="225" t="s">
        <v>2751</v>
      </c>
      <c r="AB375" s="225" t="s">
        <v>2771</v>
      </c>
      <c r="AC375" s="231" t="s">
        <v>2806</v>
      </c>
      <c r="AF375" s="232">
        <v>2707759.8509999998</v>
      </c>
      <c r="AG375" s="232">
        <v>4731114.0360000003</v>
      </c>
      <c r="AH375" s="233" t="s">
        <v>222</v>
      </c>
      <c r="AI375" s="233"/>
      <c r="AJ375" s="233">
        <v>3162724678</v>
      </c>
      <c r="AK375" s="233"/>
      <c r="AM375" s="234" t="s">
        <v>2830</v>
      </c>
      <c r="AN375" s="233" t="s">
        <v>2870</v>
      </c>
      <c r="AO375" s="237">
        <v>0</v>
      </c>
      <c r="AP375" s="240">
        <v>0</v>
      </c>
      <c r="AQ375" s="240">
        <v>0</v>
      </c>
      <c r="AR375" s="240">
        <v>1.0900000000000001</v>
      </c>
      <c r="AW375" s="240">
        <v>0</v>
      </c>
      <c r="AX375" s="240">
        <v>0</v>
      </c>
      <c r="AY375" s="240">
        <v>0</v>
      </c>
      <c r="AZ375" s="240">
        <v>0</v>
      </c>
      <c r="BF375" s="240">
        <v>0</v>
      </c>
      <c r="BG375" s="240">
        <v>0</v>
      </c>
      <c r="BH375" s="240">
        <v>0</v>
      </c>
      <c r="BI375" s="240">
        <v>0</v>
      </c>
      <c r="BK375" s="240">
        <v>0</v>
      </c>
      <c r="BL375" s="240">
        <v>0</v>
      </c>
      <c r="BM375" s="240">
        <v>0</v>
      </c>
      <c r="BN375" s="240">
        <v>0</v>
      </c>
      <c r="BO375" s="240">
        <v>0</v>
      </c>
      <c r="BP375" s="240">
        <v>0</v>
      </c>
      <c r="BQ375" s="240">
        <v>0</v>
      </c>
      <c r="BV375" s="242">
        <v>0</v>
      </c>
      <c r="BW375" s="240">
        <v>0</v>
      </c>
      <c r="BX375" s="240">
        <v>310.58999999999997</v>
      </c>
      <c r="BY375" s="240">
        <v>0</v>
      </c>
      <c r="CA375" s="240">
        <v>0</v>
      </c>
      <c r="CB375" s="240">
        <v>0</v>
      </c>
      <c r="CC375" s="240">
        <v>0</v>
      </c>
      <c r="CD375" s="174">
        <v>0</v>
      </c>
      <c r="CE375" s="174">
        <v>0</v>
      </c>
      <c r="CF375" s="174">
        <v>310.58999999999997</v>
      </c>
      <c r="CG375" s="174">
        <v>1.0900000000000001</v>
      </c>
      <c r="CI375" s="174">
        <v>0</v>
      </c>
      <c r="CJ375" s="174">
        <v>0</v>
      </c>
      <c r="CK375" s="174">
        <v>0</v>
      </c>
      <c r="CL375" s="177">
        <v>1.0900000000000001</v>
      </c>
      <c r="CM375" s="179">
        <v>0</v>
      </c>
      <c r="CN375" s="175">
        <v>311.68</v>
      </c>
      <c r="CO375" s="176">
        <v>1</v>
      </c>
      <c r="CP375" s="177">
        <v>1.0900000000000001</v>
      </c>
      <c r="CQ375" s="178">
        <v>3.5000000000000001E-3</v>
      </c>
      <c r="CR375" s="177">
        <v>0</v>
      </c>
      <c r="CS375" s="178">
        <v>0</v>
      </c>
      <c r="CT375" s="177">
        <v>0</v>
      </c>
      <c r="CU375" s="178">
        <v>0</v>
      </c>
      <c r="CV375" s="177">
        <v>0</v>
      </c>
      <c r="CW375" s="179">
        <v>0</v>
      </c>
      <c r="CX375" s="177">
        <v>310.58999999999997</v>
      </c>
      <c r="CY375" s="178">
        <v>0.99650000000000005</v>
      </c>
      <c r="CZ375" s="177">
        <v>311.68</v>
      </c>
      <c r="DA375" s="180">
        <v>1</v>
      </c>
      <c r="DB375" s="177">
        <v>1.0900000000000001</v>
      </c>
      <c r="DC375" s="179">
        <v>0</v>
      </c>
      <c r="DD375" t="s">
        <v>2208</v>
      </c>
    </row>
    <row r="376" spans="6:108" ht="30">
      <c r="F376" s="2" t="s">
        <v>2508</v>
      </c>
      <c r="G376" s="2" t="s">
        <v>2549</v>
      </c>
      <c r="H376" t="s">
        <v>195</v>
      </c>
      <c r="I376" s="225" t="s">
        <v>196</v>
      </c>
      <c r="J376" s="225">
        <v>806010212</v>
      </c>
      <c r="K376" s="225">
        <v>1</v>
      </c>
      <c r="L376" s="225" t="s">
        <v>2570</v>
      </c>
      <c r="N376" s="225" t="s">
        <v>200</v>
      </c>
      <c r="O376" s="225" t="s">
        <v>201</v>
      </c>
      <c r="P376" s="225" t="s">
        <v>2580</v>
      </c>
      <c r="Q376" s="225" t="s">
        <v>2600</v>
      </c>
      <c r="R376" s="225" t="s">
        <v>2628</v>
      </c>
      <c r="T376" s="229" t="s">
        <v>2644</v>
      </c>
      <c r="U376" s="225" t="s">
        <v>2668</v>
      </c>
      <c r="V376" s="225" t="s">
        <v>2719</v>
      </c>
      <c r="W376" s="225" t="s">
        <v>2570</v>
      </c>
      <c r="Y376" s="225" t="s">
        <v>200</v>
      </c>
      <c r="Z376" s="225" t="s">
        <v>201</v>
      </c>
      <c r="AA376" s="225">
        <v>30</v>
      </c>
      <c r="AB376" s="225" t="s">
        <v>2772</v>
      </c>
      <c r="AC376" s="231" t="s">
        <v>2807</v>
      </c>
      <c r="AF376" s="232">
        <v>2712601.716</v>
      </c>
      <c r="AG376" s="232">
        <v>4724518.8669999996</v>
      </c>
      <c r="AH376" s="233" t="s">
        <v>222</v>
      </c>
      <c r="AI376" s="233"/>
      <c r="AJ376" s="233">
        <v>3013632551</v>
      </c>
      <c r="AK376" s="233">
        <v>3005454679</v>
      </c>
      <c r="AM376" s="234" t="s">
        <v>2842</v>
      </c>
      <c r="AN376" s="233" t="s">
        <v>2880</v>
      </c>
      <c r="AO376" s="239">
        <v>0</v>
      </c>
      <c r="AP376" s="240">
        <v>0</v>
      </c>
      <c r="AQ376" s="242">
        <v>0</v>
      </c>
      <c r="AR376" s="240">
        <v>0</v>
      </c>
      <c r="AW376" s="240">
        <v>0</v>
      </c>
      <c r="AX376" s="240">
        <v>0</v>
      </c>
      <c r="AY376" s="240">
        <v>0</v>
      </c>
      <c r="AZ376" s="242">
        <v>0</v>
      </c>
      <c r="BF376" s="240">
        <v>0</v>
      </c>
      <c r="BG376" s="240">
        <v>0</v>
      </c>
      <c r="BH376" s="240">
        <v>0</v>
      </c>
      <c r="BI376" s="242">
        <v>0</v>
      </c>
      <c r="BK376" s="240">
        <v>0</v>
      </c>
      <c r="BL376" s="240">
        <v>0</v>
      </c>
      <c r="BM376" s="240">
        <v>0</v>
      </c>
      <c r="BN376" s="240">
        <v>0</v>
      </c>
      <c r="BO376" s="240">
        <v>0</v>
      </c>
      <c r="BP376" s="240">
        <v>0</v>
      </c>
      <c r="BQ376" s="240">
        <v>0</v>
      </c>
      <c r="BV376" s="240">
        <v>83.95</v>
      </c>
      <c r="BW376" s="240">
        <v>0</v>
      </c>
      <c r="BX376" s="240">
        <v>66.56</v>
      </c>
      <c r="BY376" s="240">
        <v>0</v>
      </c>
      <c r="CA376" s="242">
        <v>0</v>
      </c>
      <c r="CB376" s="240">
        <v>0</v>
      </c>
      <c r="CC376" s="240">
        <v>0</v>
      </c>
      <c r="CD376" s="174">
        <v>83.95</v>
      </c>
      <c r="CE376" s="174">
        <v>0</v>
      </c>
      <c r="CF376" s="174">
        <v>66.56</v>
      </c>
      <c r="CG376" s="174">
        <v>0</v>
      </c>
      <c r="CI376" s="174">
        <v>0</v>
      </c>
      <c r="CJ376" s="174">
        <v>0</v>
      </c>
      <c r="CK376" s="174">
        <v>0</v>
      </c>
      <c r="CL376" s="177">
        <v>0</v>
      </c>
      <c r="CM376" s="179">
        <v>0</v>
      </c>
      <c r="CN376" s="175">
        <v>150.51</v>
      </c>
      <c r="CO376" s="176">
        <v>1</v>
      </c>
      <c r="CP376" s="177">
        <v>0</v>
      </c>
      <c r="CQ376" s="178">
        <v>0</v>
      </c>
      <c r="CR376" s="177">
        <v>0</v>
      </c>
      <c r="CS376" s="178">
        <v>0</v>
      </c>
      <c r="CT376" s="177">
        <v>0</v>
      </c>
      <c r="CU376" s="178">
        <v>0</v>
      </c>
      <c r="CV376" s="177">
        <v>0</v>
      </c>
      <c r="CW376" s="179">
        <v>0</v>
      </c>
      <c r="CX376" s="177">
        <v>150.51</v>
      </c>
      <c r="CY376" s="178">
        <v>1</v>
      </c>
      <c r="CZ376" s="177">
        <v>66.56</v>
      </c>
      <c r="DA376" s="180">
        <v>1</v>
      </c>
      <c r="DB376" s="177">
        <v>0</v>
      </c>
      <c r="DC376" s="179">
        <v>0</v>
      </c>
      <c r="DD376" t="s">
        <v>2208</v>
      </c>
    </row>
    <row r="377" spans="6:108" ht="26.25">
      <c r="F377" s="2" t="s">
        <v>2507</v>
      </c>
      <c r="G377" s="2" t="s">
        <v>2548</v>
      </c>
      <c r="H377" t="s">
        <v>195</v>
      </c>
      <c r="I377" s="225" t="s">
        <v>196</v>
      </c>
      <c r="J377" s="225">
        <v>830012053</v>
      </c>
      <c r="K377" s="225">
        <v>3</v>
      </c>
      <c r="L377" s="225" t="s">
        <v>1764</v>
      </c>
      <c r="N377" s="225" t="s">
        <v>200</v>
      </c>
      <c r="O377" s="225" t="s">
        <v>1783</v>
      </c>
      <c r="P377" s="225" t="s">
        <v>2579</v>
      </c>
      <c r="Q377" s="225" t="s">
        <v>2599</v>
      </c>
      <c r="R377" s="225" t="s">
        <v>2627</v>
      </c>
      <c r="T377" s="229" t="s">
        <v>1775</v>
      </c>
      <c r="U377" s="225" t="s">
        <v>2669</v>
      </c>
      <c r="V377" s="225" t="s">
        <v>2720</v>
      </c>
      <c r="W377" s="225" t="s">
        <v>2570</v>
      </c>
      <c r="Y377" s="225" t="s">
        <v>200</v>
      </c>
      <c r="Z377" s="225" t="s">
        <v>2575</v>
      </c>
      <c r="AA377" s="225">
        <v>38</v>
      </c>
      <c r="AB377" s="225" t="s">
        <v>2773</v>
      </c>
      <c r="AC377" s="231" t="s">
        <v>2808</v>
      </c>
      <c r="AF377" s="232">
        <v>2707686.298</v>
      </c>
      <c r="AG377" s="232">
        <v>4731226.818</v>
      </c>
      <c r="AH377" s="233" t="s">
        <v>222</v>
      </c>
      <c r="AI377" s="233"/>
      <c r="AJ377" s="233">
        <v>3162724678</v>
      </c>
      <c r="AK377" s="233"/>
      <c r="AM377" s="234" t="s">
        <v>2830</v>
      </c>
      <c r="AN377" s="233" t="s">
        <v>2870</v>
      </c>
      <c r="AO377" s="237">
        <v>0</v>
      </c>
      <c r="AP377" s="240">
        <v>0</v>
      </c>
      <c r="AQ377" s="240">
        <v>0</v>
      </c>
      <c r="AR377" s="240">
        <v>0</v>
      </c>
      <c r="AW377" s="240">
        <v>0</v>
      </c>
      <c r="AX377" s="240">
        <v>0</v>
      </c>
      <c r="AY377" s="240">
        <v>0</v>
      </c>
      <c r="AZ377" s="242">
        <v>0</v>
      </c>
      <c r="BF377" s="240">
        <v>0</v>
      </c>
      <c r="BG377" s="240">
        <v>0</v>
      </c>
      <c r="BH377" s="240">
        <v>0</v>
      </c>
      <c r="BI377" s="240">
        <v>0</v>
      </c>
      <c r="BK377" s="240">
        <v>0</v>
      </c>
      <c r="BL377" s="240">
        <v>0</v>
      </c>
      <c r="BM377" s="240">
        <v>0</v>
      </c>
      <c r="BN377" s="240">
        <v>0</v>
      </c>
      <c r="BO377" s="240">
        <v>0</v>
      </c>
      <c r="BP377" s="240">
        <v>0</v>
      </c>
      <c r="BQ377" s="240">
        <v>0.2</v>
      </c>
      <c r="BV377" s="240">
        <v>0</v>
      </c>
      <c r="BW377" s="240">
        <v>0</v>
      </c>
      <c r="BX377" s="242">
        <v>98.97</v>
      </c>
      <c r="BY377" s="240">
        <v>0</v>
      </c>
      <c r="CA377" s="240">
        <v>0</v>
      </c>
      <c r="CB377" s="240">
        <v>0</v>
      </c>
      <c r="CC377" s="240">
        <v>0</v>
      </c>
      <c r="CD377" s="174">
        <v>0</v>
      </c>
      <c r="CE377" s="174">
        <v>0</v>
      </c>
      <c r="CF377" s="174">
        <v>98.97</v>
      </c>
      <c r="CG377" s="174">
        <v>0.2</v>
      </c>
      <c r="CI377" s="174">
        <v>0</v>
      </c>
      <c r="CJ377" s="174">
        <v>0</v>
      </c>
      <c r="CK377" s="174">
        <v>0</v>
      </c>
      <c r="CL377" s="177">
        <v>0.2</v>
      </c>
      <c r="CM377" s="179">
        <v>0</v>
      </c>
      <c r="CN377" s="175">
        <v>99.17</v>
      </c>
      <c r="CO377" s="176">
        <v>1</v>
      </c>
      <c r="CP377" s="177">
        <v>0</v>
      </c>
      <c r="CQ377" s="178">
        <v>0</v>
      </c>
      <c r="CR377" s="177">
        <v>0</v>
      </c>
      <c r="CS377" s="178">
        <v>0</v>
      </c>
      <c r="CT377" s="177">
        <v>0.2</v>
      </c>
      <c r="CU377" s="178">
        <v>2E-3</v>
      </c>
      <c r="CV377" s="177">
        <v>0</v>
      </c>
      <c r="CW377" s="179">
        <v>0</v>
      </c>
      <c r="CX377" s="177">
        <v>98.97</v>
      </c>
      <c r="CY377" s="178">
        <v>0.998</v>
      </c>
      <c r="CZ377" s="177">
        <v>99.17</v>
      </c>
      <c r="DA377" s="180">
        <v>1</v>
      </c>
      <c r="DB377" s="177">
        <v>0.2</v>
      </c>
      <c r="DC377" s="179">
        <v>0</v>
      </c>
      <c r="DD377" t="s">
        <v>2208</v>
      </c>
    </row>
    <row r="378" spans="6:108" ht="26.25">
      <c r="F378" s="2" t="s">
        <v>2509</v>
      </c>
      <c r="G378" s="2" t="s">
        <v>2550</v>
      </c>
      <c r="H378" t="s">
        <v>195</v>
      </c>
      <c r="I378" s="225" t="s">
        <v>196</v>
      </c>
      <c r="J378" s="225">
        <v>901048118</v>
      </c>
      <c r="K378" s="225">
        <v>0</v>
      </c>
      <c r="L378" s="225" t="s">
        <v>2573</v>
      </c>
      <c r="N378" s="225" t="s">
        <v>200</v>
      </c>
      <c r="O378" s="225" t="s">
        <v>202</v>
      </c>
      <c r="P378" s="225">
        <v>13</v>
      </c>
      <c r="Q378" s="225" t="s">
        <v>2601</v>
      </c>
      <c r="R378" s="225"/>
      <c r="T378" s="229" t="s">
        <v>1775</v>
      </c>
      <c r="U378" s="225" t="s">
        <v>2670</v>
      </c>
      <c r="V378" s="225" t="s">
        <v>2721</v>
      </c>
      <c r="W378" s="225" t="s">
        <v>2570</v>
      </c>
      <c r="Y378" s="225" t="s">
        <v>200</v>
      </c>
      <c r="Z378" s="225" t="s">
        <v>2464</v>
      </c>
      <c r="AA378" s="225">
        <v>54</v>
      </c>
      <c r="AB378" s="225"/>
      <c r="AC378" s="231" t="s">
        <v>2809</v>
      </c>
      <c r="AF378" s="232">
        <v>2708013.8390000002</v>
      </c>
      <c r="AG378" s="232">
        <v>4729476.8509999998</v>
      </c>
      <c r="AH378" s="233" t="s">
        <v>222</v>
      </c>
      <c r="AI378" s="233"/>
      <c r="AJ378" s="233">
        <v>3145052684</v>
      </c>
      <c r="AK378" s="233"/>
      <c r="AM378" s="234" t="s">
        <v>2843</v>
      </c>
      <c r="AN378" s="233" t="s">
        <v>2881</v>
      </c>
      <c r="AO378" s="237">
        <v>0</v>
      </c>
      <c r="AP378" s="240">
        <v>0</v>
      </c>
      <c r="AQ378" s="240">
        <v>4477</v>
      </c>
      <c r="AR378" s="240">
        <v>0</v>
      </c>
      <c r="AW378" s="240">
        <v>0</v>
      </c>
      <c r="AX378" s="240">
        <v>0</v>
      </c>
      <c r="AY378" s="240">
        <v>0</v>
      </c>
      <c r="AZ378" s="240">
        <v>0</v>
      </c>
      <c r="BF378" s="240">
        <v>0</v>
      </c>
      <c r="BG378" s="240">
        <v>0</v>
      </c>
      <c r="BH378" s="240">
        <v>0</v>
      </c>
      <c r="BI378" s="242">
        <v>0</v>
      </c>
      <c r="BK378" s="240">
        <v>0</v>
      </c>
      <c r="BL378" s="240">
        <v>0</v>
      </c>
      <c r="BM378" s="240">
        <v>0</v>
      </c>
      <c r="BN378" s="240">
        <v>0</v>
      </c>
      <c r="BO378" s="240">
        <v>0</v>
      </c>
      <c r="BP378" s="240">
        <v>0</v>
      </c>
      <c r="BQ378" s="240">
        <v>0.28999999999999998</v>
      </c>
      <c r="BV378" s="242">
        <v>1653</v>
      </c>
      <c r="BW378" s="242">
        <v>0</v>
      </c>
      <c r="BX378" s="240">
        <v>0</v>
      </c>
      <c r="BY378" s="240">
        <v>0</v>
      </c>
      <c r="CA378" s="240">
        <v>0</v>
      </c>
      <c r="CB378" s="240">
        <v>4.2</v>
      </c>
      <c r="CC378" s="240">
        <v>0</v>
      </c>
      <c r="CD378" s="174">
        <v>1653</v>
      </c>
      <c r="CE378" s="174">
        <v>0</v>
      </c>
      <c r="CF378" s="174">
        <v>4477</v>
      </c>
      <c r="CG378" s="174">
        <v>0.28999999999999998</v>
      </c>
      <c r="CI378" s="174">
        <v>0</v>
      </c>
      <c r="CJ378" s="174">
        <v>4.2</v>
      </c>
      <c r="CK378" s="174">
        <v>0</v>
      </c>
      <c r="CL378" s="177">
        <v>4477.29</v>
      </c>
      <c r="CM378" s="179">
        <v>0.73</v>
      </c>
      <c r="CN378" s="175">
        <v>6134.49</v>
      </c>
      <c r="CO378" s="176">
        <v>1</v>
      </c>
      <c r="CP378" s="177">
        <v>4477</v>
      </c>
      <c r="CQ378" s="178">
        <v>0.7298</v>
      </c>
      <c r="CR378" s="177">
        <v>0</v>
      </c>
      <c r="CS378" s="178">
        <v>0</v>
      </c>
      <c r="CT378" s="177">
        <v>0.28999999999999998</v>
      </c>
      <c r="CU378" s="178">
        <v>0</v>
      </c>
      <c r="CV378" s="177">
        <v>0</v>
      </c>
      <c r="CW378" s="179">
        <v>0</v>
      </c>
      <c r="CX378" s="177">
        <v>1657.2</v>
      </c>
      <c r="CY378" s="178">
        <v>0.27010000000000001</v>
      </c>
      <c r="CZ378" s="177">
        <v>4481.49</v>
      </c>
      <c r="DA378" s="180">
        <v>1</v>
      </c>
      <c r="DB378" s="177">
        <v>4477.29</v>
      </c>
      <c r="DC378" s="179">
        <v>1</v>
      </c>
      <c r="DD378" t="s">
        <v>2208</v>
      </c>
    </row>
    <row r="379" spans="6:108" ht="39">
      <c r="F379" s="2" t="s">
        <v>2506</v>
      </c>
      <c r="G379" s="2" t="s">
        <v>2547</v>
      </c>
      <c r="H379" t="s">
        <v>195</v>
      </c>
      <c r="I379" s="225" t="s">
        <v>196</v>
      </c>
      <c r="J379" s="225">
        <v>860527800</v>
      </c>
      <c r="K379" s="225">
        <v>9</v>
      </c>
      <c r="L379" s="225" t="s">
        <v>2570</v>
      </c>
      <c r="N379" s="225" t="s">
        <v>200</v>
      </c>
      <c r="O379" s="225" t="s">
        <v>2575</v>
      </c>
      <c r="P379" s="225">
        <v>32</v>
      </c>
      <c r="Q379" s="225" t="s">
        <v>2598</v>
      </c>
      <c r="R379" s="225"/>
      <c r="T379" s="229" t="s">
        <v>1775</v>
      </c>
      <c r="U379" s="225" t="s">
        <v>2671</v>
      </c>
      <c r="V379" s="225" t="s">
        <v>2722</v>
      </c>
      <c r="W379" s="225" t="s">
        <v>2570</v>
      </c>
      <c r="Y379" s="225" t="s">
        <v>200</v>
      </c>
      <c r="Z379" s="225" t="s">
        <v>2575</v>
      </c>
      <c r="AA379" s="225">
        <v>32</v>
      </c>
      <c r="AB379" s="225" t="s">
        <v>2770</v>
      </c>
      <c r="AC379" s="231" t="s">
        <v>2810</v>
      </c>
      <c r="AF379" s="232">
        <v>2707490.8110000002</v>
      </c>
      <c r="AG379" s="232">
        <v>4730539.2790000001</v>
      </c>
      <c r="AH379" s="233" t="s">
        <v>222</v>
      </c>
      <c r="AI379" s="233"/>
      <c r="AJ379" s="233">
        <v>3175818881</v>
      </c>
      <c r="AK379" s="233"/>
      <c r="AM379" s="234" t="s">
        <v>2841</v>
      </c>
      <c r="AN379" s="233" t="s">
        <v>2879</v>
      </c>
      <c r="AO379" s="239">
        <v>0</v>
      </c>
      <c r="AP379" s="240">
        <v>0</v>
      </c>
      <c r="AQ379" s="242">
        <v>270.7</v>
      </c>
      <c r="AR379" s="240">
        <v>0</v>
      </c>
      <c r="AW379" s="240">
        <v>0</v>
      </c>
      <c r="AX379" s="240">
        <v>0</v>
      </c>
      <c r="AY379" s="240">
        <v>0</v>
      </c>
      <c r="AZ379" s="240">
        <v>0</v>
      </c>
      <c r="BF379" s="242">
        <v>0</v>
      </c>
      <c r="BG379" s="240">
        <v>0</v>
      </c>
      <c r="BH379" s="242">
        <v>0</v>
      </c>
      <c r="BI379" s="240">
        <v>0</v>
      </c>
      <c r="BK379" s="240">
        <v>0</v>
      </c>
      <c r="BL379" s="240">
        <v>0</v>
      </c>
      <c r="BM379" s="240">
        <v>0</v>
      </c>
      <c r="BN379" s="240">
        <v>0</v>
      </c>
      <c r="BO379" s="240">
        <v>0</v>
      </c>
      <c r="BP379" s="240">
        <v>0</v>
      </c>
      <c r="BQ379" s="242">
        <v>8.5</v>
      </c>
      <c r="BV379" s="240">
        <v>892.5</v>
      </c>
      <c r="BW379" s="240">
        <v>0</v>
      </c>
      <c r="BX379" s="240">
        <v>1024.1500000000001</v>
      </c>
      <c r="BY379" s="242">
        <v>126.81</v>
      </c>
      <c r="CA379" s="242">
        <v>0</v>
      </c>
      <c r="CB379" s="242">
        <v>255</v>
      </c>
      <c r="CC379" s="240">
        <v>0</v>
      </c>
      <c r="CD379" s="174">
        <v>892.5</v>
      </c>
      <c r="CE379" s="174">
        <v>0</v>
      </c>
      <c r="CF379" s="174">
        <v>1294.8499999999999</v>
      </c>
      <c r="CG379" s="174">
        <v>135.31</v>
      </c>
      <c r="CI379" s="174">
        <v>0</v>
      </c>
      <c r="CJ379" s="174">
        <v>255</v>
      </c>
      <c r="CK379" s="174">
        <v>0</v>
      </c>
      <c r="CL379" s="177">
        <v>279.2</v>
      </c>
      <c r="CM379" s="179">
        <v>0.11</v>
      </c>
      <c r="CN379" s="175">
        <v>2577.66</v>
      </c>
      <c r="CO379" s="176">
        <v>1</v>
      </c>
      <c r="CP379" s="177">
        <v>270.7</v>
      </c>
      <c r="CQ379" s="178">
        <v>0.105</v>
      </c>
      <c r="CR379" s="177">
        <v>0</v>
      </c>
      <c r="CS379" s="178">
        <v>0</v>
      </c>
      <c r="CT379" s="177">
        <v>8.5</v>
      </c>
      <c r="CU379" s="178">
        <v>3.3E-3</v>
      </c>
      <c r="CV379" s="177">
        <v>0</v>
      </c>
      <c r="CW379" s="179">
        <v>0</v>
      </c>
      <c r="CX379" s="177">
        <v>2298.46</v>
      </c>
      <c r="CY379" s="178">
        <v>0.89170000000000005</v>
      </c>
      <c r="CZ379" s="177">
        <v>1685.16</v>
      </c>
      <c r="DA379" s="180">
        <v>1</v>
      </c>
      <c r="DB379" s="177">
        <v>279.2</v>
      </c>
      <c r="DC379" s="179">
        <v>0.17</v>
      </c>
      <c r="DD379" t="s">
        <v>2208</v>
      </c>
    </row>
    <row r="380" spans="6:108" ht="39">
      <c r="F380" s="2" t="s">
        <v>2506</v>
      </c>
      <c r="G380" s="2" t="s">
        <v>2547</v>
      </c>
      <c r="H380" t="s">
        <v>195</v>
      </c>
      <c r="I380" s="225" t="s">
        <v>196</v>
      </c>
      <c r="J380" s="225">
        <v>860527800</v>
      </c>
      <c r="K380" s="225">
        <v>9</v>
      </c>
      <c r="L380" s="225" t="s">
        <v>2570</v>
      </c>
      <c r="N380" s="225" t="s">
        <v>200</v>
      </c>
      <c r="O380" s="225" t="s">
        <v>2575</v>
      </c>
      <c r="P380" s="225">
        <v>32</v>
      </c>
      <c r="Q380" s="225" t="s">
        <v>2598</v>
      </c>
      <c r="R380" s="225"/>
      <c r="T380" s="229" t="s">
        <v>1775</v>
      </c>
      <c r="U380" s="225" t="s">
        <v>2672</v>
      </c>
      <c r="V380" s="225" t="s">
        <v>2723</v>
      </c>
      <c r="W380" s="225" t="s">
        <v>2570</v>
      </c>
      <c r="Y380" s="225" t="s">
        <v>200</v>
      </c>
      <c r="Z380" s="225" t="s">
        <v>2575</v>
      </c>
      <c r="AA380" s="225">
        <v>32</v>
      </c>
      <c r="AB380" s="225" t="s">
        <v>2770</v>
      </c>
      <c r="AC380" s="231" t="s">
        <v>2811</v>
      </c>
      <c r="AF380" s="232">
        <v>2707397.8849999998</v>
      </c>
      <c r="AG380" s="232">
        <v>4730585.6519999998</v>
      </c>
      <c r="AH380" s="233" t="s">
        <v>222</v>
      </c>
      <c r="AI380" s="233"/>
      <c r="AJ380" s="233">
        <v>3175818881</v>
      </c>
      <c r="AK380" s="233"/>
      <c r="AM380" s="234" t="s">
        <v>2841</v>
      </c>
      <c r="AN380" s="233" t="s">
        <v>2879</v>
      </c>
      <c r="AO380" s="237">
        <v>0</v>
      </c>
      <c r="AP380" s="240">
        <v>0</v>
      </c>
      <c r="AQ380" s="242">
        <v>451</v>
      </c>
      <c r="AR380" s="240">
        <v>0</v>
      </c>
      <c r="AW380" s="240">
        <v>0</v>
      </c>
      <c r="AX380" s="240">
        <v>0</v>
      </c>
      <c r="AY380" s="240">
        <v>0</v>
      </c>
      <c r="AZ380" s="240">
        <v>0</v>
      </c>
      <c r="BF380" s="240">
        <v>0</v>
      </c>
      <c r="BG380" s="240">
        <v>0</v>
      </c>
      <c r="BH380" s="240">
        <v>0</v>
      </c>
      <c r="BI380" s="240">
        <v>0</v>
      </c>
      <c r="BK380" s="240">
        <v>0</v>
      </c>
      <c r="BL380" s="240">
        <v>0</v>
      </c>
      <c r="BM380" s="240">
        <v>0</v>
      </c>
      <c r="BN380" s="240">
        <v>0</v>
      </c>
      <c r="BO380" s="240">
        <v>0</v>
      </c>
      <c r="BP380" s="240">
        <v>0</v>
      </c>
      <c r="BQ380" s="240">
        <v>3.41</v>
      </c>
      <c r="BV380" s="240">
        <v>153</v>
      </c>
      <c r="BW380" s="240">
        <v>0</v>
      </c>
      <c r="BX380" s="240">
        <v>1106.33</v>
      </c>
      <c r="BY380" s="240">
        <v>5.29</v>
      </c>
      <c r="CA380" s="240">
        <v>0</v>
      </c>
      <c r="CB380" s="242">
        <v>77.8</v>
      </c>
      <c r="CC380" s="240">
        <v>0</v>
      </c>
      <c r="CD380" s="174">
        <v>153</v>
      </c>
      <c r="CE380" s="174">
        <v>0</v>
      </c>
      <c r="CF380" s="174">
        <v>1557.33</v>
      </c>
      <c r="CG380" s="174">
        <v>8.6999999999999993</v>
      </c>
      <c r="CI380" s="174">
        <v>0</v>
      </c>
      <c r="CJ380" s="174">
        <v>77.8</v>
      </c>
      <c r="CK380" s="174">
        <v>0</v>
      </c>
      <c r="CL380" s="177">
        <v>454.41</v>
      </c>
      <c r="CM380" s="179">
        <v>0.25</v>
      </c>
      <c r="CN380" s="175">
        <v>1796.83</v>
      </c>
      <c r="CO380" s="176">
        <v>1</v>
      </c>
      <c r="CP380" s="177">
        <v>451</v>
      </c>
      <c r="CQ380" s="178">
        <v>0.251</v>
      </c>
      <c r="CR380" s="177">
        <v>0</v>
      </c>
      <c r="CS380" s="178">
        <v>0</v>
      </c>
      <c r="CT380" s="177">
        <v>3.41</v>
      </c>
      <c r="CU380" s="178">
        <v>1.9E-3</v>
      </c>
      <c r="CV380" s="177">
        <v>0</v>
      </c>
      <c r="CW380" s="179">
        <v>0</v>
      </c>
      <c r="CX380" s="177">
        <v>1342.42</v>
      </c>
      <c r="CY380" s="178">
        <v>0.74709999999999999</v>
      </c>
      <c r="CZ380" s="177">
        <v>1643.83</v>
      </c>
      <c r="DA380" s="180">
        <v>1</v>
      </c>
      <c r="DB380" s="177">
        <v>454.41</v>
      </c>
      <c r="DC380" s="179">
        <v>0.28000000000000003</v>
      </c>
      <c r="DD380" t="s">
        <v>2208</v>
      </c>
    </row>
    <row r="381" spans="6:108" ht="39">
      <c r="F381" s="2" t="s">
        <v>2510</v>
      </c>
      <c r="G381" s="2" t="s">
        <v>2551</v>
      </c>
      <c r="H381" t="s">
        <v>195</v>
      </c>
      <c r="I381" s="225" t="s">
        <v>196</v>
      </c>
      <c r="J381" s="225">
        <v>830008233</v>
      </c>
      <c r="K381" s="225">
        <v>7</v>
      </c>
      <c r="L381" s="225" t="s">
        <v>1764</v>
      </c>
      <c r="N381" s="225" t="s">
        <v>200</v>
      </c>
      <c r="O381" s="225" t="s">
        <v>201</v>
      </c>
      <c r="P381" s="225">
        <v>7</v>
      </c>
      <c r="Q381" s="225" t="s">
        <v>2593</v>
      </c>
      <c r="R381" s="225" t="s">
        <v>2629</v>
      </c>
      <c r="T381" s="229" t="s">
        <v>2095</v>
      </c>
      <c r="U381" s="225" t="s">
        <v>2673</v>
      </c>
      <c r="V381" s="225" t="s">
        <v>2724</v>
      </c>
      <c r="W381" s="225" t="s">
        <v>2570</v>
      </c>
      <c r="Y381" s="225" t="s">
        <v>200</v>
      </c>
      <c r="Z381" s="225" t="s">
        <v>202</v>
      </c>
      <c r="AA381" s="225">
        <v>28</v>
      </c>
      <c r="AB381" s="225" t="s">
        <v>2774</v>
      </c>
      <c r="AC381" s="231" t="s">
        <v>2812</v>
      </c>
      <c r="AF381" s="232">
        <v>2709276.6430000002</v>
      </c>
      <c r="AG381" s="232">
        <v>4722956.1960000005</v>
      </c>
      <c r="AH381" s="233" t="s">
        <v>222</v>
      </c>
      <c r="AI381" s="233"/>
      <c r="AJ381" s="233">
        <v>3202896957</v>
      </c>
      <c r="AK381" s="233"/>
      <c r="AM381" s="234" t="s">
        <v>2844</v>
      </c>
      <c r="AN381" s="233" t="s">
        <v>2882</v>
      </c>
      <c r="AO381" s="237">
        <v>0</v>
      </c>
      <c r="AP381" s="240">
        <v>0</v>
      </c>
      <c r="AQ381" s="240">
        <v>0</v>
      </c>
      <c r="AR381" s="240">
        <v>0</v>
      </c>
      <c r="AW381" s="240">
        <v>0</v>
      </c>
      <c r="AX381" s="240">
        <v>0</v>
      </c>
      <c r="AY381" s="240">
        <v>0</v>
      </c>
      <c r="AZ381" s="240">
        <v>0</v>
      </c>
      <c r="BF381" s="240">
        <v>0</v>
      </c>
      <c r="BG381" s="240">
        <v>0</v>
      </c>
      <c r="BH381" s="240">
        <v>0</v>
      </c>
      <c r="BI381" s="242">
        <v>0</v>
      </c>
      <c r="BK381" s="240">
        <v>0</v>
      </c>
      <c r="BL381" s="240">
        <v>0</v>
      </c>
      <c r="BM381" s="240">
        <v>0</v>
      </c>
      <c r="BN381" s="240">
        <v>0</v>
      </c>
      <c r="BO381" s="240">
        <v>0</v>
      </c>
      <c r="BP381" s="240">
        <v>0</v>
      </c>
      <c r="BQ381" s="240">
        <v>0</v>
      </c>
      <c r="BV381" s="242">
        <v>1009.36</v>
      </c>
      <c r="BW381" s="240">
        <v>7.44</v>
      </c>
      <c r="BX381" s="240">
        <v>212.42</v>
      </c>
      <c r="BY381" s="240">
        <v>0</v>
      </c>
      <c r="CA381" s="240">
        <v>0</v>
      </c>
      <c r="CB381" s="242">
        <v>0</v>
      </c>
      <c r="CC381" s="240">
        <v>0</v>
      </c>
      <c r="CD381" s="174">
        <v>1009.36</v>
      </c>
      <c r="CE381" s="174">
        <v>7.44</v>
      </c>
      <c r="CF381" s="174">
        <v>212.42</v>
      </c>
      <c r="CG381" s="174">
        <v>0</v>
      </c>
      <c r="CI381" s="174">
        <v>0</v>
      </c>
      <c r="CJ381" s="174">
        <v>0</v>
      </c>
      <c r="CK381" s="174">
        <v>0</v>
      </c>
      <c r="CL381" s="177">
        <v>0</v>
      </c>
      <c r="CM381" s="179">
        <v>0</v>
      </c>
      <c r="CN381" s="175">
        <v>1229.22</v>
      </c>
      <c r="CO381" s="176">
        <v>1</v>
      </c>
      <c r="CP381" s="177">
        <v>0</v>
      </c>
      <c r="CQ381" s="178">
        <v>0</v>
      </c>
      <c r="CR381" s="177">
        <v>0</v>
      </c>
      <c r="CS381" s="178">
        <v>0</v>
      </c>
      <c r="CT381" s="177">
        <v>0</v>
      </c>
      <c r="CU381" s="178">
        <v>0</v>
      </c>
      <c r="CV381" s="177">
        <v>0</v>
      </c>
      <c r="CW381" s="179">
        <v>0</v>
      </c>
      <c r="CX381" s="177">
        <v>1229.22</v>
      </c>
      <c r="CY381" s="178">
        <v>1</v>
      </c>
      <c r="CZ381" s="177">
        <v>219.86</v>
      </c>
      <c r="DA381" s="180">
        <v>1</v>
      </c>
      <c r="DB381" s="177">
        <v>0</v>
      </c>
      <c r="DC381" s="179">
        <v>0</v>
      </c>
      <c r="DD381" t="s">
        <v>2208</v>
      </c>
    </row>
    <row r="382" spans="6:108">
      <c r="F382" s="2" t="s">
        <v>2511</v>
      </c>
      <c r="G382" s="2" t="s">
        <v>2552</v>
      </c>
      <c r="H382" t="s">
        <v>195</v>
      </c>
      <c r="I382" s="225" t="s">
        <v>196</v>
      </c>
      <c r="J382" s="226">
        <v>860053976</v>
      </c>
      <c r="K382" s="225">
        <v>0</v>
      </c>
      <c r="L382" s="225" t="s">
        <v>1764</v>
      </c>
      <c r="N382" s="225" t="s">
        <v>200</v>
      </c>
      <c r="O382" s="225" t="s">
        <v>201</v>
      </c>
      <c r="P382" s="225">
        <v>13</v>
      </c>
      <c r="Q382" s="225" t="s">
        <v>2602</v>
      </c>
      <c r="R382" s="225" t="s">
        <v>2630</v>
      </c>
      <c r="T382" s="229" t="s">
        <v>2645</v>
      </c>
      <c r="U382" s="225" t="s">
        <v>2674</v>
      </c>
      <c r="V382" s="225" t="s">
        <v>2725</v>
      </c>
      <c r="W382" s="225" t="s">
        <v>2570</v>
      </c>
      <c r="Y382" s="225" t="s">
        <v>200</v>
      </c>
      <c r="Z382" s="225" t="s">
        <v>202</v>
      </c>
      <c r="AA382" s="225">
        <v>29</v>
      </c>
      <c r="AB382" s="225" t="s">
        <v>2775</v>
      </c>
      <c r="AC382" s="231" t="s">
        <v>2803</v>
      </c>
      <c r="AF382" s="232">
        <v>2708892.8539999998</v>
      </c>
      <c r="AG382" s="232">
        <v>4723472.477</v>
      </c>
      <c r="AH382" s="233" t="s">
        <v>222</v>
      </c>
      <c r="AI382" s="233"/>
      <c r="AJ382" s="233">
        <v>3156150816</v>
      </c>
      <c r="AK382" s="233"/>
      <c r="AM382" s="234" t="s">
        <v>2845</v>
      </c>
      <c r="AN382" s="233" t="s">
        <v>2883</v>
      </c>
      <c r="AO382" s="237">
        <v>108</v>
      </c>
      <c r="AP382" s="240">
        <v>0</v>
      </c>
      <c r="AQ382" s="240">
        <v>0</v>
      </c>
      <c r="AR382" s="240">
        <v>0</v>
      </c>
      <c r="AW382" s="240">
        <v>0</v>
      </c>
      <c r="AX382" s="240">
        <v>0</v>
      </c>
      <c r="AY382" s="240">
        <v>0</v>
      </c>
      <c r="AZ382" s="240">
        <v>0</v>
      </c>
      <c r="BF382" s="240">
        <v>0</v>
      </c>
      <c r="BG382" s="240">
        <v>0</v>
      </c>
      <c r="BH382" s="240">
        <v>0</v>
      </c>
      <c r="BI382" s="242">
        <v>0</v>
      </c>
      <c r="BK382" s="240">
        <v>0</v>
      </c>
      <c r="BL382" s="240">
        <v>0</v>
      </c>
      <c r="BM382" s="240">
        <v>0</v>
      </c>
      <c r="BN382" s="240">
        <v>0</v>
      </c>
      <c r="BO382" s="240">
        <v>0</v>
      </c>
      <c r="BP382" s="242">
        <v>0</v>
      </c>
      <c r="BQ382" s="240">
        <v>0</v>
      </c>
      <c r="BV382" s="242">
        <v>0</v>
      </c>
      <c r="BW382" s="240">
        <v>1315.92</v>
      </c>
      <c r="BX382" s="240">
        <v>105.23</v>
      </c>
      <c r="BY382" s="240">
        <v>0</v>
      </c>
      <c r="CA382" s="240">
        <v>0</v>
      </c>
      <c r="CB382" s="242">
        <v>0</v>
      </c>
      <c r="CC382" s="240">
        <v>0</v>
      </c>
      <c r="CD382" s="174">
        <v>108</v>
      </c>
      <c r="CE382" s="174">
        <v>1315.92</v>
      </c>
      <c r="CF382" s="174">
        <v>105.23</v>
      </c>
      <c r="CG382" s="174">
        <v>0</v>
      </c>
      <c r="CI382" s="174">
        <v>0</v>
      </c>
      <c r="CJ382" s="174">
        <v>0</v>
      </c>
      <c r="CK382" s="174">
        <v>0</v>
      </c>
      <c r="CL382" s="177">
        <v>108</v>
      </c>
      <c r="CM382" s="179">
        <v>7.0000000000000007E-2</v>
      </c>
      <c r="CN382" s="175">
        <v>1529.15</v>
      </c>
      <c r="CO382" s="176">
        <v>1</v>
      </c>
      <c r="CP382" s="177">
        <v>108</v>
      </c>
      <c r="CQ382" s="178">
        <v>7.0599999999999996E-2</v>
      </c>
      <c r="CR382" s="177">
        <v>0</v>
      </c>
      <c r="CS382" s="178">
        <v>0</v>
      </c>
      <c r="CT382" s="177">
        <v>0</v>
      </c>
      <c r="CU382" s="178">
        <v>0</v>
      </c>
      <c r="CV382" s="177">
        <v>0</v>
      </c>
      <c r="CW382" s="179">
        <v>0</v>
      </c>
      <c r="CX382" s="177">
        <v>1421.15</v>
      </c>
      <c r="CY382" s="178">
        <v>0.9294</v>
      </c>
      <c r="CZ382" s="177">
        <v>1421.15</v>
      </c>
      <c r="DA382" s="180">
        <v>1</v>
      </c>
      <c r="DB382" s="177">
        <v>0</v>
      </c>
      <c r="DC382" s="179">
        <v>0</v>
      </c>
      <c r="DD382" t="s">
        <v>2208</v>
      </c>
    </row>
    <row r="383" spans="6:108">
      <c r="F383" s="2" t="s">
        <v>2512</v>
      </c>
      <c r="G383" s="2" t="s">
        <v>2553</v>
      </c>
      <c r="H383" t="s">
        <v>195</v>
      </c>
      <c r="I383" s="225" t="s">
        <v>196</v>
      </c>
      <c r="J383" s="225">
        <v>901136637</v>
      </c>
      <c r="K383" s="225">
        <v>4</v>
      </c>
      <c r="L383" s="225" t="s">
        <v>199</v>
      </c>
      <c r="N383" s="225" t="s">
        <v>200</v>
      </c>
      <c r="O383" s="225" t="s">
        <v>202</v>
      </c>
      <c r="P383" s="225" t="s">
        <v>2581</v>
      </c>
      <c r="Q383" s="225" t="s">
        <v>2603</v>
      </c>
      <c r="R383" s="225"/>
      <c r="T383" s="229" t="s">
        <v>2095</v>
      </c>
      <c r="U383" s="225" t="s">
        <v>2675</v>
      </c>
      <c r="V383" s="225" t="s">
        <v>2726</v>
      </c>
      <c r="W383" s="225" t="s">
        <v>2570</v>
      </c>
      <c r="Y383" s="225" t="s">
        <v>200</v>
      </c>
      <c r="Z383" s="225" t="s">
        <v>202</v>
      </c>
      <c r="AA383" s="225">
        <v>32</v>
      </c>
      <c r="AB383" s="227">
        <v>16346</v>
      </c>
      <c r="AC383" s="231" t="s">
        <v>2813</v>
      </c>
      <c r="AF383" s="232">
        <v>2710990.929</v>
      </c>
      <c r="AG383" s="232">
        <v>4721438.9910000004</v>
      </c>
      <c r="AH383" s="233" t="s">
        <v>222</v>
      </c>
      <c r="AI383" s="233"/>
      <c r="AJ383" s="233">
        <v>3128711688</v>
      </c>
      <c r="AK383" s="233"/>
      <c r="AM383" s="234" t="s">
        <v>2846</v>
      </c>
      <c r="AN383" s="233" t="s">
        <v>2884</v>
      </c>
      <c r="AO383" s="237">
        <v>0</v>
      </c>
      <c r="AP383" s="240">
        <v>0</v>
      </c>
      <c r="AQ383" s="240">
        <v>0</v>
      </c>
      <c r="AR383" s="240">
        <v>0</v>
      </c>
      <c r="AW383" s="240">
        <v>0</v>
      </c>
      <c r="AX383" s="240">
        <v>0</v>
      </c>
      <c r="AY383" s="240">
        <v>0</v>
      </c>
      <c r="AZ383" s="240">
        <v>0</v>
      </c>
      <c r="BF383" s="240">
        <v>0</v>
      </c>
      <c r="BG383" s="240">
        <v>0</v>
      </c>
      <c r="BH383" s="240">
        <v>0</v>
      </c>
      <c r="BI383" s="242">
        <v>0</v>
      </c>
      <c r="BK383" s="240">
        <v>0</v>
      </c>
      <c r="BL383" s="240">
        <v>0</v>
      </c>
      <c r="BM383" s="240">
        <v>0</v>
      </c>
      <c r="BN383" s="242">
        <v>0</v>
      </c>
      <c r="BO383" s="240">
        <v>0</v>
      </c>
      <c r="BP383" s="240">
        <v>0</v>
      </c>
      <c r="BQ383" s="242">
        <v>6.32</v>
      </c>
      <c r="BV383" s="240">
        <v>0</v>
      </c>
      <c r="BW383" s="240">
        <v>0</v>
      </c>
      <c r="BX383" s="242">
        <v>576.54</v>
      </c>
      <c r="BY383" s="240">
        <v>0</v>
      </c>
      <c r="CA383" s="240">
        <v>0</v>
      </c>
      <c r="CB383" s="240">
        <v>0</v>
      </c>
      <c r="CC383" s="240">
        <v>0</v>
      </c>
      <c r="CD383" s="174">
        <v>0</v>
      </c>
      <c r="CE383" s="174">
        <v>0</v>
      </c>
      <c r="CF383" s="174">
        <v>576.54</v>
      </c>
      <c r="CG383" s="174">
        <v>6.32</v>
      </c>
      <c r="CI383" s="174">
        <v>0</v>
      </c>
      <c r="CJ383" s="174">
        <v>0</v>
      </c>
      <c r="CK383" s="174">
        <v>0</v>
      </c>
      <c r="CL383" s="177">
        <v>6.32</v>
      </c>
      <c r="CM383" s="179">
        <v>0.01</v>
      </c>
      <c r="CN383" s="175">
        <v>582.86</v>
      </c>
      <c r="CO383" s="176">
        <v>1</v>
      </c>
      <c r="CP383" s="177">
        <v>0</v>
      </c>
      <c r="CQ383" s="178">
        <v>0</v>
      </c>
      <c r="CR383" s="177">
        <v>0</v>
      </c>
      <c r="CS383" s="178">
        <v>0</v>
      </c>
      <c r="CT383" s="177">
        <v>6.32</v>
      </c>
      <c r="CU383" s="178">
        <v>1.0800000000000001E-2</v>
      </c>
      <c r="CV383" s="177">
        <v>0</v>
      </c>
      <c r="CW383" s="179">
        <v>0</v>
      </c>
      <c r="CX383" s="177">
        <v>576.54</v>
      </c>
      <c r="CY383" s="178">
        <v>0.98919999999999997</v>
      </c>
      <c r="CZ383" s="177">
        <v>582.86</v>
      </c>
      <c r="DA383" s="180">
        <v>1</v>
      </c>
      <c r="DB383" s="177">
        <v>6.32</v>
      </c>
      <c r="DC383" s="179">
        <v>0.01</v>
      </c>
      <c r="DD383" t="s">
        <v>2208</v>
      </c>
    </row>
    <row r="384" spans="6:108">
      <c r="F384" s="2" t="s">
        <v>2507</v>
      </c>
      <c r="G384" s="2" t="s">
        <v>2548</v>
      </c>
      <c r="H384" t="s">
        <v>195</v>
      </c>
      <c r="I384" s="225" t="s">
        <v>196</v>
      </c>
      <c r="J384" s="225">
        <v>830012053</v>
      </c>
      <c r="K384" s="225">
        <v>3</v>
      </c>
      <c r="L384" s="225" t="s">
        <v>1764</v>
      </c>
      <c r="N384" s="225" t="s">
        <v>200</v>
      </c>
      <c r="O384" s="225" t="s">
        <v>1783</v>
      </c>
      <c r="P384" s="225" t="s">
        <v>2579</v>
      </c>
      <c r="Q384" s="225" t="s">
        <v>2599</v>
      </c>
      <c r="R384" s="225" t="s">
        <v>2627</v>
      </c>
      <c r="T384" s="229" t="s">
        <v>1775</v>
      </c>
      <c r="U384" s="225" t="s">
        <v>2676</v>
      </c>
      <c r="V384" s="225" t="s">
        <v>2727</v>
      </c>
      <c r="W384" s="225" t="s">
        <v>2570</v>
      </c>
      <c r="Y384" s="225" t="s">
        <v>200</v>
      </c>
      <c r="Z384" s="225" t="s">
        <v>2575</v>
      </c>
      <c r="AA384" s="225" t="s">
        <v>2752</v>
      </c>
      <c r="AB384" s="225" t="s">
        <v>2776</v>
      </c>
      <c r="AC384" s="231" t="s">
        <v>2806</v>
      </c>
      <c r="AF384" s="232">
        <v>2707612.7960000001</v>
      </c>
      <c r="AG384" s="232">
        <v>4731433.1289999997</v>
      </c>
      <c r="AH384" s="233" t="s">
        <v>222</v>
      </c>
      <c r="AI384" s="233"/>
      <c r="AJ384" s="233">
        <v>3162724678</v>
      </c>
      <c r="AK384" s="233"/>
      <c r="AM384" s="234" t="s">
        <v>2830</v>
      </c>
      <c r="AN384" s="233" t="s">
        <v>2870</v>
      </c>
      <c r="AO384" s="237">
        <v>0</v>
      </c>
      <c r="AP384" s="240">
        <v>0</v>
      </c>
      <c r="AQ384" s="240">
        <v>0</v>
      </c>
      <c r="AR384" s="240">
        <v>0</v>
      </c>
      <c r="AW384" s="240">
        <v>0</v>
      </c>
      <c r="AX384" s="240">
        <v>0</v>
      </c>
      <c r="AY384" s="240">
        <v>0</v>
      </c>
      <c r="AZ384" s="240">
        <v>0</v>
      </c>
      <c r="BF384" s="240">
        <v>0</v>
      </c>
      <c r="BG384" s="240">
        <v>0</v>
      </c>
      <c r="BH384" s="240">
        <v>0</v>
      </c>
      <c r="BI384" s="242">
        <v>0</v>
      </c>
      <c r="BK384" s="240">
        <v>0</v>
      </c>
      <c r="BL384" s="240">
        <v>0</v>
      </c>
      <c r="BM384" s="240">
        <v>0</v>
      </c>
      <c r="BN384" s="242">
        <v>0</v>
      </c>
      <c r="BO384" s="240">
        <v>0</v>
      </c>
      <c r="BP384" s="240">
        <v>0</v>
      </c>
      <c r="BQ384" s="240">
        <v>0.38</v>
      </c>
      <c r="BV384" s="242">
        <v>0</v>
      </c>
      <c r="BW384" s="240">
        <v>0</v>
      </c>
      <c r="BX384" s="242">
        <v>2915.45</v>
      </c>
      <c r="BY384" s="240">
        <v>0</v>
      </c>
      <c r="CA384" s="240">
        <v>0</v>
      </c>
      <c r="CB384" s="240">
        <v>26.1</v>
      </c>
      <c r="CC384" s="240">
        <v>0</v>
      </c>
      <c r="CD384" s="174">
        <v>0</v>
      </c>
      <c r="CE384" s="174">
        <v>0</v>
      </c>
      <c r="CF384" s="174">
        <v>2915.45</v>
      </c>
      <c r="CG384" s="174">
        <v>0.38</v>
      </c>
      <c r="CI384" s="174">
        <v>0</v>
      </c>
      <c r="CJ384" s="174">
        <v>26.1</v>
      </c>
      <c r="CK384" s="174">
        <v>0</v>
      </c>
      <c r="CL384" s="177">
        <v>0.38</v>
      </c>
      <c r="CM384" s="179">
        <v>0</v>
      </c>
      <c r="CN384" s="175">
        <v>2941.93</v>
      </c>
      <c r="CO384" s="176">
        <v>1</v>
      </c>
      <c r="CP384" s="177">
        <v>0</v>
      </c>
      <c r="CQ384" s="178">
        <v>0</v>
      </c>
      <c r="CR384" s="177">
        <v>0</v>
      </c>
      <c r="CS384" s="178">
        <v>0</v>
      </c>
      <c r="CT384" s="177">
        <v>0.38</v>
      </c>
      <c r="CU384" s="178">
        <v>1E-4</v>
      </c>
      <c r="CV384" s="177">
        <v>0</v>
      </c>
      <c r="CW384" s="179">
        <v>0</v>
      </c>
      <c r="CX384" s="177">
        <v>2941.55</v>
      </c>
      <c r="CY384" s="178">
        <v>0.99990000000000001</v>
      </c>
      <c r="CZ384" s="177">
        <v>2941.93</v>
      </c>
      <c r="DA384" s="180">
        <v>1</v>
      </c>
      <c r="DB384" s="177">
        <v>0.38</v>
      </c>
      <c r="DC384" s="179">
        <v>0</v>
      </c>
      <c r="DD384" t="s">
        <v>2208</v>
      </c>
    </row>
    <row r="385" spans="6:108">
      <c r="F385" s="2" t="s">
        <v>2507</v>
      </c>
      <c r="G385" s="2" t="s">
        <v>2548</v>
      </c>
      <c r="H385" t="s">
        <v>195</v>
      </c>
      <c r="I385" s="225" t="s">
        <v>196</v>
      </c>
      <c r="J385" s="225">
        <v>830012053</v>
      </c>
      <c r="K385" s="225">
        <v>3</v>
      </c>
      <c r="L385" s="225" t="s">
        <v>1764</v>
      </c>
      <c r="N385" s="225" t="s">
        <v>200</v>
      </c>
      <c r="O385" s="225" t="s">
        <v>1783</v>
      </c>
      <c r="P385" s="225" t="s">
        <v>2579</v>
      </c>
      <c r="Q385" s="225" t="s">
        <v>2599</v>
      </c>
      <c r="R385" s="225" t="s">
        <v>2627</v>
      </c>
      <c r="T385" s="229" t="s">
        <v>1775</v>
      </c>
      <c r="U385" s="225" t="s">
        <v>2677</v>
      </c>
      <c r="V385" s="225" t="s">
        <v>2728</v>
      </c>
      <c r="W385" s="225" t="s">
        <v>2570</v>
      </c>
      <c r="Y385" s="225" t="s">
        <v>200</v>
      </c>
      <c r="Z385" s="225" t="s">
        <v>2575</v>
      </c>
      <c r="AA385" s="225" t="s">
        <v>2752</v>
      </c>
      <c r="AB385" s="225" t="s">
        <v>2773</v>
      </c>
      <c r="AC385" s="231" t="s">
        <v>2806</v>
      </c>
      <c r="AF385" s="232">
        <v>2707663.4720000001</v>
      </c>
      <c r="AG385" s="232">
        <v>4731303.1950000003</v>
      </c>
      <c r="AH385" s="233" t="s">
        <v>222</v>
      </c>
      <c r="AI385" s="233"/>
      <c r="AJ385" s="233">
        <v>3162724678</v>
      </c>
      <c r="AK385" s="233"/>
      <c r="AM385" s="234" t="s">
        <v>2830</v>
      </c>
      <c r="AN385" s="233" t="s">
        <v>2870</v>
      </c>
      <c r="AO385" s="237">
        <v>0</v>
      </c>
      <c r="AP385" s="240">
        <v>0</v>
      </c>
      <c r="AQ385" s="240">
        <v>0</v>
      </c>
      <c r="AR385" s="240">
        <v>0</v>
      </c>
      <c r="AW385" s="240">
        <v>0</v>
      </c>
      <c r="AX385" s="240">
        <v>0</v>
      </c>
      <c r="AY385" s="240">
        <v>0</v>
      </c>
      <c r="AZ385" s="240">
        <v>0</v>
      </c>
      <c r="BF385" s="240">
        <v>0</v>
      </c>
      <c r="BG385" s="240">
        <v>0</v>
      </c>
      <c r="BH385" s="240">
        <v>0</v>
      </c>
      <c r="BI385" s="242">
        <v>0</v>
      </c>
      <c r="BK385" s="240">
        <v>0</v>
      </c>
      <c r="BL385" s="240">
        <v>0</v>
      </c>
      <c r="BM385" s="240">
        <v>0</v>
      </c>
      <c r="BN385" s="242">
        <v>0</v>
      </c>
      <c r="BO385" s="240">
        <v>0</v>
      </c>
      <c r="BP385" s="240">
        <v>0</v>
      </c>
      <c r="BQ385" s="242">
        <v>0.81</v>
      </c>
      <c r="BV385" s="240">
        <v>0</v>
      </c>
      <c r="BW385" s="240">
        <v>0</v>
      </c>
      <c r="BX385" s="240">
        <v>0</v>
      </c>
      <c r="BY385" s="240">
        <v>0</v>
      </c>
      <c r="CA385" s="240">
        <v>0</v>
      </c>
      <c r="CB385" s="240">
        <v>0</v>
      </c>
      <c r="CC385" s="240">
        <v>0</v>
      </c>
      <c r="CD385" s="174">
        <v>0</v>
      </c>
      <c r="CE385" s="174">
        <v>0</v>
      </c>
      <c r="CF385" s="174">
        <v>0</v>
      </c>
      <c r="CG385" s="174">
        <v>0.81</v>
      </c>
      <c r="CI385" s="174">
        <v>0</v>
      </c>
      <c r="CJ385" s="174">
        <v>0</v>
      </c>
      <c r="CK385" s="174">
        <v>0</v>
      </c>
      <c r="CL385" s="177">
        <v>0.81</v>
      </c>
      <c r="CM385" s="179">
        <v>1</v>
      </c>
      <c r="CN385" s="175">
        <v>0.81</v>
      </c>
      <c r="CO385" s="176">
        <v>1</v>
      </c>
      <c r="CP385" s="177">
        <v>0</v>
      </c>
      <c r="CQ385" s="178">
        <v>0</v>
      </c>
      <c r="CR385" s="177">
        <v>0</v>
      </c>
      <c r="CS385" s="178">
        <v>0</v>
      </c>
      <c r="CT385" s="177">
        <v>0.81</v>
      </c>
      <c r="CU385" s="178">
        <v>1</v>
      </c>
      <c r="CV385" s="177">
        <v>0</v>
      </c>
      <c r="CW385" s="179">
        <v>0</v>
      </c>
      <c r="CX385" s="177">
        <v>0</v>
      </c>
      <c r="CY385" s="178">
        <v>0</v>
      </c>
      <c r="CZ385" s="177">
        <v>0.81</v>
      </c>
      <c r="DA385" s="180">
        <v>1</v>
      </c>
      <c r="DB385" s="177">
        <v>0.81</v>
      </c>
      <c r="DC385" s="179">
        <v>1</v>
      </c>
      <c r="DD385" t="s">
        <v>2208</v>
      </c>
    </row>
    <row r="386" spans="6:108" ht="30">
      <c r="F386" s="2" t="s">
        <v>2513</v>
      </c>
      <c r="G386" s="2" t="s">
        <v>2554</v>
      </c>
      <c r="H386" t="s">
        <v>195</v>
      </c>
      <c r="I386" s="225" t="s">
        <v>196</v>
      </c>
      <c r="J386" s="226">
        <v>900596838</v>
      </c>
      <c r="K386" s="225">
        <v>7</v>
      </c>
      <c r="L386" s="225" t="s">
        <v>2570</v>
      </c>
      <c r="N386" s="225" t="s">
        <v>200</v>
      </c>
      <c r="O386" s="225" t="s">
        <v>201</v>
      </c>
      <c r="P386" s="225">
        <v>2</v>
      </c>
      <c r="Q386" s="227">
        <v>15281</v>
      </c>
      <c r="R386" s="225" t="s">
        <v>2631</v>
      </c>
      <c r="T386" s="229" t="s">
        <v>2094</v>
      </c>
      <c r="U386" s="225" t="s">
        <v>2678</v>
      </c>
      <c r="V386" s="225" t="s">
        <v>2729</v>
      </c>
      <c r="W386" s="225" t="s">
        <v>2570</v>
      </c>
      <c r="Y386" s="225" t="s">
        <v>200</v>
      </c>
      <c r="Z386" s="225" t="s">
        <v>2575</v>
      </c>
      <c r="AA386" s="225">
        <v>38</v>
      </c>
      <c r="AB386" s="225" t="s">
        <v>2777</v>
      </c>
      <c r="AC386" s="231" t="s">
        <v>2814</v>
      </c>
      <c r="AF386" s="232">
        <v>2707699.14</v>
      </c>
      <c r="AG386" s="232">
        <v>4730939.7609999999</v>
      </c>
      <c r="AH386" s="233" t="s">
        <v>222</v>
      </c>
      <c r="AI386" s="233"/>
      <c r="AJ386" s="233">
        <v>3007321969</v>
      </c>
      <c r="AK386" s="233"/>
      <c r="AM386" s="234" t="s">
        <v>2847</v>
      </c>
      <c r="AN386" s="233" t="s">
        <v>2885</v>
      </c>
      <c r="AO386" s="238">
        <v>0</v>
      </c>
      <c r="AP386" s="240">
        <v>0</v>
      </c>
      <c r="AQ386" s="240">
        <v>24.88</v>
      </c>
      <c r="AR386" s="240">
        <v>0</v>
      </c>
      <c r="AW386" s="240">
        <v>0</v>
      </c>
      <c r="AX386" s="240">
        <v>0</v>
      </c>
      <c r="AY386" s="240">
        <v>0</v>
      </c>
      <c r="AZ386" s="240">
        <v>0</v>
      </c>
      <c r="BF386" s="240">
        <v>0</v>
      </c>
      <c r="BG386" s="240">
        <v>0</v>
      </c>
      <c r="BH386" s="240">
        <v>0</v>
      </c>
      <c r="BI386" s="240">
        <v>0</v>
      </c>
      <c r="BK386" s="240">
        <v>0</v>
      </c>
      <c r="BL386" s="240">
        <v>0</v>
      </c>
      <c r="BM386" s="240">
        <v>0</v>
      </c>
      <c r="BN386" s="240">
        <v>0</v>
      </c>
      <c r="BO386" s="240">
        <v>0</v>
      </c>
      <c r="BP386" s="240">
        <v>0</v>
      </c>
      <c r="BQ386" s="240">
        <v>0</v>
      </c>
      <c r="BV386" s="240">
        <v>0.28799999999999998</v>
      </c>
      <c r="BW386" s="240">
        <v>0</v>
      </c>
      <c r="BX386" s="240">
        <v>24.6</v>
      </c>
      <c r="BY386" s="240">
        <v>0</v>
      </c>
      <c r="CA386" s="240">
        <v>0</v>
      </c>
      <c r="CB386" s="240">
        <v>0</v>
      </c>
      <c r="CC386" s="240">
        <v>0</v>
      </c>
      <c r="CD386" s="174">
        <v>0.28999999999999998</v>
      </c>
      <c r="CE386" s="174">
        <v>0</v>
      </c>
      <c r="CF386" s="174">
        <v>49.48</v>
      </c>
      <c r="CG386" s="174">
        <v>0</v>
      </c>
      <c r="CI386" s="174">
        <v>0</v>
      </c>
      <c r="CJ386" s="174">
        <v>0</v>
      </c>
      <c r="CK386" s="174">
        <v>0</v>
      </c>
      <c r="CL386" s="177">
        <v>24.88</v>
      </c>
      <c r="CM386" s="179">
        <v>0.5</v>
      </c>
      <c r="CN386" s="175">
        <v>49.77</v>
      </c>
      <c r="CO386" s="176">
        <v>1</v>
      </c>
      <c r="CP386" s="177">
        <v>24.88</v>
      </c>
      <c r="CQ386" s="178">
        <v>0.49990000000000001</v>
      </c>
      <c r="CR386" s="177">
        <v>0</v>
      </c>
      <c r="CS386" s="178">
        <v>0</v>
      </c>
      <c r="CT386" s="177">
        <v>0</v>
      </c>
      <c r="CU386" s="178">
        <v>0</v>
      </c>
      <c r="CV386" s="177">
        <v>0</v>
      </c>
      <c r="CW386" s="179">
        <v>0</v>
      </c>
      <c r="CX386" s="177">
        <v>24.89</v>
      </c>
      <c r="CY386" s="178">
        <v>0.50009999999999999</v>
      </c>
      <c r="CZ386" s="177">
        <v>49.48</v>
      </c>
      <c r="DA386" s="180">
        <v>1</v>
      </c>
      <c r="DB386" s="177">
        <v>24.88</v>
      </c>
      <c r="DC386" s="179">
        <v>0.5</v>
      </c>
      <c r="DD386" t="s">
        <v>2208</v>
      </c>
    </row>
    <row r="387" spans="6:108">
      <c r="F387" s="2" t="s">
        <v>2514</v>
      </c>
      <c r="G387" s="2" t="s">
        <v>2555</v>
      </c>
      <c r="H387" t="s">
        <v>195</v>
      </c>
      <c r="I387" s="225" t="s">
        <v>196</v>
      </c>
      <c r="J387" s="226">
        <v>830041169</v>
      </c>
      <c r="K387" s="225">
        <v>2</v>
      </c>
      <c r="L387" s="225" t="s">
        <v>1764</v>
      </c>
      <c r="N387" s="225" t="s">
        <v>200</v>
      </c>
      <c r="O387" s="225" t="s">
        <v>202</v>
      </c>
      <c r="P387" s="225">
        <v>116</v>
      </c>
      <c r="Q387" s="225" t="s">
        <v>2604</v>
      </c>
      <c r="R387" s="225"/>
      <c r="T387" s="229" t="s">
        <v>1775</v>
      </c>
      <c r="U387" s="225" t="s">
        <v>2679</v>
      </c>
      <c r="V387" s="225" t="s">
        <v>2730</v>
      </c>
      <c r="W387" s="225" t="s">
        <v>2570</v>
      </c>
      <c r="Y387" s="225" t="s">
        <v>200</v>
      </c>
      <c r="Z387" s="225" t="s">
        <v>201</v>
      </c>
      <c r="AA387" s="225">
        <v>6</v>
      </c>
      <c r="AB387" s="225" t="s">
        <v>2778</v>
      </c>
      <c r="AC387" s="231" t="s">
        <v>2815</v>
      </c>
      <c r="AF387" s="232">
        <v>2713634.3220000002</v>
      </c>
      <c r="AG387" s="232">
        <v>4724321.9939999999</v>
      </c>
      <c r="AH387" s="233" t="s">
        <v>222</v>
      </c>
      <c r="AI387" s="233"/>
      <c r="AJ387" s="233">
        <v>3135219968</v>
      </c>
      <c r="AK387" s="233"/>
      <c r="AM387" s="234" t="s">
        <v>2848</v>
      </c>
      <c r="AN387" s="233" t="s">
        <v>2886</v>
      </c>
      <c r="AO387" s="238">
        <v>0</v>
      </c>
      <c r="AP387" s="240">
        <v>0</v>
      </c>
      <c r="AQ387" s="240">
        <v>0</v>
      </c>
      <c r="AR387" s="240">
        <v>0</v>
      </c>
      <c r="AW387" s="240">
        <v>0</v>
      </c>
      <c r="AX387" s="240">
        <v>0</v>
      </c>
      <c r="AY387" s="240">
        <v>0</v>
      </c>
      <c r="AZ387" s="240">
        <v>0</v>
      </c>
      <c r="BF387" s="240">
        <v>0</v>
      </c>
      <c r="BG387" s="240">
        <v>0</v>
      </c>
      <c r="BH387" s="240">
        <v>0</v>
      </c>
      <c r="BI387" s="240">
        <v>0</v>
      </c>
      <c r="BK387" s="240">
        <v>0</v>
      </c>
      <c r="BL387" s="240">
        <v>0</v>
      </c>
      <c r="BM387" s="240">
        <v>0</v>
      </c>
      <c r="BN387" s="240">
        <v>0</v>
      </c>
      <c r="BO387" s="240">
        <v>0</v>
      </c>
      <c r="BP387" s="240">
        <v>0</v>
      </c>
      <c r="BQ387" s="240">
        <v>0.52</v>
      </c>
      <c r="BV387" s="240">
        <v>0</v>
      </c>
      <c r="BW387" s="240">
        <v>0</v>
      </c>
      <c r="BX387" s="240">
        <v>93.7</v>
      </c>
      <c r="BY387" s="240">
        <v>0</v>
      </c>
      <c r="CA387" s="240">
        <v>0</v>
      </c>
      <c r="CB387" s="240">
        <v>0</v>
      </c>
      <c r="CC387" s="240">
        <v>0</v>
      </c>
      <c r="CD387" s="174">
        <v>0</v>
      </c>
      <c r="CE387" s="174">
        <v>0</v>
      </c>
      <c r="CF387" s="174">
        <v>93.7</v>
      </c>
      <c r="CG387" s="174">
        <v>0.52</v>
      </c>
      <c r="CI387" s="174">
        <v>0</v>
      </c>
      <c r="CJ387" s="174">
        <v>0</v>
      </c>
      <c r="CK387" s="174">
        <v>0</v>
      </c>
      <c r="CL387" s="177">
        <v>0.52</v>
      </c>
      <c r="CM387" s="179">
        <v>0.01</v>
      </c>
      <c r="CN387" s="175">
        <v>94.22</v>
      </c>
      <c r="CO387" s="176">
        <v>1</v>
      </c>
      <c r="CP387" s="177">
        <v>0</v>
      </c>
      <c r="CQ387" s="178">
        <v>0</v>
      </c>
      <c r="CR387" s="177">
        <v>0</v>
      </c>
      <c r="CS387" s="178">
        <v>0</v>
      </c>
      <c r="CT387" s="177">
        <v>0.52</v>
      </c>
      <c r="CU387" s="178">
        <v>5.4999999999999997E-3</v>
      </c>
      <c r="CV387" s="177">
        <v>0</v>
      </c>
      <c r="CW387" s="179">
        <v>0</v>
      </c>
      <c r="CX387" s="177">
        <v>93.7</v>
      </c>
      <c r="CY387" s="178">
        <v>0.99450000000000005</v>
      </c>
      <c r="CZ387" s="177">
        <v>94.22</v>
      </c>
      <c r="DA387" s="180">
        <v>1</v>
      </c>
      <c r="DB387" s="177">
        <v>0.52</v>
      </c>
      <c r="DC387" s="179">
        <v>0.01</v>
      </c>
      <c r="DD387" t="s">
        <v>2208</v>
      </c>
    </row>
    <row r="388" spans="6:108">
      <c r="F388" s="2" t="s">
        <v>2515</v>
      </c>
      <c r="G388" s="2" t="s">
        <v>2556</v>
      </c>
      <c r="H388" t="s">
        <v>195</v>
      </c>
      <c r="I388" s="225" t="s">
        <v>196</v>
      </c>
      <c r="J388" s="226">
        <v>901357613</v>
      </c>
      <c r="K388" s="225">
        <v>6</v>
      </c>
      <c r="L388" s="225" t="s">
        <v>1764</v>
      </c>
      <c r="N388" s="225" t="s">
        <v>200</v>
      </c>
      <c r="O388" s="225" t="s">
        <v>202</v>
      </c>
      <c r="P388" s="225" t="s">
        <v>2582</v>
      </c>
      <c r="Q388" s="227">
        <v>43435</v>
      </c>
      <c r="R388" s="225"/>
      <c r="T388" s="229" t="s">
        <v>2644</v>
      </c>
      <c r="U388" s="225" t="s">
        <v>2680</v>
      </c>
      <c r="V388" s="225" t="s">
        <v>2731</v>
      </c>
      <c r="W388" s="225" t="s">
        <v>2570</v>
      </c>
      <c r="Y388" s="225" t="s">
        <v>200</v>
      </c>
      <c r="Z388" s="225" t="s">
        <v>201</v>
      </c>
      <c r="AA388" s="225" t="s">
        <v>2753</v>
      </c>
      <c r="AB388" s="225" t="s">
        <v>2779</v>
      </c>
      <c r="AC388" s="231" t="s">
        <v>2625</v>
      </c>
      <c r="AF388" s="232">
        <v>2712419.0449999999</v>
      </c>
      <c r="AG388" s="232">
        <v>4722772.7120000003</v>
      </c>
      <c r="AH388" s="233" t="s">
        <v>222</v>
      </c>
      <c r="AI388" s="233"/>
      <c r="AJ388" s="233">
        <v>3227348131</v>
      </c>
      <c r="AK388" s="233"/>
      <c r="AM388" s="234" t="s">
        <v>2849</v>
      </c>
      <c r="AN388" s="233" t="s">
        <v>2887</v>
      </c>
      <c r="AO388" s="238">
        <v>0</v>
      </c>
      <c r="AP388" s="240">
        <v>0</v>
      </c>
      <c r="AQ388" s="240">
        <v>16</v>
      </c>
      <c r="AR388" s="240">
        <v>15</v>
      </c>
      <c r="AW388" s="240">
        <v>0</v>
      </c>
      <c r="AX388" s="240">
        <v>0</v>
      </c>
      <c r="AY388" s="240">
        <v>0</v>
      </c>
      <c r="AZ388" s="240">
        <v>0</v>
      </c>
      <c r="BF388" s="240">
        <v>0</v>
      </c>
      <c r="BG388" s="240">
        <v>0</v>
      </c>
      <c r="BH388" s="240">
        <v>0</v>
      </c>
      <c r="BI388" s="240">
        <v>0</v>
      </c>
      <c r="BK388" s="240">
        <v>0</v>
      </c>
      <c r="BL388" s="240">
        <v>0</v>
      </c>
      <c r="BM388" s="240">
        <v>0</v>
      </c>
      <c r="BN388" s="240">
        <v>0</v>
      </c>
      <c r="BO388" s="240">
        <v>0</v>
      </c>
      <c r="BP388" s="240">
        <v>0</v>
      </c>
      <c r="BQ388" s="240">
        <v>0</v>
      </c>
      <c r="BV388" s="240">
        <v>0</v>
      </c>
      <c r="BW388" s="240">
        <v>0</v>
      </c>
      <c r="BX388" s="240">
        <v>0</v>
      </c>
      <c r="BY388" s="240">
        <v>0</v>
      </c>
      <c r="CA388" s="240">
        <v>0</v>
      </c>
      <c r="CB388" s="240">
        <v>0</v>
      </c>
      <c r="CC388" s="240">
        <v>0</v>
      </c>
      <c r="CD388" s="174">
        <v>0</v>
      </c>
      <c r="CE388" s="174">
        <v>0</v>
      </c>
      <c r="CF388" s="174">
        <v>16</v>
      </c>
      <c r="CG388" s="174">
        <v>15</v>
      </c>
      <c r="CI388" s="174">
        <v>0</v>
      </c>
      <c r="CJ388" s="174">
        <v>0</v>
      </c>
      <c r="CK388" s="174">
        <v>0</v>
      </c>
      <c r="CL388" s="177">
        <v>31</v>
      </c>
      <c r="CM388" s="179">
        <v>1</v>
      </c>
      <c r="CN388" s="175">
        <v>31</v>
      </c>
      <c r="CO388" s="176">
        <v>1</v>
      </c>
      <c r="CP388" s="177">
        <v>31</v>
      </c>
      <c r="CQ388" s="178">
        <v>1</v>
      </c>
      <c r="CR388" s="177">
        <v>0</v>
      </c>
      <c r="CS388" s="178">
        <v>0</v>
      </c>
      <c r="CT388" s="177">
        <v>0</v>
      </c>
      <c r="CU388" s="178">
        <v>0</v>
      </c>
      <c r="CV388" s="177">
        <v>0</v>
      </c>
      <c r="CW388" s="179">
        <v>0</v>
      </c>
      <c r="CX388" s="177">
        <v>0</v>
      </c>
      <c r="CY388" s="178">
        <v>0</v>
      </c>
      <c r="CZ388" s="177">
        <v>31</v>
      </c>
      <c r="DA388" s="180">
        <v>1</v>
      </c>
      <c r="DB388" s="177">
        <v>31</v>
      </c>
      <c r="DC388" s="179">
        <v>1</v>
      </c>
      <c r="DD388" t="s">
        <v>2208</v>
      </c>
    </row>
    <row r="389" spans="6:108">
      <c r="F389" s="2" t="s">
        <v>2516</v>
      </c>
      <c r="G389" s="2" t="s">
        <v>2557</v>
      </c>
      <c r="H389" t="s">
        <v>195</v>
      </c>
      <c r="I389" s="225" t="s">
        <v>196</v>
      </c>
      <c r="J389" s="225">
        <v>900413231</v>
      </c>
      <c r="K389" s="225">
        <v>2</v>
      </c>
      <c r="L389" s="225" t="s">
        <v>2570</v>
      </c>
      <c r="N389" s="225" t="s">
        <v>200</v>
      </c>
      <c r="O389" s="225" t="s">
        <v>201</v>
      </c>
      <c r="P389" s="225">
        <v>3</v>
      </c>
      <c r="Q389" s="227">
        <v>11202</v>
      </c>
      <c r="R389" s="225" t="s">
        <v>2632</v>
      </c>
      <c r="T389" s="229" t="s">
        <v>2644</v>
      </c>
      <c r="U389" s="225" t="s">
        <v>2681</v>
      </c>
      <c r="V389" s="225" t="s">
        <v>2732</v>
      </c>
      <c r="W389" s="225" t="s">
        <v>2570</v>
      </c>
      <c r="Y389" s="225" t="s">
        <v>200</v>
      </c>
      <c r="Z389" s="225" t="s">
        <v>201</v>
      </c>
      <c r="AA389" s="225" t="s">
        <v>2754</v>
      </c>
      <c r="AB389" s="225" t="s">
        <v>2780</v>
      </c>
      <c r="AC389" s="231"/>
      <c r="AF389" s="232">
        <v>2711101.497</v>
      </c>
      <c r="AG389" s="232">
        <v>4721413.3770000003</v>
      </c>
      <c r="AH389" s="233" t="s">
        <v>222</v>
      </c>
      <c r="AI389" s="233"/>
      <c r="AJ389" s="233">
        <v>3157334688</v>
      </c>
      <c r="AK389" s="233"/>
      <c r="AM389" s="234" t="s">
        <v>2850</v>
      </c>
      <c r="AN389" s="233" t="s">
        <v>2557</v>
      </c>
      <c r="AO389" s="238">
        <v>3</v>
      </c>
      <c r="AP389" s="241">
        <v>0</v>
      </c>
      <c r="AQ389" s="241">
        <v>0</v>
      </c>
      <c r="AR389" s="241">
        <v>0</v>
      </c>
      <c r="AW389" s="241">
        <v>0</v>
      </c>
      <c r="AX389" s="241">
        <v>0</v>
      </c>
      <c r="AY389" s="241">
        <v>0</v>
      </c>
      <c r="AZ389" s="241">
        <v>0</v>
      </c>
      <c r="BF389" s="241">
        <v>0</v>
      </c>
      <c r="BG389" s="241">
        <v>0</v>
      </c>
      <c r="BH389" s="241">
        <v>0</v>
      </c>
      <c r="BI389" s="241">
        <v>0</v>
      </c>
      <c r="BK389" s="241">
        <v>0</v>
      </c>
      <c r="BL389" s="241">
        <v>0</v>
      </c>
      <c r="BM389" s="241">
        <v>0</v>
      </c>
      <c r="BN389" s="241">
        <v>0</v>
      </c>
      <c r="BO389" s="241">
        <v>0</v>
      </c>
      <c r="BP389" s="241">
        <v>0</v>
      </c>
      <c r="BQ389" s="241">
        <v>0</v>
      </c>
      <c r="BV389" s="241">
        <v>138.97999999999999</v>
      </c>
      <c r="BW389" s="241">
        <v>431.1</v>
      </c>
      <c r="BX389" s="241">
        <v>0</v>
      </c>
      <c r="BY389" s="241">
        <v>0</v>
      </c>
      <c r="CA389" s="241">
        <v>0</v>
      </c>
      <c r="CB389" s="241">
        <v>0</v>
      </c>
      <c r="CC389" s="241">
        <v>0</v>
      </c>
      <c r="CD389" s="174">
        <v>141.97999999999999</v>
      </c>
      <c r="CE389" s="174">
        <v>431.1</v>
      </c>
      <c r="CF389" s="174">
        <v>0</v>
      </c>
      <c r="CG389" s="174">
        <v>0</v>
      </c>
      <c r="CI389" s="174">
        <v>0</v>
      </c>
      <c r="CJ389" s="174">
        <v>0</v>
      </c>
      <c r="CK389" s="174">
        <v>0</v>
      </c>
      <c r="CL389" s="177">
        <v>3</v>
      </c>
      <c r="CM389" s="179">
        <v>0.01</v>
      </c>
      <c r="CN389" s="175">
        <v>573.08000000000004</v>
      </c>
      <c r="CO389" s="176">
        <v>1</v>
      </c>
      <c r="CP389" s="177">
        <v>3</v>
      </c>
      <c r="CQ389" s="178">
        <v>5.1999999999999998E-3</v>
      </c>
      <c r="CR389" s="177">
        <v>0</v>
      </c>
      <c r="CS389" s="178">
        <v>0</v>
      </c>
      <c r="CT389" s="177">
        <v>0</v>
      </c>
      <c r="CU389" s="178">
        <v>0</v>
      </c>
      <c r="CV389" s="177">
        <v>0</v>
      </c>
      <c r="CW389" s="179">
        <v>0</v>
      </c>
      <c r="CX389" s="177">
        <v>570.08000000000004</v>
      </c>
      <c r="CY389" s="178">
        <v>0.99480000000000002</v>
      </c>
      <c r="CZ389" s="177">
        <v>431.1</v>
      </c>
      <c r="DA389" s="180">
        <v>1</v>
      </c>
      <c r="DB389" s="177">
        <v>0</v>
      </c>
      <c r="DC389" s="179">
        <v>0</v>
      </c>
      <c r="DD389" t="s">
        <v>2208</v>
      </c>
    </row>
    <row r="390" spans="6:108">
      <c r="F390" s="2" t="s">
        <v>2517</v>
      </c>
      <c r="G390" s="2" t="s">
        <v>2558</v>
      </c>
      <c r="H390" t="s">
        <v>195</v>
      </c>
      <c r="I390" s="225" t="s">
        <v>196</v>
      </c>
      <c r="J390" s="225">
        <v>900448239</v>
      </c>
      <c r="K390" s="225">
        <v>1</v>
      </c>
      <c r="L390" s="225" t="s">
        <v>2570</v>
      </c>
      <c r="N390" s="225" t="s">
        <v>280</v>
      </c>
      <c r="O390" s="225" t="s">
        <v>202</v>
      </c>
      <c r="P390" s="225">
        <v>18</v>
      </c>
      <c r="Q390" s="227">
        <v>12875</v>
      </c>
      <c r="R390" s="225" t="s">
        <v>2633</v>
      </c>
      <c r="T390" s="229" t="s">
        <v>2094</v>
      </c>
      <c r="U390" s="225" t="s">
        <v>2682</v>
      </c>
      <c r="V390" s="225" t="s">
        <v>2733</v>
      </c>
      <c r="W390" s="225" t="s">
        <v>2570</v>
      </c>
      <c r="Y390" s="225" t="s">
        <v>200</v>
      </c>
      <c r="Z390" s="225" t="s">
        <v>201</v>
      </c>
      <c r="AA390" s="225">
        <v>5</v>
      </c>
      <c r="AB390" s="227">
        <v>24228</v>
      </c>
      <c r="AC390" s="231" t="s">
        <v>2632</v>
      </c>
      <c r="AF390" s="232">
        <v>2707920.2069999999</v>
      </c>
      <c r="AG390" s="232">
        <v>4720307.1320000002</v>
      </c>
      <c r="AH390" s="233" t="s">
        <v>222</v>
      </c>
      <c r="AI390" s="233"/>
      <c r="AJ390" s="233">
        <v>3107062409</v>
      </c>
      <c r="AK390" s="233"/>
      <c r="AM390" s="234" t="s">
        <v>2851</v>
      </c>
      <c r="AN390" s="233" t="s">
        <v>2558</v>
      </c>
      <c r="AO390" s="238">
        <v>1.05</v>
      </c>
      <c r="AP390" s="240">
        <v>0</v>
      </c>
      <c r="AQ390" s="240">
        <v>0</v>
      </c>
      <c r="AR390" s="240">
        <v>0</v>
      </c>
      <c r="AW390" s="240">
        <v>0</v>
      </c>
      <c r="AX390" s="240">
        <v>0</v>
      </c>
      <c r="AY390" s="240">
        <v>0</v>
      </c>
      <c r="AZ390" s="240">
        <v>0</v>
      </c>
      <c r="BF390" s="240">
        <v>0</v>
      </c>
      <c r="BG390" s="240">
        <v>0</v>
      </c>
      <c r="BH390" s="240">
        <v>0</v>
      </c>
      <c r="BI390" s="240">
        <v>0</v>
      </c>
      <c r="BK390" s="240">
        <v>0</v>
      </c>
      <c r="BL390" s="240">
        <v>0</v>
      </c>
      <c r="BM390" s="240">
        <v>0</v>
      </c>
      <c r="BN390" s="240">
        <v>0</v>
      </c>
      <c r="BO390" s="240">
        <v>0</v>
      </c>
      <c r="BP390" s="240">
        <v>0</v>
      </c>
      <c r="BQ390" s="240">
        <v>0</v>
      </c>
      <c r="BV390" s="240">
        <v>1.62</v>
      </c>
      <c r="BW390" s="240">
        <v>0</v>
      </c>
      <c r="BX390" s="240">
        <v>471.22</v>
      </c>
      <c r="BY390" s="240">
        <v>0.436</v>
      </c>
      <c r="CA390" s="240"/>
      <c r="CB390" s="240">
        <v>0</v>
      </c>
      <c r="CC390" s="240">
        <v>0</v>
      </c>
      <c r="CD390" s="174">
        <v>2.67</v>
      </c>
      <c r="CE390" s="174">
        <v>0</v>
      </c>
      <c r="CF390" s="174">
        <v>471.22</v>
      </c>
      <c r="CG390" s="174">
        <v>0.44</v>
      </c>
      <c r="CI390" s="174">
        <v>0</v>
      </c>
      <c r="CJ390" s="174">
        <v>0</v>
      </c>
      <c r="CK390" s="174">
        <v>0</v>
      </c>
      <c r="CL390" s="177">
        <v>1.05</v>
      </c>
      <c r="CM390" s="179">
        <v>0</v>
      </c>
      <c r="CN390" s="175">
        <v>474.33</v>
      </c>
      <c r="CO390" s="176">
        <v>1</v>
      </c>
      <c r="CP390" s="177">
        <v>1.05</v>
      </c>
      <c r="CQ390" s="178">
        <v>2.2000000000000001E-3</v>
      </c>
      <c r="CR390" s="177">
        <v>0</v>
      </c>
      <c r="CS390" s="178">
        <v>0</v>
      </c>
      <c r="CT390" s="177">
        <v>0</v>
      </c>
      <c r="CU390" s="178">
        <v>0</v>
      </c>
      <c r="CV390" s="177">
        <v>0</v>
      </c>
      <c r="CW390" s="179">
        <v>0</v>
      </c>
      <c r="CX390" s="177">
        <v>473.28</v>
      </c>
      <c r="CY390" s="178">
        <v>0.99780000000000002</v>
      </c>
      <c r="CZ390" s="177">
        <v>471.66</v>
      </c>
      <c r="DA390" s="180">
        <v>1</v>
      </c>
      <c r="DB390" s="177">
        <v>0</v>
      </c>
      <c r="DC390" s="179">
        <v>0</v>
      </c>
      <c r="DD390" t="s">
        <v>2208</v>
      </c>
    </row>
    <row r="391" spans="6:108">
      <c r="F391" s="2" t="s">
        <v>2518</v>
      </c>
      <c r="G391" s="2" t="s">
        <v>2559</v>
      </c>
      <c r="H391" t="s">
        <v>195</v>
      </c>
      <c r="I391" s="225" t="s">
        <v>196</v>
      </c>
      <c r="J391" s="225">
        <v>900893483</v>
      </c>
      <c r="K391" s="225">
        <v>1</v>
      </c>
      <c r="L391" s="225" t="s">
        <v>2570</v>
      </c>
      <c r="N391" s="225" t="s">
        <v>200</v>
      </c>
      <c r="O391" s="225" t="s">
        <v>201</v>
      </c>
      <c r="P391" s="225">
        <v>2</v>
      </c>
      <c r="Q391" s="227">
        <v>15281</v>
      </c>
      <c r="R391" s="225" t="s">
        <v>2632</v>
      </c>
      <c r="T391" s="229" t="s">
        <v>2644</v>
      </c>
      <c r="U391" s="225" t="s">
        <v>2683</v>
      </c>
      <c r="V391" s="225" t="s">
        <v>2734</v>
      </c>
      <c r="W391" s="225" t="s">
        <v>2570</v>
      </c>
      <c r="Y391" s="225" t="s">
        <v>200</v>
      </c>
      <c r="Z391" s="225" t="s">
        <v>202</v>
      </c>
      <c r="AA391" s="225">
        <v>8</v>
      </c>
      <c r="AB391" s="227">
        <v>16163</v>
      </c>
      <c r="AC391" s="231" t="s">
        <v>2632</v>
      </c>
      <c r="AF391" s="232">
        <v>2708622.7990000001</v>
      </c>
      <c r="AG391" s="232">
        <v>4720558.8909999998</v>
      </c>
      <c r="AH391" s="233" t="s">
        <v>222</v>
      </c>
      <c r="AI391" s="233"/>
      <c r="AJ391" s="233">
        <v>3167444028</v>
      </c>
      <c r="AK391" s="233"/>
      <c r="AM391" s="234" t="s">
        <v>2852</v>
      </c>
      <c r="AN391" s="233" t="s">
        <v>2888</v>
      </c>
      <c r="AO391" s="238">
        <v>0</v>
      </c>
      <c r="AP391" s="240">
        <v>0</v>
      </c>
      <c r="AQ391" s="240">
        <v>0</v>
      </c>
      <c r="AR391" s="240">
        <v>0</v>
      </c>
      <c r="AW391" s="240">
        <v>0</v>
      </c>
      <c r="AX391" s="240">
        <v>0</v>
      </c>
      <c r="AY391" s="240">
        <v>0</v>
      </c>
      <c r="AZ391" s="240">
        <v>0</v>
      </c>
      <c r="BF391" s="240">
        <v>0</v>
      </c>
      <c r="BG391" s="240">
        <v>0</v>
      </c>
      <c r="BH391" s="240">
        <v>0</v>
      </c>
      <c r="BI391" s="240">
        <v>0</v>
      </c>
      <c r="BK391" s="240">
        <v>0</v>
      </c>
      <c r="BL391" s="240">
        <v>0</v>
      </c>
      <c r="BM391" s="240">
        <v>0</v>
      </c>
      <c r="BN391" s="240">
        <v>0</v>
      </c>
      <c r="BO391" s="240">
        <v>0</v>
      </c>
      <c r="BP391" s="240">
        <v>103.2</v>
      </c>
      <c r="BQ391" s="240">
        <v>15.28</v>
      </c>
      <c r="BV391" s="240">
        <v>0</v>
      </c>
      <c r="BW391" s="240">
        <v>0</v>
      </c>
      <c r="BX391" s="240">
        <v>68.8</v>
      </c>
      <c r="BY391" s="240">
        <v>0</v>
      </c>
      <c r="CA391" s="240">
        <v>0</v>
      </c>
      <c r="CB391" s="240">
        <v>0</v>
      </c>
      <c r="CC391" s="240">
        <v>0</v>
      </c>
      <c r="CD391" s="174">
        <v>0</v>
      </c>
      <c r="CE391" s="174">
        <v>0</v>
      </c>
      <c r="CF391" s="174">
        <v>172</v>
      </c>
      <c r="CG391" s="174">
        <v>15.28</v>
      </c>
      <c r="CI391" s="174">
        <v>0</v>
      </c>
      <c r="CJ391" s="174">
        <v>0</v>
      </c>
      <c r="CK391" s="174">
        <v>0</v>
      </c>
      <c r="CL391" s="177">
        <v>118.48</v>
      </c>
      <c r="CM391" s="179">
        <v>0.63</v>
      </c>
      <c r="CN391" s="175">
        <v>187.28</v>
      </c>
      <c r="CO391" s="176">
        <v>1</v>
      </c>
      <c r="CP391" s="177">
        <v>0</v>
      </c>
      <c r="CQ391" s="178">
        <v>0</v>
      </c>
      <c r="CR391" s="177">
        <v>0</v>
      </c>
      <c r="CS391" s="178">
        <v>0</v>
      </c>
      <c r="CT391" s="177">
        <v>118.48</v>
      </c>
      <c r="CU391" s="178">
        <v>0.63260000000000005</v>
      </c>
      <c r="CV391" s="177">
        <v>0</v>
      </c>
      <c r="CW391" s="179">
        <v>0</v>
      </c>
      <c r="CX391" s="177">
        <v>68.8</v>
      </c>
      <c r="CY391" s="178">
        <v>0.3674</v>
      </c>
      <c r="CZ391" s="177">
        <v>187.28</v>
      </c>
      <c r="DA391" s="180">
        <v>1</v>
      </c>
      <c r="DB391" s="177">
        <v>118.48</v>
      </c>
      <c r="DC391" s="179">
        <v>0.63</v>
      </c>
      <c r="DD391" t="s">
        <v>2208</v>
      </c>
    </row>
    <row r="392" spans="6:108">
      <c r="F392" s="2" t="s">
        <v>2519</v>
      </c>
      <c r="G392" s="2" t="s">
        <v>2560</v>
      </c>
      <c r="H392" t="s">
        <v>195</v>
      </c>
      <c r="I392" s="225" t="s">
        <v>196</v>
      </c>
      <c r="J392" s="225">
        <v>901244662</v>
      </c>
      <c r="K392" s="225">
        <v>1</v>
      </c>
      <c r="L392" s="225" t="s">
        <v>1764</v>
      </c>
      <c r="N392" s="225" t="s">
        <v>200</v>
      </c>
      <c r="O392" s="225" t="s">
        <v>201</v>
      </c>
      <c r="P392" s="225">
        <v>9</v>
      </c>
      <c r="Q392" s="225" t="s">
        <v>2605</v>
      </c>
      <c r="R392" s="225" t="s">
        <v>2634</v>
      </c>
      <c r="T392" s="229" t="s">
        <v>2094</v>
      </c>
      <c r="U392" s="225" t="s">
        <v>2684</v>
      </c>
      <c r="V392" s="225" t="s">
        <v>2735</v>
      </c>
      <c r="W392" s="225" t="s">
        <v>2570</v>
      </c>
      <c r="Y392" s="225" t="s">
        <v>200</v>
      </c>
      <c r="Z392" s="225" t="s">
        <v>202</v>
      </c>
      <c r="AA392" s="225" t="s">
        <v>2755</v>
      </c>
      <c r="AB392" s="225" t="s">
        <v>2781</v>
      </c>
      <c r="AC392" s="231"/>
      <c r="AF392" s="232">
        <v>2709236.943</v>
      </c>
      <c r="AG392" s="232">
        <v>4729897.085</v>
      </c>
      <c r="AH392" s="233" t="s">
        <v>222</v>
      </c>
      <c r="AI392" s="233"/>
      <c r="AJ392" s="233">
        <v>3108939057</v>
      </c>
      <c r="AK392" s="233"/>
      <c r="AM392" s="234" t="s">
        <v>2853</v>
      </c>
      <c r="AN392" s="233" t="s">
        <v>2889</v>
      </c>
      <c r="AO392" s="238">
        <v>0</v>
      </c>
      <c r="AP392" s="240">
        <v>0</v>
      </c>
      <c r="AQ392" s="240">
        <v>0</v>
      </c>
      <c r="AR392" s="240">
        <v>0</v>
      </c>
      <c r="AW392" s="240">
        <v>0</v>
      </c>
      <c r="AX392" s="240">
        <v>0</v>
      </c>
      <c r="AY392" s="240">
        <v>0</v>
      </c>
      <c r="AZ392" s="240">
        <v>0</v>
      </c>
      <c r="BF392" s="240">
        <v>0</v>
      </c>
      <c r="BG392" s="240">
        <v>0</v>
      </c>
      <c r="BH392" s="240">
        <v>0</v>
      </c>
      <c r="BI392" s="240">
        <v>0</v>
      </c>
      <c r="BK392" s="240">
        <v>0</v>
      </c>
      <c r="BL392" s="240">
        <v>0</v>
      </c>
      <c r="BM392" s="240">
        <v>0</v>
      </c>
      <c r="BN392" s="240">
        <v>0</v>
      </c>
      <c r="BO392" s="240">
        <v>0</v>
      </c>
      <c r="BP392" s="240">
        <v>0</v>
      </c>
      <c r="BQ392" s="240">
        <v>0</v>
      </c>
      <c r="BV392" s="240">
        <v>0</v>
      </c>
      <c r="BW392" s="240">
        <v>0</v>
      </c>
      <c r="BX392" s="240">
        <v>28</v>
      </c>
      <c r="BY392" s="240">
        <v>0</v>
      </c>
      <c r="CA392" s="240">
        <v>0</v>
      </c>
      <c r="CB392" s="240">
        <v>0</v>
      </c>
      <c r="CC392" s="240">
        <v>0</v>
      </c>
      <c r="CD392" s="174">
        <v>0</v>
      </c>
      <c r="CE392" s="174">
        <v>0</v>
      </c>
      <c r="CF392" s="174">
        <v>28</v>
      </c>
      <c r="CG392" s="174">
        <v>0</v>
      </c>
      <c r="CI392" s="174">
        <v>0</v>
      </c>
      <c r="CJ392" s="174">
        <v>0</v>
      </c>
      <c r="CK392" s="174">
        <v>0</v>
      </c>
      <c r="CL392" s="177">
        <v>0</v>
      </c>
      <c r="CM392" s="179">
        <v>0</v>
      </c>
      <c r="CN392" s="175">
        <v>28</v>
      </c>
      <c r="CO392" s="176">
        <v>1</v>
      </c>
      <c r="CP392" s="177">
        <v>0</v>
      </c>
      <c r="CQ392" s="178">
        <v>0</v>
      </c>
      <c r="CR392" s="177">
        <v>0</v>
      </c>
      <c r="CS392" s="178">
        <v>0</v>
      </c>
      <c r="CT392" s="177">
        <v>0</v>
      </c>
      <c r="CU392" s="178">
        <v>0</v>
      </c>
      <c r="CV392" s="177">
        <v>0</v>
      </c>
      <c r="CW392" s="179">
        <v>0</v>
      </c>
      <c r="CX392" s="177">
        <v>28</v>
      </c>
      <c r="CY392" s="178">
        <v>1</v>
      </c>
      <c r="CZ392" s="177">
        <v>28</v>
      </c>
      <c r="DA392" s="180">
        <v>1</v>
      </c>
      <c r="DB392" s="177">
        <v>0</v>
      </c>
      <c r="DC392" s="179">
        <v>0</v>
      </c>
      <c r="DD392" t="s">
        <v>2208</v>
      </c>
    </row>
    <row r="393" spans="6:108">
      <c r="F393" s="2" t="s">
        <v>2520</v>
      </c>
      <c r="G393" s="2" t="s">
        <v>2560</v>
      </c>
      <c r="H393" t="s">
        <v>195</v>
      </c>
      <c r="I393" s="225" t="s">
        <v>196</v>
      </c>
      <c r="J393" s="225">
        <v>901463914</v>
      </c>
      <c r="K393" s="225">
        <v>1</v>
      </c>
      <c r="L393" s="225" t="s">
        <v>1764</v>
      </c>
      <c r="N393" s="225" t="s">
        <v>200</v>
      </c>
      <c r="O393" s="225" t="s">
        <v>201</v>
      </c>
      <c r="P393" s="225">
        <v>9</v>
      </c>
      <c r="Q393" s="225" t="s">
        <v>2605</v>
      </c>
      <c r="R393" s="225" t="s">
        <v>2635</v>
      </c>
      <c r="T393" s="229" t="s">
        <v>2094</v>
      </c>
      <c r="U393" s="225" t="s">
        <v>2685</v>
      </c>
      <c r="V393" s="225" t="s">
        <v>2736</v>
      </c>
      <c r="W393" s="225" t="s">
        <v>2570</v>
      </c>
      <c r="Y393" s="225" t="s">
        <v>200</v>
      </c>
      <c r="Z393" s="225" t="s">
        <v>202</v>
      </c>
      <c r="AA393" s="225" t="s">
        <v>2755</v>
      </c>
      <c r="AB393" s="225" t="s">
        <v>2782</v>
      </c>
      <c r="AC393" s="231"/>
      <c r="AF393" s="232">
        <v>2708868.7609999999</v>
      </c>
      <c r="AG393" s="232">
        <v>4729890.2539999997</v>
      </c>
      <c r="AH393" s="233" t="s">
        <v>222</v>
      </c>
      <c r="AI393" s="233"/>
      <c r="AJ393" s="233">
        <v>3108939057</v>
      </c>
      <c r="AK393" s="233"/>
      <c r="AM393" s="234" t="s">
        <v>2853</v>
      </c>
      <c r="AN393" s="233" t="s">
        <v>2889</v>
      </c>
      <c r="AO393" s="238">
        <v>0</v>
      </c>
      <c r="AP393" s="240">
        <v>0</v>
      </c>
      <c r="AQ393" s="240">
        <v>0</v>
      </c>
      <c r="AR393" s="240">
        <v>0</v>
      </c>
      <c r="AW393" s="240">
        <v>0</v>
      </c>
      <c r="AX393" s="240">
        <v>0</v>
      </c>
      <c r="AY393" s="240">
        <v>0</v>
      </c>
      <c r="AZ393" s="240"/>
      <c r="BF393" s="240">
        <v>0</v>
      </c>
      <c r="BG393" s="240">
        <v>0</v>
      </c>
      <c r="BH393" s="240">
        <v>0</v>
      </c>
      <c r="BI393" s="240">
        <v>0</v>
      </c>
      <c r="BK393" s="240">
        <v>0</v>
      </c>
      <c r="BL393" s="240">
        <v>0</v>
      </c>
      <c r="BM393" s="240">
        <v>0</v>
      </c>
      <c r="BN393" s="240">
        <v>0</v>
      </c>
      <c r="BO393" s="240">
        <v>0</v>
      </c>
      <c r="BP393" s="240">
        <v>0</v>
      </c>
      <c r="BQ393" s="240">
        <v>0</v>
      </c>
      <c r="BV393" s="240">
        <v>0</v>
      </c>
      <c r="BW393" s="240">
        <v>0</v>
      </c>
      <c r="BX393" s="240">
        <v>0</v>
      </c>
      <c r="BY393" s="240">
        <v>0</v>
      </c>
      <c r="CA393" s="240">
        <v>0</v>
      </c>
      <c r="CB393" s="240">
        <v>0</v>
      </c>
      <c r="CC393" s="240">
        <v>0</v>
      </c>
      <c r="CD393" s="174">
        <v>0</v>
      </c>
      <c r="CE393" s="174">
        <v>0</v>
      </c>
      <c r="CF393" s="174">
        <v>0</v>
      </c>
      <c r="CG393" s="174">
        <v>0</v>
      </c>
      <c r="CI393" s="174">
        <v>0</v>
      </c>
      <c r="CJ393" s="174">
        <v>0</v>
      </c>
      <c r="CK393" s="174">
        <v>0</v>
      </c>
      <c r="CL393" s="177">
        <v>0</v>
      </c>
      <c r="CM393" s="177" t="e">
        <v>#DIV/0!</v>
      </c>
      <c r="CN393" s="175">
        <v>0</v>
      </c>
      <c r="CO393" s="175" t="e">
        <v>#DIV/0!</v>
      </c>
      <c r="CP393" s="177">
        <v>0</v>
      </c>
      <c r="CQ393" s="177" t="e">
        <v>#DIV/0!</v>
      </c>
      <c r="CR393" s="177">
        <v>0</v>
      </c>
      <c r="CS393" s="177" t="e">
        <v>#DIV/0!</v>
      </c>
      <c r="CT393" s="177">
        <v>0</v>
      </c>
      <c r="CU393" s="177" t="e">
        <v>#DIV/0!</v>
      </c>
      <c r="CV393" s="177">
        <v>0</v>
      </c>
      <c r="CW393" s="177" t="e">
        <v>#DIV/0!</v>
      </c>
      <c r="CX393" s="177">
        <v>0</v>
      </c>
      <c r="CY393" s="177" t="e">
        <v>#DIV/0!</v>
      </c>
      <c r="CZ393" s="177">
        <v>0</v>
      </c>
      <c r="DA393" s="244" t="e">
        <v>#DIV/0!</v>
      </c>
      <c r="DB393" s="177">
        <v>0</v>
      </c>
      <c r="DC393" s="177" t="e">
        <v>#DIV/0!</v>
      </c>
      <c r="DD393" t="s">
        <v>2208</v>
      </c>
    </row>
    <row r="394" spans="6:108">
      <c r="F394" s="2" t="s">
        <v>2521</v>
      </c>
      <c r="G394" s="2" t="s">
        <v>2561</v>
      </c>
      <c r="H394" t="s">
        <v>195</v>
      </c>
      <c r="I394" s="225" t="s">
        <v>196</v>
      </c>
      <c r="J394" s="225">
        <v>860058470</v>
      </c>
      <c r="K394" s="225">
        <v>9</v>
      </c>
      <c r="L394" s="225" t="s">
        <v>1764</v>
      </c>
      <c r="N394" s="225" t="s">
        <v>200</v>
      </c>
      <c r="O394" s="225" t="s">
        <v>202</v>
      </c>
      <c r="P394" s="225">
        <v>71</v>
      </c>
      <c r="Q394" s="227">
        <v>45047</v>
      </c>
      <c r="R394" s="225" t="s">
        <v>2636</v>
      </c>
      <c r="T394" s="229" t="s">
        <v>2094</v>
      </c>
      <c r="U394" s="225" t="s">
        <v>2686</v>
      </c>
      <c r="V394" s="225" t="s">
        <v>2737</v>
      </c>
      <c r="W394" s="225" t="s">
        <v>2570</v>
      </c>
      <c r="Y394" s="225" t="s">
        <v>200</v>
      </c>
      <c r="Z394" s="225" t="s">
        <v>201</v>
      </c>
      <c r="AA394" s="225">
        <v>4</v>
      </c>
      <c r="AB394" s="225" t="s">
        <v>2783</v>
      </c>
      <c r="AC394" s="231" t="s">
        <v>2816</v>
      </c>
      <c r="AF394" s="232">
        <v>2710885.182</v>
      </c>
      <c r="AG394" s="232">
        <v>4720826.165</v>
      </c>
      <c r="AH394" s="233" t="s">
        <v>222</v>
      </c>
      <c r="AI394" s="233"/>
      <c r="AJ394" s="233">
        <v>3218295574</v>
      </c>
      <c r="AK394" s="233"/>
      <c r="AM394" s="234" t="s">
        <v>2854</v>
      </c>
      <c r="AN394" s="233" t="s">
        <v>2890</v>
      </c>
      <c r="AO394" s="238">
        <v>0</v>
      </c>
      <c r="AP394" s="240">
        <v>0</v>
      </c>
      <c r="AQ394" s="240">
        <v>0</v>
      </c>
      <c r="AR394" s="240">
        <v>0</v>
      </c>
      <c r="AW394" s="240">
        <v>0</v>
      </c>
      <c r="AX394" s="240">
        <v>0</v>
      </c>
      <c r="AY394" s="240">
        <v>0</v>
      </c>
      <c r="AZ394" s="240">
        <v>0</v>
      </c>
      <c r="BF394" s="240">
        <v>0</v>
      </c>
      <c r="BG394" s="240">
        <v>0</v>
      </c>
      <c r="BH394" s="240">
        <v>0</v>
      </c>
      <c r="BI394" s="240">
        <v>0</v>
      </c>
      <c r="BK394" s="240">
        <v>0</v>
      </c>
      <c r="BL394" s="240">
        <v>0</v>
      </c>
      <c r="BM394" s="240">
        <v>0</v>
      </c>
      <c r="BN394" s="240">
        <v>0</v>
      </c>
      <c r="BO394" s="240">
        <v>0</v>
      </c>
      <c r="BP394" s="240">
        <v>0</v>
      </c>
      <c r="BQ394" s="240">
        <v>3.53</v>
      </c>
      <c r="BV394" s="240">
        <v>8.09</v>
      </c>
      <c r="BW394" s="240">
        <v>0</v>
      </c>
      <c r="BX394" s="240">
        <v>47.59</v>
      </c>
      <c r="BY394" s="240">
        <v>0</v>
      </c>
      <c r="CA394" s="240">
        <v>4.0000000000000001E-3</v>
      </c>
      <c r="CB394" s="240">
        <v>2E-3</v>
      </c>
      <c r="CC394" s="240">
        <v>4.0000000000000001E-3</v>
      </c>
      <c r="CD394" s="174">
        <v>8.09</v>
      </c>
      <c r="CE394" s="174">
        <v>0</v>
      </c>
      <c r="CF394" s="174">
        <v>47.59</v>
      </c>
      <c r="CG394" s="174">
        <v>3.53</v>
      </c>
      <c r="CI394" s="174">
        <v>0</v>
      </c>
      <c r="CJ394" s="174">
        <v>0</v>
      </c>
      <c r="CK394" s="174">
        <v>0</v>
      </c>
      <c r="CL394" s="177">
        <v>3.53</v>
      </c>
      <c r="CM394" s="179">
        <v>0.06</v>
      </c>
      <c r="CN394" s="175">
        <v>59.22</v>
      </c>
      <c r="CO394" s="176">
        <v>1</v>
      </c>
      <c r="CP394" s="177">
        <v>0</v>
      </c>
      <c r="CQ394" s="178">
        <v>0</v>
      </c>
      <c r="CR394" s="177">
        <v>0</v>
      </c>
      <c r="CS394" s="178">
        <v>0</v>
      </c>
      <c r="CT394" s="177">
        <v>3.53</v>
      </c>
      <c r="CU394" s="178">
        <v>5.96E-2</v>
      </c>
      <c r="CV394" s="177">
        <v>0</v>
      </c>
      <c r="CW394" s="179">
        <v>0</v>
      </c>
      <c r="CX394" s="177">
        <v>55.69</v>
      </c>
      <c r="CY394" s="178">
        <v>0.94040000000000001</v>
      </c>
      <c r="CZ394" s="177">
        <v>51.13</v>
      </c>
      <c r="DA394" s="180">
        <v>1</v>
      </c>
      <c r="DB394" s="177">
        <v>3.53</v>
      </c>
      <c r="DC394" s="179">
        <v>7.0000000000000007E-2</v>
      </c>
      <c r="DD394" t="s">
        <v>2208</v>
      </c>
    </row>
    <row r="395" spans="6:108" ht="39">
      <c r="F395" s="2" t="s">
        <v>2064</v>
      </c>
      <c r="G395" s="2" t="s">
        <v>2538</v>
      </c>
      <c r="H395" t="s">
        <v>195</v>
      </c>
      <c r="I395" s="225" t="s">
        <v>196</v>
      </c>
      <c r="J395" s="225">
        <v>900980711</v>
      </c>
      <c r="K395" s="225">
        <v>7</v>
      </c>
      <c r="L395" s="225" t="s">
        <v>2570</v>
      </c>
      <c r="N395" s="225" t="s">
        <v>200</v>
      </c>
      <c r="O395" s="225" t="s">
        <v>201</v>
      </c>
      <c r="P395" s="225">
        <v>2</v>
      </c>
      <c r="Q395" s="227">
        <v>15281</v>
      </c>
      <c r="R395" s="225"/>
      <c r="T395" s="229" t="s">
        <v>2095</v>
      </c>
      <c r="U395" s="225" t="s">
        <v>2687</v>
      </c>
      <c r="V395" s="225" t="s">
        <v>2738</v>
      </c>
      <c r="W395" s="225" t="s">
        <v>2570</v>
      </c>
      <c r="Y395" s="225" t="s">
        <v>200</v>
      </c>
      <c r="Z395" s="225"/>
      <c r="AA395" s="225"/>
      <c r="AB395" s="225"/>
      <c r="AC395" s="231" t="s">
        <v>2817</v>
      </c>
      <c r="AF395" s="232">
        <v>2711047.7790000001</v>
      </c>
      <c r="AG395" s="232">
        <v>4732116.55</v>
      </c>
      <c r="AH395" s="233" t="s">
        <v>222</v>
      </c>
      <c r="AI395" s="233"/>
      <c r="AJ395" s="233">
        <v>3054443359</v>
      </c>
      <c r="AK395" s="233"/>
      <c r="AM395" s="234" t="s">
        <v>2855</v>
      </c>
      <c r="AN395" s="233" t="s">
        <v>2872</v>
      </c>
      <c r="AO395" s="238">
        <v>0.183</v>
      </c>
      <c r="AP395" s="240">
        <v>0</v>
      </c>
      <c r="AQ395" s="240">
        <v>0</v>
      </c>
      <c r="AR395" s="240">
        <v>0</v>
      </c>
      <c r="AW395" s="240">
        <v>0</v>
      </c>
      <c r="AX395" s="240">
        <v>0</v>
      </c>
      <c r="AY395" s="240">
        <v>0</v>
      </c>
      <c r="AZ395" s="240">
        <v>0</v>
      </c>
      <c r="BF395" s="240">
        <v>0</v>
      </c>
      <c r="BG395" s="240">
        <v>0</v>
      </c>
      <c r="BH395" s="240">
        <v>0</v>
      </c>
      <c r="BI395" s="240">
        <v>0</v>
      </c>
      <c r="BK395" s="240">
        <v>0</v>
      </c>
      <c r="BL395" s="240">
        <v>0</v>
      </c>
      <c r="BM395" s="240">
        <v>0</v>
      </c>
      <c r="BN395" s="240">
        <v>0</v>
      </c>
      <c r="BO395" s="240">
        <v>0</v>
      </c>
      <c r="BP395" s="240">
        <v>0</v>
      </c>
      <c r="BQ395" s="240">
        <v>0</v>
      </c>
      <c r="BV395" s="240">
        <v>3112</v>
      </c>
      <c r="BW395" s="240">
        <v>0</v>
      </c>
      <c r="BX395" s="240">
        <v>0</v>
      </c>
      <c r="BY395" s="240">
        <v>0</v>
      </c>
      <c r="CA395" s="240">
        <v>0</v>
      </c>
      <c r="CB395" s="240">
        <v>0</v>
      </c>
      <c r="CC395" s="240">
        <v>0</v>
      </c>
      <c r="CD395" s="174">
        <v>3112.18</v>
      </c>
      <c r="CE395" s="174">
        <v>0</v>
      </c>
      <c r="CF395" s="174">
        <v>0</v>
      </c>
      <c r="CG395" s="174">
        <v>0</v>
      </c>
      <c r="CI395" s="174">
        <v>0</v>
      </c>
      <c r="CJ395" s="174">
        <v>0</v>
      </c>
      <c r="CK395" s="174">
        <v>0</v>
      </c>
      <c r="CL395" s="177">
        <v>0.18</v>
      </c>
      <c r="CM395" s="179">
        <v>0</v>
      </c>
      <c r="CN395" s="175">
        <v>3112.18</v>
      </c>
      <c r="CO395" s="176">
        <v>1</v>
      </c>
      <c r="CP395" s="177">
        <v>0.18</v>
      </c>
      <c r="CQ395" s="178">
        <v>1E-4</v>
      </c>
      <c r="CR395" s="177">
        <v>0</v>
      </c>
      <c r="CS395" s="178">
        <v>0</v>
      </c>
      <c r="CT395" s="177">
        <v>0</v>
      </c>
      <c r="CU395" s="178">
        <v>0</v>
      </c>
      <c r="CV395" s="177">
        <v>0</v>
      </c>
      <c r="CW395" s="179">
        <v>0</v>
      </c>
      <c r="CX395" s="177">
        <v>3112</v>
      </c>
      <c r="CY395" s="178">
        <v>0.99990000000000001</v>
      </c>
      <c r="CZ395" s="177">
        <v>0</v>
      </c>
      <c r="DA395" s="244" t="e">
        <v>#DIV/0!</v>
      </c>
      <c r="DB395" s="177">
        <v>0</v>
      </c>
      <c r="DC395" s="177" t="e">
        <v>#DIV/0!</v>
      </c>
      <c r="DD395" t="s">
        <v>2208</v>
      </c>
    </row>
    <row r="396" spans="6:108" ht="25.5">
      <c r="F396" s="2" t="s">
        <v>2522</v>
      </c>
      <c r="G396" s="2" t="s">
        <v>2562</v>
      </c>
      <c r="H396" t="s">
        <v>195</v>
      </c>
      <c r="I396" s="225" t="s">
        <v>196</v>
      </c>
      <c r="J396" s="225">
        <v>900384276</v>
      </c>
      <c r="K396" s="225">
        <v>8</v>
      </c>
      <c r="L396" s="225" t="s">
        <v>2570</v>
      </c>
      <c r="N396" s="225" t="s">
        <v>200</v>
      </c>
      <c r="O396" s="225" t="s">
        <v>202</v>
      </c>
      <c r="P396" s="225" t="s">
        <v>2583</v>
      </c>
      <c r="Q396" s="225" t="s">
        <v>2606</v>
      </c>
      <c r="R396" s="225" t="s">
        <v>2637</v>
      </c>
      <c r="T396" s="229" t="s">
        <v>2646</v>
      </c>
      <c r="U396" s="225" t="s">
        <v>2688</v>
      </c>
      <c r="V396" s="225" t="s">
        <v>2739</v>
      </c>
      <c r="W396" s="225" t="s">
        <v>2570</v>
      </c>
      <c r="Y396" s="225" t="s">
        <v>200</v>
      </c>
      <c r="Z396" s="225" t="s">
        <v>201</v>
      </c>
      <c r="AA396" s="225">
        <v>6</v>
      </c>
      <c r="AB396" s="225" t="s">
        <v>2784</v>
      </c>
      <c r="AC396" s="231"/>
      <c r="AF396" s="232">
        <v>2711064.7319999998</v>
      </c>
      <c r="AG396" s="232">
        <v>4720977.977</v>
      </c>
      <c r="AH396" s="233" t="s">
        <v>222</v>
      </c>
      <c r="AI396" s="233"/>
      <c r="AJ396" s="233">
        <v>3008001807</v>
      </c>
      <c r="AK396" s="233"/>
      <c r="AM396" s="234" t="s">
        <v>2856</v>
      </c>
      <c r="AN396" s="233" t="s">
        <v>2562</v>
      </c>
      <c r="AO396" s="238">
        <v>0</v>
      </c>
      <c r="AP396" s="240">
        <v>0</v>
      </c>
      <c r="AQ396" s="240">
        <v>0</v>
      </c>
      <c r="AR396" s="240">
        <v>0</v>
      </c>
      <c r="AW396" s="240">
        <v>0</v>
      </c>
      <c r="AX396" s="240">
        <v>0</v>
      </c>
      <c r="AY396" s="240">
        <v>0</v>
      </c>
      <c r="AZ396" s="240">
        <v>0</v>
      </c>
      <c r="BF396" s="240">
        <v>0</v>
      </c>
      <c r="BG396" s="240">
        <v>0</v>
      </c>
      <c r="BH396" s="240">
        <v>0</v>
      </c>
      <c r="BI396" s="240">
        <v>0</v>
      </c>
      <c r="BK396" s="240">
        <v>0</v>
      </c>
      <c r="BL396" s="240">
        <v>0</v>
      </c>
      <c r="BM396" s="240">
        <v>0</v>
      </c>
      <c r="BN396" s="240">
        <v>0</v>
      </c>
      <c r="BO396" s="240">
        <v>0</v>
      </c>
      <c r="BP396" s="240">
        <v>0</v>
      </c>
      <c r="BQ396" s="240">
        <v>0</v>
      </c>
      <c r="BV396" s="240">
        <v>0</v>
      </c>
      <c r="BW396" s="240">
        <v>0</v>
      </c>
      <c r="BX396" s="240">
        <v>6.85</v>
      </c>
      <c r="BY396" s="240">
        <v>0</v>
      </c>
      <c r="CA396" s="240">
        <v>0</v>
      </c>
      <c r="CB396" s="240">
        <v>0</v>
      </c>
      <c r="CC396" s="240">
        <v>0</v>
      </c>
      <c r="CD396" s="174">
        <v>0</v>
      </c>
      <c r="CE396" s="174">
        <v>0</v>
      </c>
      <c r="CF396" s="174">
        <v>6.85</v>
      </c>
      <c r="CG396" s="174">
        <v>0</v>
      </c>
      <c r="CI396" s="174">
        <v>0</v>
      </c>
      <c r="CJ396" s="174">
        <v>0</v>
      </c>
      <c r="CK396" s="174">
        <v>0</v>
      </c>
      <c r="CL396" s="177">
        <v>0</v>
      </c>
      <c r="CM396" s="179">
        <v>0</v>
      </c>
      <c r="CN396" s="175">
        <v>6.85</v>
      </c>
      <c r="CO396" s="176">
        <v>1</v>
      </c>
      <c r="CP396" s="177">
        <v>0</v>
      </c>
      <c r="CQ396" s="178">
        <v>0</v>
      </c>
      <c r="CR396" s="177">
        <v>0</v>
      </c>
      <c r="CS396" s="178">
        <v>0</v>
      </c>
      <c r="CT396" s="177">
        <v>0</v>
      </c>
      <c r="CU396" s="178">
        <v>0</v>
      </c>
      <c r="CV396" s="177">
        <v>0</v>
      </c>
      <c r="CW396" s="179">
        <v>0</v>
      </c>
      <c r="CX396" s="177">
        <v>6.85</v>
      </c>
      <c r="CY396" s="178">
        <v>1</v>
      </c>
      <c r="CZ396" s="177">
        <v>6.85</v>
      </c>
      <c r="DA396" s="180">
        <v>1</v>
      </c>
      <c r="DB396" s="177">
        <v>0</v>
      </c>
      <c r="DC396" s="179">
        <v>0</v>
      </c>
      <c r="DD396" t="s">
        <v>2208</v>
      </c>
    </row>
    <row r="397" spans="6:108" ht="25.5">
      <c r="F397" s="2" t="s">
        <v>2523</v>
      </c>
      <c r="G397" s="2" t="s">
        <v>2563</v>
      </c>
      <c r="H397" t="s">
        <v>195</v>
      </c>
      <c r="I397" s="225" t="s">
        <v>196</v>
      </c>
      <c r="J397" s="225">
        <v>900880201</v>
      </c>
      <c r="K397" s="225">
        <v>3</v>
      </c>
      <c r="L397" s="225" t="s">
        <v>198</v>
      </c>
      <c r="N397" s="225" t="s">
        <v>200</v>
      </c>
      <c r="O397" s="225" t="s">
        <v>202</v>
      </c>
      <c r="P397" s="225">
        <v>18</v>
      </c>
      <c r="Q397" s="225" t="s">
        <v>2607</v>
      </c>
      <c r="R397" s="225" t="s">
        <v>2638</v>
      </c>
      <c r="T397" s="229" t="s">
        <v>1775</v>
      </c>
      <c r="U397" s="225" t="s">
        <v>2689</v>
      </c>
      <c r="V397" s="225" t="s">
        <v>2740</v>
      </c>
      <c r="W397" s="225" t="s">
        <v>2570</v>
      </c>
      <c r="Y397" s="225" t="s">
        <v>200</v>
      </c>
      <c r="Z397" s="225" t="s">
        <v>201</v>
      </c>
      <c r="AA397" s="225">
        <v>4</v>
      </c>
      <c r="AB397" s="225" t="s">
        <v>2785</v>
      </c>
      <c r="AC397" s="231"/>
      <c r="AF397" s="232">
        <v>2712121.997</v>
      </c>
      <c r="AG397" s="232">
        <v>4722442.0180000002</v>
      </c>
      <c r="AH397" s="233" t="s">
        <v>222</v>
      </c>
      <c r="AI397" s="233"/>
      <c r="AJ397" s="233">
        <v>3002982331</v>
      </c>
      <c r="AK397" s="233"/>
      <c r="AM397" s="234" t="s">
        <v>2857</v>
      </c>
      <c r="AN397" s="233" t="s">
        <v>2563</v>
      </c>
      <c r="AO397" s="238">
        <v>0</v>
      </c>
      <c r="AP397" s="240">
        <v>0</v>
      </c>
      <c r="AQ397" s="240">
        <v>0</v>
      </c>
      <c r="AR397" s="240">
        <v>0</v>
      </c>
      <c r="AW397" s="240">
        <v>0</v>
      </c>
      <c r="AX397" s="240">
        <v>0</v>
      </c>
      <c r="AY397" s="240">
        <v>0</v>
      </c>
      <c r="AZ397" s="240">
        <v>0</v>
      </c>
      <c r="BF397" s="240">
        <v>0</v>
      </c>
      <c r="BG397" s="240">
        <v>0</v>
      </c>
      <c r="BH397" s="240">
        <v>9.1</v>
      </c>
      <c r="BI397" s="240">
        <v>0</v>
      </c>
      <c r="BK397" s="240">
        <v>0</v>
      </c>
      <c r="BL397" s="240">
        <v>0</v>
      </c>
      <c r="BM397" s="240">
        <v>0</v>
      </c>
      <c r="BN397" s="240">
        <v>1792.56</v>
      </c>
      <c r="BO397" s="240">
        <v>0</v>
      </c>
      <c r="BP397" s="240">
        <v>0</v>
      </c>
      <c r="BQ397" s="240">
        <v>0</v>
      </c>
      <c r="BV397" s="240">
        <v>0</v>
      </c>
      <c r="BW397" s="240">
        <v>0</v>
      </c>
      <c r="BX397" s="240">
        <v>0</v>
      </c>
      <c r="BY397" s="240">
        <v>0</v>
      </c>
      <c r="CA397" s="240">
        <v>0</v>
      </c>
      <c r="CB397" s="240">
        <v>0</v>
      </c>
      <c r="CC397" s="240">
        <v>0</v>
      </c>
      <c r="CD397" s="174">
        <v>1792.56</v>
      </c>
      <c r="CE397" s="174">
        <v>0</v>
      </c>
      <c r="CF397" s="174">
        <v>0</v>
      </c>
      <c r="CG397" s="174">
        <v>0</v>
      </c>
      <c r="CI397" s="174">
        <v>0</v>
      </c>
      <c r="CJ397" s="174">
        <v>0</v>
      </c>
      <c r="CK397" s="174">
        <v>0</v>
      </c>
      <c r="CL397" s="177">
        <v>1792.56</v>
      </c>
      <c r="CM397" s="179">
        <v>1</v>
      </c>
      <c r="CN397" s="175">
        <v>1792.56</v>
      </c>
      <c r="CO397" s="176">
        <v>1</v>
      </c>
      <c r="CP397" s="177">
        <v>0</v>
      </c>
      <c r="CQ397" s="178">
        <v>0</v>
      </c>
      <c r="CR397" s="177">
        <v>9.1</v>
      </c>
      <c r="CS397" s="178">
        <v>5.1000000000000004E-3</v>
      </c>
      <c r="CT397" s="177">
        <v>1792.56</v>
      </c>
      <c r="CU397" s="178">
        <v>1</v>
      </c>
      <c r="CV397" s="177">
        <v>0</v>
      </c>
      <c r="CW397" s="179">
        <v>0</v>
      </c>
      <c r="CX397" s="177">
        <v>0</v>
      </c>
      <c r="CY397" s="178">
        <v>0</v>
      </c>
      <c r="CZ397" s="177">
        <v>0</v>
      </c>
      <c r="DA397" s="244" t="e">
        <v>#DIV/0!</v>
      </c>
      <c r="DB397" s="177">
        <v>0</v>
      </c>
      <c r="DC397" s="177" t="e">
        <v>#DIV/0!</v>
      </c>
      <c r="DD397" t="s">
        <v>2208</v>
      </c>
    </row>
    <row r="398" spans="6:108">
      <c r="F398" s="2" t="s">
        <v>2524</v>
      </c>
      <c r="G398" s="2" t="s">
        <v>2564</v>
      </c>
      <c r="H398" t="s">
        <v>195</v>
      </c>
      <c r="I398" s="225" t="s">
        <v>196</v>
      </c>
      <c r="J398" s="225">
        <v>901138539</v>
      </c>
      <c r="K398" s="225">
        <v>1</v>
      </c>
      <c r="L398" s="225" t="s">
        <v>2570</v>
      </c>
      <c r="N398" s="225" t="s">
        <v>200</v>
      </c>
      <c r="O398" s="225" t="s">
        <v>202</v>
      </c>
      <c r="P398" s="225">
        <v>28</v>
      </c>
      <c r="Q398" s="228">
        <v>45439</v>
      </c>
      <c r="R398" s="225" t="s">
        <v>2639</v>
      </c>
      <c r="T398" s="229" t="s">
        <v>2094</v>
      </c>
      <c r="U398" s="225" t="s">
        <v>2690</v>
      </c>
      <c r="V398" s="225" t="s">
        <v>2741</v>
      </c>
      <c r="W398" s="225" t="s">
        <v>2570</v>
      </c>
      <c r="Y398" s="225" t="s">
        <v>200</v>
      </c>
      <c r="Z398" s="225" t="s">
        <v>201</v>
      </c>
      <c r="AA398" s="225">
        <v>14</v>
      </c>
      <c r="AB398" s="225" t="s">
        <v>2786</v>
      </c>
      <c r="AC398" s="231" t="s">
        <v>2641</v>
      </c>
      <c r="AF398" s="232">
        <v>2712033.6030000001</v>
      </c>
      <c r="AG398" s="232">
        <v>4722773.2369999997</v>
      </c>
      <c r="AH398" s="233" t="s">
        <v>222</v>
      </c>
      <c r="AI398" s="233"/>
      <c r="AJ398" s="233">
        <v>3162414841</v>
      </c>
      <c r="AK398" s="233"/>
      <c r="AM398" s="234" t="s">
        <v>2858</v>
      </c>
      <c r="AN398" s="233" t="s">
        <v>2564</v>
      </c>
      <c r="AO398" s="238">
        <v>0</v>
      </c>
      <c r="AP398" s="240">
        <v>0</v>
      </c>
      <c r="AQ398" s="240">
        <v>0</v>
      </c>
      <c r="AR398" s="240">
        <v>0</v>
      </c>
      <c r="AW398" s="240">
        <v>0</v>
      </c>
      <c r="AX398" s="240">
        <v>0</v>
      </c>
      <c r="AY398" s="240">
        <v>0</v>
      </c>
      <c r="AZ398" s="240">
        <v>0</v>
      </c>
      <c r="BF398" s="240">
        <v>0</v>
      </c>
      <c r="BG398" s="240">
        <v>0</v>
      </c>
      <c r="BH398" s="240">
        <v>0</v>
      </c>
      <c r="BI398" s="240">
        <v>0</v>
      </c>
      <c r="BK398" s="240">
        <v>0</v>
      </c>
      <c r="BL398" s="240">
        <v>0</v>
      </c>
      <c r="BM398" s="240">
        <v>0</v>
      </c>
      <c r="BN398" s="240">
        <v>0</v>
      </c>
      <c r="BO398" s="240">
        <v>0</v>
      </c>
      <c r="BP398" s="240">
        <v>0</v>
      </c>
      <c r="BQ398" s="240">
        <v>0</v>
      </c>
      <c r="BV398" s="240">
        <v>0</v>
      </c>
      <c r="BW398" s="240">
        <v>0</v>
      </c>
      <c r="BX398" s="240">
        <v>143.57</v>
      </c>
      <c r="BY398" s="240">
        <v>0</v>
      </c>
      <c r="CA398" s="240">
        <v>0</v>
      </c>
      <c r="CB398" s="240">
        <v>0</v>
      </c>
      <c r="CC398" s="240">
        <v>0</v>
      </c>
      <c r="CD398" s="174">
        <v>0</v>
      </c>
      <c r="CE398" s="174">
        <v>0</v>
      </c>
      <c r="CF398" s="174">
        <v>143.57</v>
      </c>
      <c r="CG398" s="174">
        <v>0</v>
      </c>
      <c r="CI398" s="174">
        <v>0</v>
      </c>
      <c r="CJ398" s="174">
        <v>0</v>
      </c>
      <c r="CK398" s="174">
        <v>0</v>
      </c>
      <c r="CL398" s="177">
        <v>0</v>
      </c>
      <c r="CM398" s="179">
        <v>0</v>
      </c>
      <c r="CN398" s="175">
        <v>143.57</v>
      </c>
      <c r="CO398" s="176">
        <v>1</v>
      </c>
      <c r="CP398" s="177">
        <v>0</v>
      </c>
      <c r="CQ398" s="178">
        <v>0</v>
      </c>
      <c r="CR398" s="177">
        <v>0</v>
      </c>
      <c r="CS398" s="178">
        <v>0</v>
      </c>
      <c r="CT398" s="177">
        <v>0</v>
      </c>
      <c r="CU398" s="178">
        <v>0</v>
      </c>
      <c r="CV398" s="177">
        <v>0</v>
      </c>
      <c r="CW398" s="179">
        <v>0</v>
      </c>
      <c r="CX398" s="177">
        <v>143.57</v>
      </c>
      <c r="CY398" s="178">
        <v>1</v>
      </c>
      <c r="CZ398" s="177">
        <v>143.57</v>
      </c>
      <c r="DA398" s="180">
        <v>1</v>
      </c>
      <c r="DB398" s="177">
        <v>0</v>
      </c>
      <c r="DC398" s="179">
        <v>0</v>
      </c>
      <c r="DD398" t="s">
        <v>2208</v>
      </c>
    </row>
    <row r="399" spans="6:108">
      <c r="F399" s="2" t="s">
        <v>2525</v>
      </c>
      <c r="G399" s="2" t="s">
        <v>2565</v>
      </c>
      <c r="H399" t="s">
        <v>195</v>
      </c>
      <c r="I399" s="225" t="s">
        <v>196</v>
      </c>
      <c r="J399" s="225">
        <v>901120660</v>
      </c>
      <c r="K399" s="225">
        <v>4</v>
      </c>
      <c r="L399" s="225" t="s">
        <v>2570</v>
      </c>
      <c r="N399" s="225" t="s">
        <v>200</v>
      </c>
      <c r="O399" s="225" t="s">
        <v>2464</v>
      </c>
      <c r="P399" s="225" t="s">
        <v>2584</v>
      </c>
      <c r="Q399" s="225" t="s">
        <v>2608</v>
      </c>
      <c r="R399" s="225" t="s">
        <v>2640</v>
      </c>
      <c r="T399" s="229" t="s">
        <v>2094</v>
      </c>
      <c r="U399" s="225" t="s">
        <v>2691</v>
      </c>
      <c r="V399" s="225" t="s">
        <v>2742</v>
      </c>
      <c r="W399" s="225" t="s">
        <v>2570</v>
      </c>
      <c r="Y399" s="225" t="s">
        <v>200</v>
      </c>
      <c r="Z399" s="225" t="s">
        <v>201</v>
      </c>
      <c r="AA399" s="225">
        <v>56</v>
      </c>
      <c r="AB399" s="225" t="s">
        <v>2787</v>
      </c>
      <c r="AC399" s="231" t="s">
        <v>2802</v>
      </c>
      <c r="AF399" s="232">
        <v>2706499.5860000001</v>
      </c>
      <c r="AG399" s="232">
        <v>4726311.6349999998</v>
      </c>
      <c r="AH399" s="233" t="s">
        <v>222</v>
      </c>
      <c r="AI399" s="233"/>
      <c r="AJ399" s="233">
        <v>3005369484</v>
      </c>
      <c r="AK399" s="233"/>
      <c r="AM399" s="234" t="s">
        <v>2859</v>
      </c>
      <c r="AN399" s="233" t="s">
        <v>2565</v>
      </c>
      <c r="AO399" s="238">
        <v>1521</v>
      </c>
      <c r="AP399" s="240">
        <v>0</v>
      </c>
      <c r="AQ399" s="240">
        <v>0</v>
      </c>
      <c r="AR399" s="240">
        <v>0</v>
      </c>
      <c r="AW399" s="240">
        <v>0</v>
      </c>
      <c r="AX399" s="240">
        <v>0</v>
      </c>
      <c r="AY399" s="240">
        <v>0</v>
      </c>
      <c r="AZ399" s="240">
        <v>0</v>
      </c>
      <c r="BF399" s="240">
        <v>0</v>
      </c>
      <c r="BG399" s="240">
        <v>0</v>
      </c>
      <c r="BH399" s="240">
        <v>0</v>
      </c>
      <c r="BI399" s="240">
        <v>0</v>
      </c>
      <c r="BK399" s="240">
        <v>0</v>
      </c>
      <c r="BL399" s="240">
        <v>0</v>
      </c>
      <c r="BM399" s="240">
        <v>0</v>
      </c>
      <c r="BN399" s="240">
        <v>0</v>
      </c>
      <c r="BO399" s="240">
        <v>0</v>
      </c>
      <c r="BP399" s="240">
        <v>0</v>
      </c>
      <c r="BQ399" s="240">
        <v>2.0499999999999998</v>
      </c>
      <c r="BV399" s="240">
        <v>0</v>
      </c>
      <c r="BW399" s="240">
        <v>0</v>
      </c>
      <c r="BX399" s="240">
        <v>0</v>
      </c>
      <c r="BY399" s="240">
        <v>0</v>
      </c>
      <c r="CA399" s="240">
        <v>0</v>
      </c>
      <c r="CB399" s="240">
        <v>0</v>
      </c>
      <c r="CC399" s="240">
        <v>0</v>
      </c>
      <c r="CD399" s="174">
        <v>1521</v>
      </c>
      <c r="CE399" s="174">
        <v>0</v>
      </c>
      <c r="CF399" s="174">
        <v>0</v>
      </c>
      <c r="CG399" s="174">
        <v>2.0499999999999998</v>
      </c>
      <c r="CI399" s="174">
        <v>0</v>
      </c>
      <c r="CJ399" s="174">
        <v>0</v>
      </c>
      <c r="CK399" s="174">
        <v>0</v>
      </c>
      <c r="CL399" s="177">
        <v>1523.05</v>
      </c>
      <c r="CM399" s="179">
        <v>1</v>
      </c>
      <c r="CN399" s="175">
        <v>1523.05</v>
      </c>
      <c r="CO399" s="176">
        <v>1</v>
      </c>
      <c r="CP399" s="177">
        <v>1521</v>
      </c>
      <c r="CQ399" s="178">
        <v>0.99870000000000003</v>
      </c>
      <c r="CR399" s="177">
        <v>0</v>
      </c>
      <c r="CS399" s="178">
        <v>0</v>
      </c>
      <c r="CT399" s="177">
        <v>2.0499999999999998</v>
      </c>
      <c r="CU399" s="178">
        <v>1.2999999999999999E-3</v>
      </c>
      <c r="CV399" s="177">
        <v>0</v>
      </c>
      <c r="CW399" s="179">
        <v>0</v>
      </c>
      <c r="CX399" s="177">
        <v>0</v>
      </c>
      <c r="CY399" s="178">
        <v>0</v>
      </c>
      <c r="CZ399" s="177">
        <v>2.0499999999999998</v>
      </c>
      <c r="DA399" s="180">
        <v>1</v>
      </c>
      <c r="DB399" s="177">
        <v>2.0499999999999998</v>
      </c>
      <c r="DC399" s="179">
        <v>1</v>
      </c>
      <c r="DD399" t="s">
        <v>2208</v>
      </c>
    </row>
    <row r="400" spans="6:108">
      <c r="F400" s="2" t="s">
        <v>2526</v>
      </c>
      <c r="G400" s="2" t="s">
        <v>2566</v>
      </c>
      <c r="H400" t="s">
        <v>195</v>
      </c>
      <c r="I400" s="225" t="s">
        <v>196</v>
      </c>
      <c r="J400" s="225">
        <v>901437510</v>
      </c>
      <c r="K400" s="225">
        <v>1</v>
      </c>
      <c r="L400" s="225" t="s">
        <v>2570</v>
      </c>
      <c r="N400" s="225" t="s">
        <v>200</v>
      </c>
      <c r="O400" s="225" t="s">
        <v>202</v>
      </c>
      <c r="P400" s="225">
        <v>43</v>
      </c>
      <c r="Q400" s="225" t="s">
        <v>2609</v>
      </c>
      <c r="R400" s="225" t="s">
        <v>2641</v>
      </c>
      <c r="T400" s="229" t="s">
        <v>2094</v>
      </c>
      <c r="U400" s="225" t="s">
        <v>2692</v>
      </c>
      <c r="V400" s="225" t="s">
        <v>2743</v>
      </c>
      <c r="W400" s="225" t="s">
        <v>2570</v>
      </c>
      <c r="Y400" s="225" t="s">
        <v>200</v>
      </c>
      <c r="Z400" s="225" t="s">
        <v>2464</v>
      </c>
      <c r="AA400" s="225">
        <v>52</v>
      </c>
      <c r="AB400" s="225" t="s">
        <v>2769</v>
      </c>
      <c r="AC400" s="231" t="s">
        <v>2818</v>
      </c>
      <c r="AF400" s="232">
        <v>2707369.7689999999</v>
      </c>
      <c r="AG400" s="232">
        <v>4723094.8609999996</v>
      </c>
      <c r="AH400" s="233" t="s">
        <v>222</v>
      </c>
      <c r="AI400" s="233"/>
      <c r="AJ400" s="233">
        <v>3103879459</v>
      </c>
      <c r="AK400" s="233"/>
      <c r="AM400" s="234" t="s">
        <v>2860</v>
      </c>
      <c r="AN400" s="233" t="s">
        <v>2891</v>
      </c>
      <c r="AO400" s="238">
        <v>0</v>
      </c>
      <c r="AP400" s="240">
        <v>0</v>
      </c>
      <c r="AQ400" s="240">
        <v>0</v>
      </c>
      <c r="AR400" s="240">
        <v>0</v>
      </c>
      <c r="AW400" s="240">
        <v>0</v>
      </c>
      <c r="AX400" s="240">
        <v>0</v>
      </c>
      <c r="AY400" s="240">
        <v>0</v>
      </c>
      <c r="AZ400" s="240">
        <v>0</v>
      </c>
      <c r="BF400" s="240">
        <v>0</v>
      </c>
      <c r="BG400" s="240">
        <v>0</v>
      </c>
      <c r="BH400" s="240">
        <v>0</v>
      </c>
      <c r="BI400" s="240">
        <v>0</v>
      </c>
      <c r="BK400" s="240">
        <v>0</v>
      </c>
      <c r="BL400" s="240">
        <v>0</v>
      </c>
      <c r="BM400" s="240">
        <v>0</v>
      </c>
      <c r="BN400" s="240">
        <v>0</v>
      </c>
      <c r="BO400" s="240">
        <v>0</v>
      </c>
      <c r="BP400" s="240">
        <v>0</v>
      </c>
      <c r="BQ400" s="240">
        <v>0</v>
      </c>
      <c r="BV400" s="240">
        <v>0</v>
      </c>
      <c r="BW400" s="240">
        <v>705.6</v>
      </c>
      <c r="BX400" s="240">
        <v>0</v>
      </c>
      <c r="BY400" s="240">
        <v>0</v>
      </c>
      <c r="CA400" s="240">
        <v>0</v>
      </c>
      <c r="CB400" s="240">
        <v>0</v>
      </c>
      <c r="CC400" s="240">
        <v>0</v>
      </c>
      <c r="CD400" s="174">
        <v>0</v>
      </c>
      <c r="CE400" s="174">
        <v>705.6</v>
      </c>
      <c r="CF400" s="174">
        <v>0</v>
      </c>
      <c r="CG400" s="174">
        <v>0</v>
      </c>
      <c r="CI400" s="174">
        <v>0</v>
      </c>
      <c r="CJ400" s="174">
        <v>0</v>
      </c>
      <c r="CK400" s="174">
        <v>0</v>
      </c>
      <c r="CL400" s="177">
        <v>0</v>
      </c>
      <c r="CM400" s="179">
        <v>0</v>
      </c>
      <c r="CN400" s="175">
        <v>705.6</v>
      </c>
      <c r="CO400" s="176">
        <v>1</v>
      </c>
      <c r="CP400" s="177">
        <v>0</v>
      </c>
      <c r="CQ400" s="178">
        <v>0</v>
      </c>
      <c r="CR400" s="177">
        <v>0</v>
      </c>
      <c r="CS400" s="178">
        <v>0</v>
      </c>
      <c r="CT400" s="177">
        <v>0</v>
      </c>
      <c r="CU400" s="178">
        <v>0</v>
      </c>
      <c r="CV400" s="177">
        <v>0</v>
      </c>
      <c r="CW400" s="179">
        <v>0</v>
      </c>
      <c r="CX400" s="177">
        <v>705.6</v>
      </c>
      <c r="CY400" s="178">
        <v>1</v>
      </c>
      <c r="CZ400" s="177">
        <v>705.6</v>
      </c>
      <c r="DA400" s="180">
        <v>1</v>
      </c>
      <c r="DB400" s="177">
        <v>0</v>
      </c>
      <c r="DC400" s="179">
        <v>0</v>
      </c>
      <c r="DD400" t="s">
        <v>2208</v>
      </c>
    </row>
    <row r="401" spans="6:108">
      <c r="F401" s="2" t="s">
        <v>2527</v>
      </c>
      <c r="G401" s="2" t="s">
        <v>2567</v>
      </c>
      <c r="H401" t="s">
        <v>195</v>
      </c>
      <c r="I401" s="225" t="s">
        <v>196</v>
      </c>
      <c r="J401" s="225">
        <v>900653585</v>
      </c>
      <c r="K401" s="225">
        <v>3</v>
      </c>
      <c r="L401" s="225" t="s">
        <v>2570</v>
      </c>
      <c r="N401" s="225" t="s">
        <v>200</v>
      </c>
      <c r="O401" s="225" t="s">
        <v>202</v>
      </c>
      <c r="P401" s="225" t="s">
        <v>2585</v>
      </c>
      <c r="Q401" s="225"/>
      <c r="R401" s="225" t="s">
        <v>2642</v>
      </c>
      <c r="T401" s="229" t="s">
        <v>2095</v>
      </c>
      <c r="U401" s="225" t="s">
        <v>2693</v>
      </c>
      <c r="V401" s="225" t="s">
        <v>2744</v>
      </c>
      <c r="W401" s="225" t="s">
        <v>2570</v>
      </c>
      <c r="Y401" s="225" t="s">
        <v>200</v>
      </c>
      <c r="Z401" s="225" t="s">
        <v>201</v>
      </c>
      <c r="AA401" s="225">
        <v>14</v>
      </c>
      <c r="AB401" s="225" t="s">
        <v>2788</v>
      </c>
      <c r="AC401" s="231" t="s">
        <v>2819</v>
      </c>
      <c r="AF401" s="232">
        <v>2710989.3939999999</v>
      </c>
      <c r="AG401" s="232">
        <v>4721995.6440000003</v>
      </c>
      <c r="AH401" s="233" t="s">
        <v>221</v>
      </c>
      <c r="AI401" s="233" t="s">
        <v>2822</v>
      </c>
      <c r="AJ401" s="233">
        <v>6424280</v>
      </c>
      <c r="AK401" s="233"/>
      <c r="AM401" s="234" t="s">
        <v>2861</v>
      </c>
      <c r="AN401" s="233" t="s">
        <v>2892</v>
      </c>
      <c r="AO401" s="238">
        <v>0</v>
      </c>
      <c r="AP401" s="240">
        <v>0</v>
      </c>
      <c r="AQ401" s="240">
        <v>0</v>
      </c>
      <c r="AR401" s="240">
        <v>0</v>
      </c>
      <c r="AW401" s="240">
        <v>0</v>
      </c>
      <c r="AX401" s="240">
        <v>0</v>
      </c>
      <c r="AY401" s="240">
        <v>0</v>
      </c>
      <c r="AZ401" s="240">
        <v>0</v>
      </c>
      <c r="BF401" s="240">
        <v>0</v>
      </c>
      <c r="BG401" s="240">
        <v>0</v>
      </c>
      <c r="BH401" s="240">
        <v>0</v>
      </c>
      <c r="BI401" s="240">
        <v>0</v>
      </c>
      <c r="BK401" s="240">
        <v>0</v>
      </c>
      <c r="BL401" s="240">
        <v>0</v>
      </c>
      <c r="BM401" s="240">
        <v>0</v>
      </c>
      <c r="BN401" s="240">
        <v>0</v>
      </c>
      <c r="BO401" s="240">
        <v>0</v>
      </c>
      <c r="BP401" s="240">
        <v>0</v>
      </c>
      <c r="BQ401" s="240">
        <v>0</v>
      </c>
      <c r="BV401" s="240">
        <v>141.91999999999999</v>
      </c>
      <c r="BW401" s="240">
        <v>0</v>
      </c>
      <c r="BX401" s="240">
        <v>0</v>
      </c>
      <c r="BY401" s="240">
        <v>0</v>
      </c>
      <c r="CA401" s="240">
        <v>0</v>
      </c>
      <c r="CB401" s="240">
        <v>0</v>
      </c>
      <c r="CC401" s="240">
        <v>0</v>
      </c>
      <c r="CD401" s="174">
        <v>141.91999999999999</v>
      </c>
      <c r="CE401" s="174">
        <v>0</v>
      </c>
      <c r="CF401" s="174">
        <v>0</v>
      </c>
      <c r="CG401" s="174">
        <v>0</v>
      </c>
      <c r="CI401" s="174">
        <v>0</v>
      </c>
      <c r="CJ401" s="174">
        <v>0</v>
      </c>
      <c r="CK401" s="174">
        <v>0</v>
      </c>
      <c r="CL401" s="177">
        <v>0</v>
      </c>
      <c r="CM401" s="179">
        <v>0</v>
      </c>
      <c r="CN401" s="175">
        <v>141.91999999999999</v>
      </c>
      <c r="CO401" s="176">
        <v>1</v>
      </c>
      <c r="CP401" s="177">
        <v>0</v>
      </c>
      <c r="CQ401" s="178">
        <v>0</v>
      </c>
      <c r="CR401" s="177">
        <v>0</v>
      </c>
      <c r="CS401" s="178">
        <v>0</v>
      </c>
      <c r="CT401" s="177">
        <v>0</v>
      </c>
      <c r="CU401" s="178">
        <v>0</v>
      </c>
      <c r="CV401" s="177">
        <v>0</v>
      </c>
      <c r="CW401" s="179">
        <v>0</v>
      </c>
      <c r="CX401" s="177">
        <v>141.91999999999999</v>
      </c>
      <c r="CY401" s="178">
        <v>1</v>
      </c>
      <c r="CZ401" s="177">
        <v>0</v>
      </c>
      <c r="DA401" s="244" t="e">
        <v>#DIV/0!</v>
      </c>
      <c r="DB401" s="177">
        <v>0</v>
      </c>
      <c r="DC401" s="177" t="e">
        <v>#DIV/0!</v>
      </c>
      <c r="DD401" t="s">
        <v>2208</v>
      </c>
    </row>
    <row r="402" spans="6:108">
      <c r="F402" s="2" t="s">
        <v>2528</v>
      </c>
      <c r="G402" s="2" t="s">
        <v>2568</v>
      </c>
      <c r="H402" t="s">
        <v>195</v>
      </c>
      <c r="I402" s="225" t="s">
        <v>196</v>
      </c>
      <c r="J402" s="225">
        <v>800116164</v>
      </c>
      <c r="K402" s="225">
        <v>0</v>
      </c>
      <c r="L402" s="225" t="s">
        <v>2570</v>
      </c>
      <c r="N402" s="225" t="s">
        <v>200</v>
      </c>
      <c r="O402" s="225" t="s">
        <v>2574</v>
      </c>
      <c r="P402" s="225" t="s">
        <v>2577</v>
      </c>
      <c r="Q402" s="225" t="s">
        <v>2610</v>
      </c>
      <c r="R402" s="225"/>
      <c r="T402" s="229" t="s">
        <v>2643</v>
      </c>
      <c r="U402" s="225" t="s">
        <v>2694</v>
      </c>
      <c r="V402" s="225" t="s">
        <v>2745</v>
      </c>
      <c r="W402" s="225" t="s">
        <v>2570</v>
      </c>
      <c r="Y402" s="225" t="s">
        <v>200</v>
      </c>
      <c r="Z402" s="225" t="s">
        <v>2574</v>
      </c>
      <c r="AA402" s="225" t="s">
        <v>2577</v>
      </c>
      <c r="AB402" s="225" t="s">
        <v>2610</v>
      </c>
      <c r="AC402" s="231"/>
      <c r="AF402" s="232">
        <v>2705921.6609999998</v>
      </c>
      <c r="AG402" s="232">
        <v>4725736.3380000005</v>
      </c>
      <c r="AH402" s="233" t="s">
        <v>222</v>
      </c>
      <c r="AI402" s="233"/>
      <c r="AJ402" s="233">
        <v>3126231774</v>
      </c>
      <c r="AK402" s="233"/>
      <c r="AM402" s="234" t="s">
        <v>2862</v>
      </c>
      <c r="AN402" s="233" t="s">
        <v>2893</v>
      </c>
      <c r="AO402" s="238">
        <v>816</v>
      </c>
      <c r="AP402" s="240">
        <v>0</v>
      </c>
      <c r="AQ402" s="240">
        <v>0</v>
      </c>
      <c r="AR402" s="240">
        <v>0</v>
      </c>
      <c r="AW402" s="240">
        <v>0</v>
      </c>
      <c r="AX402" s="240">
        <v>0</v>
      </c>
      <c r="AY402" s="240">
        <v>0</v>
      </c>
      <c r="AZ402" s="240">
        <v>0</v>
      </c>
      <c r="BF402" s="240">
        <v>0</v>
      </c>
      <c r="BG402" s="240">
        <v>0</v>
      </c>
      <c r="BH402" s="240">
        <v>0</v>
      </c>
      <c r="BI402" s="240">
        <v>0</v>
      </c>
      <c r="BK402" s="240">
        <v>0</v>
      </c>
      <c r="BL402" s="240">
        <v>0</v>
      </c>
      <c r="BM402" s="240">
        <v>0</v>
      </c>
      <c r="BN402" s="240">
        <v>0</v>
      </c>
      <c r="BO402" s="240">
        <v>0</v>
      </c>
      <c r="BP402" s="240">
        <v>0</v>
      </c>
      <c r="BQ402" s="240">
        <v>0</v>
      </c>
      <c r="BV402" s="240">
        <v>1159.22</v>
      </c>
      <c r="BW402" s="240">
        <v>0</v>
      </c>
      <c r="BX402" s="240">
        <v>0</v>
      </c>
      <c r="BY402" s="240">
        <v>0</v>
      </c>
      <c r="CA402" s="240">
        <v>0</v>
      </c>
      <c r="CB402" s="240">
        <v>0</v>
      </c>
      <c r="CC402" s="240">
        <v>0</v>
      </c>
      <c r="CD402" s="174">
        <v>1975.22</v>
      </c>
      <c r="CE402" s="174">
        <v>0</v>
      </c>
      <c r="CF402" s="174">
        <v>0</v>
      </c>
      <c r="CG402" s="174">
        <v>0</v>
      </c>
      <c r="CI402" s="174">
        <v>0</v>
      </c>
      <c r="CJ402" s="174">
        <v>0</v>
      </c>
      <c r="CK402" s="174">
        <v>0</v>
      </c>
      <c r="CL402" s="177">
        <v>816</v>
      </c>
      <c r="CM402" s="179">
        <v>0.41</v>
      </c>
      <c r="CN402" s="175">
        <v>1975.22</v>
      </c>
      <c r="CO402" s="176">
        <v>1</v>
      </c>
      <c r="CP402" s="177">
        <v>816</v>
      </c>
      <c r="CQ402" s="178">
        <v>0.41310000000000002</v>
      </c>
      <c r="CR402" s="177">
        <v>0</v>
      </c>
      <c r="CS402" s="178">
        <v>0</v>
      </c>
      <c r="CT402" s="177">
        <v>0</v>
      </c>
      <c r="CU402" s="178">
        <v>0</v>
      </c>
      <c r="CV402" s="177">
        <v>0</v>
      </c>
      <c r="CW402" s="179">
        <v>0</v>
      </c>
      <c r="CX402" s="177">
        <v>1159.22</v>
      </c>
      <c r="CY402" s="178">
        <v>0.58689999999999998</v>
      </c>
      <c r="CZ402" s="177">
        <v>0</v>
      </c>
      <c r="DA402" s="244" t="e">
        <v>#DIV/0!</v>
      </c>
      <c r="DB402" s="177">
        <v>0</v>
      </c>
      <c r="DC402" s="177" t="e">
        <v>#DIV/0!</v>
      </c>
      <c r="DD402" t="s">
        <v>2208</v>
      </c>
    </row>
    <row r="403" spans="6:108">
      <c r="F403" s="2" t="s">
        <v>2528</v>
      </c>
      <c r="G403" s="2" t="s">
        <v>2568</v>
      </c>
      <c r="H403" t="s">
        <v>195</v>
      </c>
      <c r="I403" s="225" t="s">
        <v>196</v>
      </c>
      <c r="J403" s="225">
        <v>800116164</v>
      </c>
      <c r="K403" s="225">
        <v>0</v>
      </c>
      <c r="L403" s="225" t="s">
        <v>2570</v>
      </c>
      <c r="N403" s="225" t="s">
        <v>200</v>
      </c>
      <c r="O403" s="225" t="s">
        <v>2574</v>
      </c>
      <c r="P403" s="225" t="s">
        <v>2577</v>
      </c>
      <c r="Q403" s="225" t="s">
        <v>2610</v>
      </c>
      <c r="R403" s="225"/>
      <c r="T403" s="229" t="s">
        <v>2643</v>
      </c>
      <c r="U403" s="225" t="s">
        <v>2695</v>
      </c>
      <c r="V403" s="225" t="s">
        <v>2746</v>
      </c>
      <c r="W403" s="225" t="s">
        <v>2570</v>
      </c>
      <c r="Y403" s="225" t="s">
        <v>200</v>
      </c>
      <c r="Z403" s="225" t="s">
        <v>2574</v>
      </c>
      <c r="AA403" s="225" t="s">
        <v>2577</v>
      </c>
      <c r="AB403" s="225" t="s">
        <v>2610</v>
      </c>
      <c r="AC403" s="231"/>
      <c r="AF403" s="232">
        <v>2705921.6609999998</v>
      </c>
      <c r="AG403" s="232">
        <v>4725736.3380000005</v>
      </c>
      <c r="AH403" s="233" t="s">
        <v>222</v>
      </c>
      <c r="AI403" s="233"/>
      <c r="AJ403" s="233">
        <v>3126231774</v>
      </c>
      <c r="AK403" s="233"/>
      <c r="AM403" s="234" t="s">
        <v>2862</v>
      </c>
      <c r="AN403" s="233" t="s">
        <v>2893</v>
      </c>
      <c r="AO403" s="238">
        <v>0</v>
      </c>
      <c r="AP403" s="240">
        <v>0</v>
      </c>
      <c r="AQ403" s="240">
        <v>0</v>
      </c>
      <c r="AR403" s="240">
        <v>0</v>
      </c>
      <c r="AW403" s="240">
        <v>0</v>
      </c>
      <c r="AX403" s="240">
        <v>0</v>
      </c>
      <c r="AY403" s="240">
        <v>0</v>
      </c>
      <c r="AZ403" s="240">
        <v>0</v>
      </c>
      <c r="BF403" s="240">
        <v>0</v>
      </c>
      <c r="BG403" s="240">
        <v>0</v>
      </c>
      <c r="BH403" s="240">
        <v>0</v>
      </c>
      <c r="BI403" s="240">
        <v>0</v>
      </c>
      <c r="BK403" s="240">
        <v>0</v>
      </c>
      <c r="BL403" s="240">
        <v>0</v>
      </c>
      <c r="BM403" s="240">
        <v>0</v>
      </c>
      <c r="BN403" s="240">
        <v>0</v>
      </c>
      <c r="BO403" s="240">
        <v>0</v>
      </c>
      <c r="BP403" s="240">
        <v>0</v>
      </c>
      <c r="BQ403" s="240">
        <v>0</v>
      </c>
      <c r="BV403" s="240">
        <v>182.59</v>
      </c>
      <c r="BW403" s="240">
        <v>0</v>
      </c>
      <c r="BX403" s="240">
        <v>0</v>
      </c>
      <c r="BY403" s="240">
        <v>0</v>
      </c>
      <c r="CA403" s="240">
        <v>0</v>
      </c>
      <c r="CB403" s="240">
        <v>0</v>
      </c>
      <c r="CC403" s="240">
        <v>0</v>
      </c>
      <c r="CD403" s="174">
        <v>182.59</v>
      </c>
      <c r="CE403" s="174">
        <v>0</v>
      </c>
      <c r="CF403" s="174">
        <v>0</v>
      </c>
      <c r="CG403" s="174">
        <v>0</v>
      </c>
      <c r="CI403" s="174">
        <v>0</v>
      </c>
      <c r="CJ403" s="174">
        <v>0</v>
      </c>
      <c r="CK403" s="174">
        <v>0</v>
      </c>
      <c r="CL403" s="177">
        <v>0</v>
      </c>
      <c r="CM403" s="179">
        <v>0</v>
      </c>
      <c r="CN403" s="175">
        <v>182.59</v>
      </c>
      <c r="CO403" s="176">
        <v>1</v>
      </c>
      <c r="CP403" s="177">
        <v>0</v>
      </c>
      <c r="CQ403" s="178">
        <v>0</v>
      </c>
      <c r="CR403" s="177">
        <v>0</v>
      </c>
      <c r="CS403" s="178">
        <v>0</v>
      </c>
      <c r="CT403" s="177">
        <v>0</v>
      </c>
      <c r="CU403" s="178">
        <v>0</v>
      </c>
      <c r="CV403" s="177">
        <v>0</v>
      </c>
      <c r="CW403" s="179">
        <v>0</v>
      </c>
      <c r="CX403" s="177">
        <v>182.59</v>
      </c>
      <c r="CY403" s="178">
        <v>1</v>
      </c>
      <c r="CZ403" s="177">
        <v>0</v>
      </c>
      <c r="DA403" s="244" t="e">
        <v>#DIV/0!</v>
      </c>
      <c r="DB403" s="177">
        <v>0</v>
      </c>
      <c r="DC403" s="177" t="e">
        <v>#DIV/0!</v>
      </c>
      <c r="DD403" t="s">
        <v>2208</v>
      </c>
    </row>
    <row r="404" spans="6:108" ht="26.25">
      <c r="F404" s="2" t="s">
        <v>2529</v>
      </c>
      <c r="G404" s="2" t="s">
        <v>2569</v>
      </c>
      <c r="H404" t="s">
        <v>195</v>
      </c>
      <c r="I404" s="225" t="s">
        <v>196</v>
      </c>
      <c r="J404" s="225">
        <v>860513493</v>
      </c>
      <c r="K404" s="225">
        <v>1</v>
      </c>
      <c r="L404" s="225" t="s">
        <v>1764</v>
      </c>
      <c r="N404" s="225" t="s">
        <v>200</v>
      </c>
      <c r="O404" s="225" t="s">
        <v>202</v>
      </c>
      <c r="P404" s="225">
        <v>134</v>
      </c>
      <c r="Q404" s="225" t="s">
        <v>2083</v>
      </c>
      <c r="R404" s="225"/>
      <c r="T404" s="229" t="s">
        <v>1775</v>
      </c>
      <c r="U404" s="225" t="s">
        <v>2696</v>
      </c>
      <c r="V404" s="225" t="s">
        <v>2747</v>
      </c>
      <c r="W404" s="225" t="s">
        <v>2570</v>
      </c>
      <c r="Y404" s="225" t="s">
        <v>200</v>
      </c>
      <c r="Z404" s="225"/>
      <c r="AA404" s="225"/>
      <c r="AB404" s="225"/>
      <c r="AC404" s="231" t="s">
        <v>2820</v>
      </c>
      <c r="AF404" s="232">
        <v>2711811.3450000002</v>
      </c>
      <c r="AG404" s="232">
        <v>4732827.0080000004</v>
      </c>
      <c r="AH404" s="233" t="s">
        <v>222</v>
      </c>
      <c r="AI404" s="233"/>
      <c r="AJ404" s="233">
        <v>316258330</v>
      </c>
      <c r="AK404" s="233"/>
      <c r="AM404" s="234" t="s">
        <v>2863</v>
      </c>
      <c r="AN404" s="233" t="s">
        <v>2894</v>
      </c>
      <c r="AO404" s="238">
        <v>0</v>
      </c>
      <c r="AP404" s="240">
        <v>0</v>
      </c>
      <c r="AQ404" s="240">
        <v>0</v>
      </c>
      <c r="AR404" s="240">
        <v>0</v>
      </c>
      <c r="AW404" s="240">
        <v>0</v>
      </c>
      <c r="AX404" s="240">
        <v>0</v>
      </c>
      <c r="AY404" s="240">
        <v>0</v>
      </c>
      <c r="AZ404" s="240">
        <v>0</v>
      </c>
      <c r="BF404" s="240">
        <v>0</v>
      </c>
      <c r="BG404" s="240">
        <v>0</v>
      </c>
      <c r="BH404" s="240">
        <v>0</v>
      </c>
      <c r="BI404" s="240">
        <v>0</v>
      </c>
      <c r="BK404" s="240">
        <v>0</v>
      </c>
      <c r="BL404" s="240">
        <v>0</v>
      </c>
      <c r="BM404" s="240">
        <v>0</v>
      </c>
      <c r="BN404" s="240">
        <v>0</v>
      </c>
      <c r="BO404" s="240">
        <v>0</v>
      </c>
      <c r="BP404" s="240">
        <v>0</v>
      </c>
      <c r="BQ404" s="240">
        <v>0</v>
      </c>
      <c r="BV404" s="240">
        <v>594.6</v>
      </c>
      <c r="BW404" s="240">
        <v>0</v>
      </c>
      <c r="BX404" s="240">
        <v>0</v>
      </c>
      <c r="BY404" s="240">
        <v>0</v>
      </c>
      <c r="CA404" s="240">
        <v>0</v>
      </c>
      <c r="CB404" s="240">
        <v>0</v>
      </c>
      <c r="CC404" s="240">
        <v>0</v>
      </c>
      <c r="CD404" s="174">
        <v>594.6</v>
      </c>
      <c r="CE404" s="174">
        <v>0</v>
      </c>
      <c r="CF404" s="174">
        <v>0</v>
      </c>
      <c r="CG404" s="174">
        <v>0</v>
      </c>
      <c r="CI404" s="174">
        <v>0</v>
      </c>
      <c r="CJ404" s="174">
        <v>0</v>
      </c>
      <c r="CK404" s="174">
        <v>0</v>
      </c>
      <c r="CL404" s="177">
        <v>0</v>
      </c>
      <c r="CM404" s="179">
        <v>0</v>
      </c>
      <c r="CN404" s="175">
        <v>594.6</v>
      </c>
      <c r="CO404" s="176">
        <v>1</v>
      </c>
      <c r="CP404" s="177">
        <v>0</v>
      </c>
      <c r="CQ404" s="178">
        <v>0</v>
      </c>
      <c r="CR404" s="177">
        <v>0</v>
      </c>
      <c r="CS404" s="178">
        <v>0</v>
      </c>
      <c r="CT404" s="177">
        <v>0</v>
      </c>
      <c r="CU404" s="178">
        <v>0</v>
      </c>
      <c r="CV404" s="177">
        <v>0</v>
      </c>
      <c r="CW404" s="179">
        <v>0</v>
      </c>
      <c r="CX404" s="177">
        <v>594.6</v>
      </c>
      <c r="CY404" s="178">
        <v>1</v>
      </c>
      <c r="CZ404" s="177">
        <v>0</v>
      </c>
      <c r="DA404" s="244" t="e">
        <v>#DIV/0!</v>
      </c>
      <c r="DB404" s="177">
        <v>0</v>
      </c>
      <c r="DC404" s="177" t="e">
        <v>#DIV/0!</v>
      </c>
      <c r="DD404" t="s">
        <v>2208</v>
      </c>
    </row>
    <row r="405" spans="6:108" ht="26.25">
      <c r="F405" s="2" t="s">
        <v>2529</v>
      </c>
      <c r="G405" s="2" t="s">
        <v>2569</v>
      </c>
      <c r="H405" t="s">
        <v>195</v>
      </c>
      <c r="I405" s="225" t="s">
        <v>196</v>
      </c>
      <c r="J405" s="225">
        <v>860513493</v>
      </c>
      <c r="K405" s="225">
        <v>1</v>
      </c>
      <c r="L405" s="225" t="s">
        <v>1764</v>
      </c>
      <c r="N405" s="225" t="s">
        <v>200</v>
      </c>
      <c r="O405" s="225" t="s">
        <v>202</v>
      </c>
      <c r="P405" s="225">
        <v>134</v>
      </c>
      <c r="Q405" s="225" t="s">
        <v>2083</v>
      </c>
      <c r="R405" s="225"/>
      <c r="T405" s="229" t="s">
        <v>1775</v>
      </c>
      <c r="U405" s="225" t="s">
        <v>2697</v>
      </c>
      <c r="V405" s="225" t="s">
        <v>2748</v>
      </c>
      <c r="W405" s="225" t="s">
        <v>2570</v>
      </c>
      <c r="Y405" s="225" t="s">
        <v>200</v>
      </c>
      <c r="Z405" s="225"/>
      <c r="AA405" s="225"/>
      <c r="AB405" s="225"/>
      <c r="AC405" s="231" t="s">
        <v>2821</v>
      </c>
      <c r="AF405" s="232">
        <v>2711811.3450000002</v>
      </c>
      <c r="AG405" s="232">
        <v>4732827.0080000004</v>
      </c>
      <c r="AH405" s="233" t="s">
        <v>222</v>
      </c>
      <c r="AI405" s="233"/>
      <c r="AJ405" s="233">
        <v>3017543773</v>
      </c>
      <c r="AK405" s="233"/>
      <c r="AM405" s="234" t="s">
        <v>2863</v>
      </c>
      <c r="AN405" s="233" t="s">
        <v>2894</v>
      </c>
      <c r="AO405" s="238">
        <v>839.52</v>
      </c>
      <c r="AP405" s="240">
        <v>0</v>
      </c>
      <c r="AQ405" s="240">
        <v>0</v>
      </c>
      <c r="AR405" s="240">
        <v>0</v>
      </c>
      <c r="AW405" s="240">
        <v>0</v>
      </c>
      <c r="AX405" s="240">
        <v>0</v>
      </c>
      <c r="AY405" s="240">
        <v>0</v>
      </c>
      <c r="AZ405" s="240">
        <v>0</v>
      </c>
      <c r="BF405" s="240">
        <v>0</v>
      </c>
      <c r="BG405" s="240">
        <v>0</v>
      </c>
      <c r="BH405" s="240">
        <v>0</v>
      </c>
      <c r="BI405" s="240">
        <v>0</v>
      </c>
      <c r="BK405" s="240">
        <v>0</v>
      </c>
      <c r="BL405" s="240">
        <v>0</v>
      </c>
      <c r="BM405" s="240">
        <v>0</v>
      </c>
      <c r="BN405" s="240">
        <v>0</v>
      </c>
      <c r="BO405" s="240">
        <v>0</v>
      </c>
      <c r="BP405" s="240">
        <v>0</v>
      </c>
      <c r="BQ405" s="240">
        <v>5.97</v>
      </c>
      <c r="BV405" s="240">
        <v>0</v>
      </c>
      <c r="BW405" s="240">
        <v>0</v>
      </c>
      <c r="BX405" s="240">
        <v>4.68</v>
      </c>
      <c r="BY405" s="240">
        <v>0</v>
      </c>
      <c r="CA405" s="240">
        <v>0</v>
      </c>
      <c r="CB405" s="240">
        <v>0</v>
      </c>
      <c r="CC405" s="240">
        <v>0</v>
      </c>
      <c r="CD405" s="174">
        <v>839.52</v>
      </c>
      <c r="CE405" s="174">
        <v>0</v>
      </c>
      <c r="CF405" s="174">
        <v>4.68</v>
      </c>
      <c r="CG405" s="174">
        <v>5.97</v>
      </c>
      <c r="CI405" s="174">
        <v>0</v>
      </c>
      <c r="CJ405" s="174">
        <v>0</v>
      </c>
      <c r="CK405" s="174">
        <v>0</v>
      </c>
      <c r="CL405" s="177">
        <v>845.49</v>
      </c>
      <c r="CM405" s="179">
        <v>0.99</v>
      </c>
      <c r="CN405" s="175">
        <v>850.17</v>
      </c>
      <c r="CO405" s="176">
        <v>1</v>
      </c>
      <c r="CP405" s="177">
        <v>839.52</v>
      </c>
      <c r="CQ405" s="178">
        <v>0.98750000000000004</v>
      </c>
      <c r="CR405" s="177">
        <v>0</v>
      </c>
      <c r="CS405" s="178">
        <v>0</v>
      </c>
      <c r="CT405" s="177">
        <v>5.97</v>
      </c>
      <c r="CU405" s="178">
        <v>7.0000000000000001E-3</v>
      </c>
      <c r="CV405" s="177">
        <v>0</v>
      </c>
      <c r="CW405" s="179">
        <v>0</v>
      </c>
      <c r="CX405" s="177">
        <v>4.68</v>
      </c>
      <c r="CY405" s="178">
        <v>5.4999999999999997E-3</v>
      </c>
      <c r="CZ405" s="177">
        <v>10.65</v>
      </c>
      <c r="DA405" s="180">
        <v>1</v>
      </c>
      <c r="DB405" s="177">
        <v>5.97</v>
      </c>
      <c r="DC405" s="179">
        <v>0.56000000000000005</v>
      </c>
      <c r="DD405" t="s">
        <v>2208</v>
      </c>
    </row>
    <row r="406" spans="6:108">
      <c r="F406" s="2" t="s">
        <v>4288</v>
      </c>
      <c r="J406" s="250">
        <v>9013362807</v>
      </c>
      <c r="S406" s="2" t="s">
        <v>4289</v>
      </c>
      <c r="AL406" t="s">
        <v>4290</v>
      </c>
      <c r="AM406" t="s">
        <v>4291</v>
      </c>
      <c r="DD406" t="s">
        <v>2198</v>
      </c>
    </row>
    <row r="407" spans="6:108">
      <c r="F407" s="2" t="s">
        <v>4292</v>
      </c>
      <c r="J407" s="250" t="s">
        <v>4293</v>
      </c>
      <c r="S407" s="2" t="s">
        <v>4294</v>
      </c>
      <c r="AL407">
        <v>3153341010</v>
      </c>
      <c r="AM407" t="s">
        <v>4295</v>
      </c>
      <c r="DD407" t="s">
        <v>2198</v>
      </c>
    </row>
    <row r="408" spans="6:108">
      <c r="F408" s="2" t="s">
        <v>4296</v>
      </c>
      <c r="J408" s="250" t="s">
        <v>4297</v>
      </c>
      <c r="S408" s="2" t="s">
        <v>4298</v>
      </c>
      <c r="AL408">
        <v>3155360625</v>
      </c>
      <c r="AM408" t="s">
        <v>4299</v>
      </c>
      <c r="DD408" t="s">
        <v>2198</v>
      </c>
    </row>
    <row r="409" spans="6:108">
      <c r="F409" s="2" t="s">
        <v>4300</v>
      </c>
      <c r="J409" s="250" t="s">
        <v>4301</v>
      </c>
      <c r="S409" s="2" t="s">
        <v>4302</v>
      </c>
      <c r="AL409">
        <v>3206550483</v>
      </c>
      <c r="AM409" t="s">
        <v>4303</v>
      </c>
      <c r="DD409" t="s">
        <v>2198</v>
      </c>
    </row>
    <row r="410" spans="6:108">
      <c r="F410" s="2" t="s">
        <v>4304</v>
      </c>
      <c r="J410" s="250" t="s">
        <v>4305</v>
      </c>
      <c r="S410" s="2" t="s">
        <v>4306</v>
      </c>
      <c r="AL410">
        <v>3117020349</v>
      </c>
      <c r="AM410" t="s">
        <v>4307</v>
      </c>
      <c r="DD410" t="s">
        <v>2198</v>
      </c>
    </row>
    <row r="411" spans="6:108">
      <c r="F411" s="2" t="s">
        <v>4308</v>
      </c>
      <c r="J411" s="250" t="s">
        <v>4309</v>
      </c>
      <c r="S411" s="2" t="s">
        <v>4310</v>
      </c>
      <c r="AL411" t="s">
        <v>4311</v>
      </c>
      <c r="AM411" t="s">
        <v>4312</v>
      </c>
      <c r="DD411" t="s">
        <v>2198</v>
      </c>
    </row>
    <row r="412" spans="6:108">
      <c r="F412" s="2" t="s">
        <v>4313</v>
      </c>
      <c r="J412" s="250" t="s">
        <v>4314</v>
      </c>
      <c r="S412" s="2" t="s">
        <v>4315</v>
      </c>
      <c r="AL412" t="s">
        <v>4316</v>
      </c>
      <c r="AM412" t="s">
        <v>4317</v>
      </c>
      <c r="DD412" t="s">
        <v>2198</v>
      </c>
    </row>
    <row r="413" spans="6:108">
      <c r="F413" s="2" t="s">
        <v>4318</v>
      </c>
      <c r="J413" s="250" t="s">
        <v>4319</v>
      </c>
      <c r="S413" s="2" t="s">
        <v>4320</v>
      </c>
      <c r="AL413" t="s">
        <v>4321</v>
      </c>
      <c r="AM413" t="s">
        <v>4322</v>
      </c>
      <c r="DD413" t="s">
        <v>2198</v>
      </c>
    </row>
    <row r="414" spans="6:108" ht="30">
      <c r="F414" s="2" t="s">
        <v>4323</v>
      </c>
      <c r="J414" s="250" t="s">
        <v>4324</v>
      </c>
      <c r="S414" s="2" t="s">
        <v>4325</v>
      </c>
      <c r="AL414" t="s">
        <v>4326</v>
      </c>
      <c r="AM414" t="s">
        <v>4327</v>
      </c>
      <c r="DD414" t="s">
        <v>2198</v>
      </c>
    </row>
    <row r="415" spans="6:108">
      <c r="F415" s="2" t="s">
        <v>4328</v>
      </c>
      <c r="J415" s="250" t="s">
        <v>4329</v>
      </c>
      <c r="S415" s="2" t="s">
        <v>4330</v>
      </c>
      <c r="AL415">
        <v>3117486095</v>
      </c>
      <c r="AM415" t="s">
        <v>4331</v>
      </c>
      <c r="DD415" t="s">
        <v>2198</v>
      </c>
    </row>
    <row r="416" spans="6:108">
      <c r="F416" s="2" t="s">
        <v>4332</v>
      </c>
      <c r="J416" s="250" t="s">
        <v>4333</v>
      </c>
      <c r="S416" s="2" t="s">
        <v>4334</v>
      </c>
      <c r="AL416">
        <v>3212049514</v>
      </c>
      <c r="AM416" t="s">
        <v>4335</v>
      </c>
      <c r="DD416" t="s">
        <v>2198</v>
      </c>
    </row>
    <row r="417" spans="6:108" ht="30">
      <c r="F417" s="2" t="s">
        <v>4336</v>
      </c>
      <c r="J417" s="250" t="s">
        <v>4337</v>
      </c>
      <c r="S417" s="2" t="s">
        <v>4338</v>
      </c>
      <c r="AL417" t="s">
        <v>4339</v>
      </c>
      <c r="AM417" t="s">
        <v>4340</v>
      </c>
      <c r="DD417" t="s">
        <v>2198</v>
      </c>
    </row>
    <row r="418" spans="6:108">
      <c r="F418" s="2" t="s">
        <v>4341</v>
      </c>
      <c r="J418" s="250" t="s">
        <v>4342</v>
      </c>
      <c r="S418" s="2" t="s">
        <v>4343</v>
      </c>
      <c r="AL418">
        <v>3105348980</v>
      </c>
      <c r="AM418" t="s">
        <v>4344</v>
      </c>
      <c r="DD418" t="s">
        <v>2198</v>
      </c>
    </row>
    <row r="419" spans="6:108">
      <c r="F419" s="2" t="s">
        <v>4345</v>
      </c>
      <c r="J419" s="250" t="s">
        <v>4346</v>
      </c>
      <c r="S419" s="2" t="s">
        <v>4347</v>
      </c>
      <c r="AL419" t="s">
        <v>4348</v>
      </c>
      <c r="AM419" t="s">
        <v>4349</v>
      </c>
      <c r="DD419" t="s">
        <v>2198</v>
      </c>
    </row>
    <row r="420" spans="6:108">
      <c r="F420" s="2" t="s">
        <v>4350</v>
      </c>
      <c r="J420" s="250" t="s">
        <v>4351</v>
      </c>
      <c r="S420" s="2" t="s">
        <v>4352</v>
      </c>
      <c r="AL420" t="s">
        <v>4353</v>
      </c>
      <c r="AM420" t="s">
        <v>4354</v>
      </c>
      <c r="DD420" t="s">
        <v>2198</v>
      </c>
    </row>
    <row r="421" spans="6:108">
      <c r="F421" s="2" t="s">
        <v>4355</v>
      </c>
      <c r="J421" s="250" t="s">
        <v>4356</v>
      </c>
      <c r="S421" s="2" t="s">
        <v>4357</v>
      </c>
      <c r="AL421">
        <v>3174324354</v>
      </c>
      <c r="AM421" s="251" t="s">
        <v>4358</v>
      </c>
      <c r="DD421" t="s">
        <v>2198</v>
      </c>
    </row>
    <row r="422" spans="6:108">
      <c r="F422" s="2" t="s">
        <v>4359</v>
      </c>
      <c r="J422" s="250" t="s">
        <v>4360</v>
      </c>
      <c r="S422" s="2" t="s">
        <v>4361</v>
      </c>
      <c r="AL422" t="s">
        <v>4362</v>
      </c>
      <c r="AM422" t="s">
        <v>4363</v>
      </c>
      <c r="DD422" t="s">
        <v>2198</v>
      </c>
    </row>
    <row r="423" spans="6:108">
      <c r="F423" s="2" t="s">
        <v>4364</v>
      </c>
      <c r="J423" s="250" t="s">
        <v>4365</v>
      </c>
      <c r="S423" s="2" t="s">
        <v>4366</v>
      </c>
      <c r="AL423" t="s">
        <v>4367</v>
      </c>
      <c r="AM423" s="251" t="s">
        <v>4368</v>
      </c>
      <c r="DD423" t="s">
        <v>2198</v>
      </c>
    </row>
    <row r="424" spans="6:108">
      <c r="F424" s="2" t="s">
        <v>4369</v>
      </c>
      <c r="J424" s="250" t="s">
        <v>4370</v>
      </c>
      <c r="S424" s="2" t="s">
        <v>4371</v>
      </c>
      <c r="AL424" t="s">
        <v>4372</v>
      </c>
      <c r="AM424" t="s">
        <v>4373</v>
      </c>
      <c r="DD424" t="s">
        <v>2198</v>
      </c>
    </row>
    <row r="425" spans="6:108">
      <c r="F425" s="2" t="s">
        <v>4374</v>
      </c>
      <c r="J425" s="250" t="s">
        <v>4375</v>
      </c>
      <c r="S425" s="2" t="s">
        <v>4376</v>
      </c>
      <c r="AL425" t="s">
        <v>4377</v>
      </c>
      <c r="AM425" t="s">
        <v>4378</v>
      </c>
      <c r="DD425" t="s">
        <v>2198</v>
      </c>
    </row>
    <row r="426" spans="6:108">
      <c r="F426" s="2" t="s">
        <v>4379</v>
      </c>
      <c r="J426" s="250" t="s">
        <v>4380</v>
      </c>
      <c r="S426" s="2" t="s">
        <v>4376</v>
      </c>
      <c r="AL426" t="s">
        <v>4381</v>
      </c>
      <c r="AM426" t="s">
        <v>4382</v>
      </c>
      <c r="DD426" t="s">
        <v>2198</v>
      </c>
    </row>
    <row r="427" spans="6:108">
      <c r="F427" s="2" t="s">
        <v>4383</v>
      </c>
      <c r="J427" s="250" t="s">
        <v>4384</v>
      </c>
      <c r="S427" s="2" t="s">
        <v>4385</v>
      </c>
      <c r="AL427" t="s">
        <v>4386</v>
      </c>
      <c r="AM427" t="s">
        <v>4387</v>
      </c>
      <c r="DD427" t="s">
        <v>2198</v>
      </c>
    </row>
    <row r="428" spans="6:108">
      <c r="F428" s="2" t="s">
        <v>4388</v>
      </c>
      <c r="J428" s="250" t="s">
        <v>4389</v>
      </c>
      <c r="S428" s="2" t="s">
        <v>4390</v>
      </c>
      <c r="AL428" t="s">
        <v>4391</v>
      </c>
      <c r="AM428" t="s">
        <v>4392</v>
      </c>
      <c r="DD428" t="s">
        <v>2198</v>
      </c>
    </row>
    <row r="429" spans="6:108">
      <c r="F429" s="2" t="s">
        <v>4393</v>
      </c>
      <c r="J429" s="250" t="s">
        <v>4389</v>
      </c>
      <c r="S429" s="2" t="s">
        <v>4394</v>
      </c>
      <c r="AL429" t="s">
        <v>4395</v>
      </c>
      <c r="AM429" t="s">
        <v>4396</v>
      </c>
      <c r="DD429" t="s">
        <v>2198</v>
      </c>
    </row>
    <row r="430" spans="6:108">
      <c r="F430" s="2" t="s">
        <v>4397</v>
      </c>
      <c r="J430" s="250" t="s">
        <v>4398</v>
      </c>
      <c r="S430" s="2" t="s">
        <v>4399</v>
      </c>
      <c r="AL430">
        <v>3108441976</v>
      </c>
      <c r="AM430" t="s">
        <v>4400</v>
      </c>
      <c r="DD430" t="s">
        <v>2198</v>
      </c>
    </row>
    <row r="431" spans="6:108">
      <c r="F431" s="2" t="s">
        <v>4401</v>
      </c>
      <c r="J431" s="250" t="s">
        <v>4402</v>
      </c>
      <c r="S431" s="2" t="s">
        <v>4403</v>
      </c>
      <c r="AL431" t="s">
        <v>4404</v>
      </c>
      <c r="AM431" t="s">
        <v>4405</v>
      </c>
      <c r="DD431" t="s">
        <v>2198</v>
      </c>
    </row>
    <row r="432" spans="6:108">
      <c r="F432" s="2" t="s">
        <v>4406</v>
      </c>
      <c r="J432" s="250" t="s">
        <v>4407</v>
      </c>
      <c r="S432" s="2" t="s">
        <v>4408</v>
      </c>
      <c r="AL432" t="s">
        <v>4409</v>
      </c>
      <c r="AM432" t="s">
        <v>4410</v>
      </c>
      <c r="DD432" t="s">
        <v>2198</v>
      </c>
    </row>
    <row r="433" spans="6:108">
      <c r="F433" s="2" t="s">
        <v>4411</v>
      </c>
      <c r="J433" s="250" t="s">
        <v>4412</v>
      </c>
      <c r="S433" s="2" t="s">
        <v>4413</v>
      </c>
      <c r="AL433" t="s">
        <v>4414</v>
      </c>
      <c r="AM433" t="s">
        <v>4415</v>
      </c>
      <c r="DD433" t="s">
        <v>2198</v>
      </c>
    </row>
    <row r="434" spans="6:108" ht="30">
      <c r="F434" s="2" t="s">
        <v>4416</v>
      </c>
      <c r="J434" s="250" t="s">
        <v>4417</v>
      </c>
      <c r="S434" s="2" t="s">
        <v>4418</v>
      </c>
      <c r="AL434" t="s">
        <v>4419</v>
      </c>
      <c r="AM434" t="s">
        <v>4420</v>
      </c>
      <c r="DD434" t="s">
        <v>2198</v>
      </c>
    </row>
    <row r="435" spans="6:108">
      <c r="F435" s="2" t="s">
        <v>4421</v>
      </c>
      <c r="J435" s="250" t="s">
        <v>4422</v>
      </c>
      <c r="S435" s="2" t="s">
        <v>4423</v>
      </c>
      <c r="AL435" t="s">
        <v>4424</v>
      </c>
      <c r="AM435" t="s">
        <v>4425</v>
      </c>
      <c r="DD435" t="s">
        <v>2198</v>
      </c>
    </row>
    <row r="436" spans="6:108" ht="30">
      <c r="F436" s="2" t="s">
        <v>4426</v>
      </c>
      <c r="J436" s="250" t="s">
        <v>4422</v>
      </c>
      <c r="S436" s="2" t="s">
        <v>4427</v>
      </c>
      <c r="AL436" t="s">
        <v>4428</v>
      </c>
      <c r="AM436" t="s">
        <v>4429</v>
      </c>
      <c r="DD436" t="s">
        <v>2198</v>
      </c>
    </row>
    <row r="437" spans="6:108">
      <c r="F437" s="2" t="s">
        <v>4430</v>
      </c>
      <c r="J437" s="250" t="s">
        <v>4431</v>
      </c>
      <c r="S437" s="2" t="s">
        <v>4432</v>
      </c>
      <c r="AL437" t="s">
        <v>4433</v>
      </c>
      <c r="AM437" s="251" t="s">
        <v>4434</v>
      </c>
      <c r="DD437" t="s">
        <v>2198</v>
      </c>
    </row>
    <row r="438" spans="6:108">
      <c r="F438" s="2" t="s">
        <v>4435</v>
      </c>
      <c r="J438" s="250" t="s">
        <v>4436</v>
      </c>
      <c r="S438" s="2" t="s">
        <v>4437</v>
      </c>
      <c r="AL438" t="s">
        <v>4438</v>
      </c>
      <c r="AM438" t="s">
        <v>4439</v>
      </c>
      <c r="DD438" t="s">
        <v>2198</v>
      </c>
    </row>
    <row r="439" spans="6:108" ht="30">
      <c r="F439" s="2" t="s">
        <v>4440</v>
      </c>
      <c r="J439" s="250" t="s">
        <v>4441</v>
      </c>
      <c r="S439" s="2" t="s">
        <v>4442</v>
      </c>
      <c r="AL439" t="s">
        <v>4443</v>
      </c>
      <c r="AM439" t="s">
        <v>1062</v>
      </c>
      <c r="DD439" t="s">
        <v>2198</v>
      </c>
    </row>
    <row r="440" spans="6:108">
      <c r="F440" s="2" t="s">
        <v>4444</v>
      </c>
      <c r="J440" s="250" t="s">
        <v>4445</v>
      </c>
      <c r="S440" s="2" t="s">
        <v>4446</v>
      </c>
      <c r="AL440">
        <v>3154152881</v>
      </c>
      <c r="AM440" t="s">
        <v>4447</v>
      </c>
      <c r="DD440" t="s">
        <v>2198</v>
      </c>
    </row>
    <row r="441" spans="6:108">
      <c r="F441" s="2" t="s">
        <v>4448</v>
      </c>
      <c r="J441" s="250" t="s">
        <v>4449</v>
      </c>
      <c r="S441" s="2" t="s">
        <v>4450</v>
      </c>
      <c r="AL441" t="s">
        <v>4443</v>
      </c>
      <c r="AM441" t="s">
        <v>4451</v>
      </c>
      <c r="DD441" t="s">
        <v>2198</v>
      </c>
    </row>
    <row r="442" spans="6:108">
      <c r="F442" s="2" t="s">
        <v>4448</v>
      </c>
      <c r="J442" s="250" t="s">
        <v>4449</v>
      </c>
      <c r="S442" s="2" t="s">
        <v>4450</v>
      </c>
      <c r="AL442" t="s">
        <v>4443</v>
      </c>
      <c r="AM442" t="s">
        <v>4451</v>
      </c>
      <c r="DD442" t="s">
        <v>2198</v>
      </c>
    </row>
    <row r="443" spans="6:108">
      <c r="F443" s="2" t="s">
        <v>4452</v>
      </c>
      <c r="S443" s="2" t="s">
        <v>4403</v>
      </c>
      <c r="AL443" t="s">
        <v>4453</v>
      </c>
      <c r="AM443" s="251" t="s">
        <v>4454</v>
      </c>
      <c r="DD443" t="s">
        <v>2198</v>
      </c>
    </row>
    <row r="444" spans="6:108">
      <c r="F444" s="2" t="s">
        <v>4455</v>
      </c>
      <c r="J444" s="250" t="s">
        <v>4456</v>
      </c>
      <c r="S444" s="2" t="s">
        <v>4457</v>
      </c>
      <c r="AL444" t="s">
        <v>4458</v>
      </c>
      <c r="AM444" t="s">
        <v>4459</v>
      </c>
      <c r="DD444" t="s">
        <v>2198</v>
      </c>
    </row>
    <row r="445" spans="6:108">
      <c r="F445" s="2" t="s">
        <v>4460</v>
      </c>
      <c r="J445" s="250" t="s">
        <v>4461</v>
      </c>
      <c r="S445" s="2" t="s">
        <v>4462</v>
      </c>
      <c r="AL445">
        <v>3113084893</v>
      </c>
      <c r="AM445" t="s">
        <v>4463</v>
      </c>
      <c r="DD445" t="s">
        <v>2198</v>
      </c>
    </row>
    <row r="446" spans="6:108">
      <c r="F446" s="2" t="s">
        <v>4464</v>
      </c>
      <c r="J446" s="250" t="s">
        <v>4465</v>
      </c>
      <c r="S446" s="2" t="s">
        <v>4450</v>
      </c>
      <c r="AL446" t="s">
        <v>4443</v>
      </c>
      <c r="AM446" t="s">
        <v>1062</v>
      </c>
      <c r="DD446" t="s">
        <v>2198</v>
      </c>
    </row>
    <row r="447" spans="6:108">
      <c r="F447" s="2" t="s">
        <v>4466</v>
      </c>
      <c r="J447" s="250" t="s">
        <v>4467</v>
      </c>
      <c r="S447" s="2" t="s">
        <v>4468</v>
      </c>
      <c r="AL447">
        <v>4865000</v>
      </c>
      <c r="AM447" t="s">
        <v>4469</v>
      </c>
      <c r="DD447" t="s">
        <v>2198</v>
      </c>
    </row>
    <row r="448" spans="6:108">
      <c r="F448" s="2" t="s">
        <v>4470</v>
      </c>
      <c r="J448" s="250" t="s">
        <v>4471</v>
      </c>
      <c r="S448" s="2" t="s">
        <v>4472</v>
      </c>
      <c r="AL448" t="s">
        <v>4473</v>
      </c>
      <c r="AM448" t="s">
        <v>4474</v>
      </c>
      <c r="DD448" t="s">
        <v>2198</v>
      </c>
    </row>
    <row r="449" spans="6:108">
      <c r="F449" s="2" t="s">
        <v>4475</v>
      </c>
      <c r="J449" s="250" t="s">
        <v>4476</v>
      </c>
      <c r="S449" s="2" t="s">
        <v>4477</v>
      </c>
      <c r="AL449">
        <v>3113678725</v>
      </c>
      <c r="AM449" t="s">
        <v>4478</v>
      </c>
      <c r="DD449" t="s">
        <v>2198</v>
      </c>
    </row>
    <row r="450" spans="6:108">
      <c r="F450" s="2" t="s">
        <v>4479</v>
      </c>
      <c r="J450" s="250" t="s">
        <v>4480</v>
      </c>
      <c r="S450" s="2" t="s">
        <v>4481</v>
      </c>
      <c r="AL450" t="s">
        <v>4482</v>
      </c>
      <c r="AM450" t="s">
        <v>4483</v>
      </c>
      <c r="DD450" t="s">
        <v>2198</v>
      </c>
    </row>
    <row r="451" spans="6:108">
      <c r="F451" s="2" t="s">
        <v>4484</v>
      </c>
      <c r="J451" s="250" t="s">
        <v>4485</v>
      </c>
      <c r="S451" s="2" t="s">
        <v>4486</v>
      </c>
      <c r="AL451" t="s">
        <v>4487</v>
      </c>
      <c r="AM451" t="s">
        <v>4488</v>
      </c>
      <c r="DD451" t="s">
        <v>2198</v>
      </c>
    </row>
    <row r="452" spans="6:108">
      <c r="F452" s="2" t="s">
        <v>4489</v>
      </c>
      <c r="J452" s="250" t="s">
        <v>4490</v>
      </c>
      <c r="S452" s="2" t="s">
        <v>4491</v>
      </c>
      <c r="AL452" t="s">
        <v>4492</v>
      </c>
      <c r="AM452" t="s">
        <v>4493</v>
      </c>
      <c r="DD452" t="s">
        <v>2198</v>
      </c>
    </row>
    <row r="453" spans="6:108">
      <c r="F453" s="2" t="s">
        <v>4494</v>
      </c>
      <c r="J453" s="250" t="s">
        <v>4495</v>
      </c>
      <c r="S453" s="2" t="s">
        <v>4496</v>
      </c>
      <c r="AL453">
        <v>3117089015</v>
      </c>
      <c r="AM453" t="s">
        <v>4497</v>
      </c>
      <c r="DD453" t="s">
        <v>2198</v>
      </c>
    </row>
    <row r="454" spans="6:108">
      <c r="F454" s="2" t="s">
        <v>4498</v>
      </c>
      <c r="J454" s="250" t="s">
        <v>4495</v>
      </c>
      <c r="S454" s="2" t="s">
        <v>4499</v>
      </c>
      <c r="AL454">
        <v>3158595978</v>
      </c>
      <c r="AM454" t="s">
        <v>4500</v>
      </c>
      <c r="DD454" t="s">
        <v>2198</v>
      </c>
    </row>
    <row r="455" spans="6:108">
      <c r="F455" s="2" t="s">
        <v>4501</v>
      </c>
      <c r="J455" s="250" t="s">
        <v>4502</v>
      </c>
      <c r="S455" s="2" t="s">
        <v>4503</v>
      </c>
      <c r="AL455" t="s">
        <v>4504</v>
      </c>
      <c r="AM455" t="s">
        <v>4505</v>
      </c>
      <c r="DD455" t="s">
        <v>2198</v>
      </c>
    </row>
    <row r="456" spans="6:108" ht="30">
      <c r="F456" s="2" t="s">
        <v>4588</v>
      </c>
      <c r="H456" t="s">
        <v>195</v>
      </c>
      <c r="I456" t="s">
        <v>196</v>
      </c>
      <c r="J456" s="250" t="s">
        <v>4590</v>
      </c>
      <c r="K456">
        <v>4</v>
      </c>
      <c r="L456" t="s">
        <v>4593</v>
      </c>
      <c r="N456" t="s">
        <v>200</v>
      </c>
      <c r="O456" t="s">
        <v>202</v>
      </c>
      <c r="P456" t="s">
        <v>4594</v>
      </c>
      <c r="Q456" t="s">
        <v>4596</v>
      </c>
      <c r="S456" s="2" t="s">
        <v>4600</v>
      </c>
      <c r="W456" t="s">
        <v>4593</v>
      </c>
      <c r="Y456" t="s">
        <v>280</v>
      </c>
      <c r="AH456" t="s">
        <v>221</v>
      </c>
      <c r="AI456" t="s">
        <v>4601</v>
      </c>
      <c r="AJ456">
        <v>4865000</v>
      </c>
      <c r="AM456" t="s">
        <v>4602</v>
      </c>
      <c r="AO456">
        <v>123793.27</v>
      </c>
      <c r="AP456">
        <v>0</v>
      </c>
      <c r="AQ456">
        <v>3252.41</v>
      </c>
      <c r="AR456">
        <v>0</v>
      </c>
      <c r="AW456">
        <v>28965.62</v>
      </c>
      <c r="AX456">
        <v>0</v>
      </c>
      <c r="AY456">
        <v>28265.9</v>
      </c>
      <c r="AZ456">
        <v>0</v>
      </c>
      <c r="BF456">
        <v>0</v>
      </c>
      <c r="BG456">
        <v>0</v>
      </c>
      <c r="BH456">
        <v>0</v>
      </c>
      <c r="BI456">
        <v>0</v>
      </c>
      <c r="BK456">
        <v>0</v>
      </c>
      <c r="BL456">
        <v>0</v>
      </c>
      <c r="BM456">
        <v>0</v>
      </c>
      <c r="BN456">
        <v>0</v>
      </c>
      <c r="BO456">
        <v>0</v>
      </c>
      <c r="BP456">
        <v>0</v>
      </c>
      <c r="BQ456">
        <v>883.81</v>
      </c>
      <c r="BV456">
        <v>1048.05</v>
      </c>
      <c r="BW456">
        <v>0</v>
      </c>
      <c r="BX456">
        <v>44407.59</v>
      </c>
      <c r="BY456">
        <v>0</v>
      </c>
      <c r="CA456">
        <v>15.85</v>
      </c>
      <c r="CB456">
        <v>0</v>
      </c>
      <c r="CC456">
        <v>1.81</v>
      </c>
      <c r="CD456">
        <v>153806.94</v>
      </c>
      <c r="CE456">
        <v>0</v>
      </c>
      <c r="CF456">
        <v>75925.899999999994</v>
      </c>
      <c r="CG456">
        <v>883.81</v>
      </c>
      <c r="CI456">
        <v>15.85</v>
      </c>
      <c r="CJ456">
        <v>0</v>
      </c>
      <c r="CK456">
        <v>1.81</v>
      </c>
      <c r="CL456">
        <v>185161.01</v>
      </c>
      <c r="CM456" s="252">
        <v>0.8</v>
      </c>
      <c r="CN456">
        <v>230634.31</v>
      </c>
      <c r="CO456" s="252">
        <v>1</v>
      </c>
      <c r="CP456">
        <v>127045.68</v>
      </c>
      <c r="CQ456" s="253">
        <v>0.55089999999999995</v>
      </c>
      <c r="CR456">
        <v>0</v>
      </c>
      <c r="CS456" s="253">
        <v>0</v>
      </c>
      <c r="CT456">
        <v>883.81</v>
      </c>
      <c r="CU456" s="253">
        <v>3.8E-3</v>
      </c>
      <c r="CV456">
        <v>57231.519999999997</v>
      </c>
      <c r="CW456" s="252">
        <v>0.25</v>
      </c>
      <c r="CX456">
        <v>45473.3</v>
      </c>
      <c r="CY456" s="253">
        <v>0.19719999999999999</v>
      </c>
      <c r="CZ456">
        <v>76827.37</v>
      </c>
      <c r="DA456" s="252">
        <v>1</v>
      </c>
      <c r="DB456">
        <v>32402.12</v>
      </c>
      <c r="DC456" s="252">
        <v>0.42</v>
      </c>
      <c r="DD456" t="s">
        <v>2199</v>
      </c>
    </row>
    <row r="457" spans="6:108" ht="30">
      <c r="F457" s="2" t="s">
        <v>4589</v>
      </c>
      <c r="H457" t="s">
        <v>195</v>
      </c>
      <c r="I457" t="s">
        <v>196</v>
      </c>
      <c r="J457" s="250" t="s">
        <v>4591</v>
      </c>
      <c r="K457">
        <v>9</v>
      </c>
      <c r="L457" t="s">
        <v>4593</v>
      </c>
      <c r="N457" t="s">
        <v>200</v>
      </c>
      <c r="O457" t="s">
        <v>202</v>
      </c>
      <c r="P457" t="s">
        <v>4595</v>
      </c>
      <c r="Q457" t="s">
        <v>4597</v>
      </c>
      <c r="S457" s="2" t="s">
        <v>4600</v>
      </c>
      <c r="W457" t="s">
        <v>4593</v>
      </c>
      <c r="Y457" t="s">
        <v>280</v>
      </c>
      <c r="AH457" t="s">
        <v>221</v>
      </c>
      <c r="AI457" t="s">
        <v>4601</v>
      </c>
      <c r="AJ457">
        <v>6851717</v>
      </c>
      <c r="AM457" t="s">
        <v>4603</v>
      </c>
      <c r="AO457">
        <v>36410.699999999997</v>
      </c>
      <c r="AP457">
        <v>0</v>
      </c>
      <c r="AQ457">
        <v>152.02000000000001</v>
      </c>
      <c r="AR457">
        <v>0</v>
      </c>
      <c r="AW457">
        <v>57593.8</v>
      </c>
      <c r="AX457">
        <v>0</v>
      </c>
      <c r="AY457">
        <v>0</v>
      </c>
      <c r="AZ457">
        <v>0</v>
      </c>
      <c r="BF457">
        <v>0</v>
      </c>
      <c r="BG457">
        <v>0</v>
      </c>
      <c r="BH457">
        <v>724.76</v>
      </c>
      <c r="BI457">
        <v>0</v>
      </c>
      <c r="BK457">
        <v>0</v>
      </c>
      <c r="BL457">
        <v>0</v>
      </c>
      <c r="BM457">
        <v>0</v>
      </c>
      <c r="BN457">
        <v>0</v>
      </c>
      <c r="BO457">
        <v>0</v>
      </c>
      <c r="BP457">
        <v>5808.2</v>
      </c>
      <c r="BQ457">
        <v>718.83</v>
      </c>
      <c r="BV457">
        <v>0</v>
      </c>
      <c r="BW457">
        <v>0</v>
      </c>
      <c r="BX457">
        <v>10993.41</v>
      </c>
      <c r="BY457">
        <v>0</v>
      </c>
      <c r="CA457">
        <v>3.15E-2</v>
      </c>
      <c r="CB457">
        <v>0</v>
      </c>
      <c r="CC457">
        <v>0</v>
      </c>
      <c r="CD457">
        <v>94004.5</v>
      </c>
      <c r="CE457">
        <v>0</v>
      </c>
      <c r="CF457">
        <v>16953.63</v>
      </c>
      <c r="CG457">
        <v>718.83</v>
      </c>
      <c r="CI457">
        <v>0.03</v>
      </c>
      <c r="CJ457">
        <v>0</v>
      </c>
      <c r="CK457">
        <v>0</v>
      </c>
      <c r="CL457">
        <v>100683.55</v>
      </c>
      <c r="CM457" s="252">
        <v>0.9</v>
      </c>
      <c r="CN457">
        <v>111676.99</v>
      </c>
      <c r="CO457" s="252">
        <v>1</v>
      </c>
      <c r="CP457">
        <v>36562.720000000001</v>
      </c>
      <c r="CQ457" s="253">
        <v>0.32740000000000002</v>
      </c>
      <c r="CR457">
        <v>724.76</v>
      </c>
      <c r="CS457" s="253">
        <v>6.4999999999999997E-3</v>
      </c>
      <c r="CT457">
        <v>6527.03</v>
      </c>
      <c r="CU457" s="253">
        <v>5.8400000000000001E-2</v>
      </c>
      <c r="CV457">
        <v>57593.8</v>
      </c>
      <c r="CW457" s="252">
        <v>0.52</v>
      </c>
      <c r="CX457">
        <v>10993.44</v>
      </c>
      <c r="CY457" s="253">
        <v>9.8400000000000001E-2</v>
      </c>
      <c r="CZ457">
        <v>17672.490000000002</v>
      </c>
      <c r="DA457" s="252">
        <v>1</v>
      </c>
      <c r="DB457">
        <v>6679.05</v>
      </c>
      <c r="DC457" s="252">
        <v>0.38</v>
      </c>
      <c r="DD457" t="s">
        <v>2199</v>
      </c>
    </row>
    <row r="458" spans="6:108">
      <c r="F458" s="2" t="s">
        <v>4584</v>
      </c>
      <c r="H458" t="s">
        <v>195</v>
      </c>
      <c r="I458" t="s">
        <v>196</v>
      </c>
      <c r="J458" s="250" t="s">
        <v>4592</v>
      </c>
      <c r="K458">
        <v>0</v>
      </c>
      <c r="L458" t="s">
        <v>4593</v>
      </c>
      <c r="N458" t="s">
        <v>200</v>
      </c>
      <c r="O458" t="s">
        <v>201</v>
      </c>
      <c r="P458">
        <v>29</v>
      </c>
      <c r="Q458" t="s">
        <v>4598</v>
      </c>
      <c r="R458" t="s">
        <v>4599</v>
      </c>
      <c r="W458" t="s">
        <v>4593</v>
      </c>
      <c r="Y458" t="s">
        <v>280</v>
      </c>
      <c r="AH458" t="s">
        <v>221</v>
      </c>
      <c r="AI458" t="s">
        <v>4601</v>
      </c>
      <c r="AJ458">
        <v>3308812</v>
      </c>
      <c r="AM458" t="s">
        <v>4604</v>
      </c>
      <c r="AO458">
        <v>12535.51</v>
      </c>
      <c r="AP458">
        <v>0</v>
      </c>
      <c r="AQ458">
        <v>152.02000000000001</v>
      </c>
      <c r="AR458">
        <v>0</v>
      </c>
      <c r="AW458">
        <v>54977.440000000002</v>
      </c>
      <c r="AX458">
        <v>0</v>
      </c>
      <c r="AY458">
        <v>0</v>
      </c>
      <c r="AZ458">
        <v>0</v>
      </c>
      <c r="BF458">
        <v>0</v>
      </c>
      <c r="BG458">
        <v>0</v>
      </c>
      <c r="BH458">
        <v>0</v>
      </c>
      <c r="BI458">
        <v>0</v>
      </c>
      <c r="BK458">
        <v>0</v>
      </c>
      <c r="BL458">
        <v>0</v>
      </c>
      <c r="BM458">
        <v>0</v>
      </c>
      <c r="BN458">
        <v>0</v>
      </c>
      <c r="BO458">
        <v>0</v>
      </c>
      <c r="BP458">
        <v>0</v>
      </c>
      <c r="BQ458">
        <v>101.47</v>
      </c>
      <c r="BV458">
        <v>63082</v>
      </c>
      <c r="BW458">
        <v>0</v>
      </c>
      <c r="BX458">
        <v>49609.440000000002</v>
      </c>
      <c r="BY458">
        <v>0</v>
      </c>
      <c r="CA458">
        <v>0</v>
      </c>
      <c r="CB458">
        <v>0</v>
      </c>
      <c r="CC458">
        <v>0</v>
      </c>
      <c r="CD458">
        <v>130594.95</v>
      </c>
      <c r="CE458">
        <v>0</v>
      </c>
      <c r="CF458">
        <v>49761.46</v>
      </c>
      <c r="CG458">
        <v>101.47</v>
      </c>
      <c r="CI458">
        <v>0</v>
      </c>
      <c r="CJ458">
        <v>0</v>
      </c>
      <c r="CK458">
        <v>0</v>
      </c>
      <c r="CL458">
        <v>67766.44</v>
      </c>
      <c r="CM458" s="252">
        <v>0.38</v>
      </c>
      <c r="CN458">
        <v>180457.88</v>
      </c>
      <c r="CO458" s="252">
        <v>1</v>
      </c>
      <c r="CP458">
        <v>12687.53</v>
      </c>
      <c r="CQ458" s="253">
        <v>7.0300000000000001E-2</v>
      </c>
      <c r="CR458">
        <v>0</v>
      </c>
      <c r="CS458" s="253">
        <v>0</v>
      </c>
      <c r="CT458">
        <v>101.47</v>
      </c>
      <c r="CU458" s="253">
        <v>5.9999999999999995E-4</v>
      </c>
      <c r="CV458">
        <v>54977.440000000002</v>
      </c>
      <c r="CW458" s="252">
        <v>0.3</v>
      </c>
      <c r="CX458">
        <v>112691.44</v>
      </c>
      <c r="CY458" s="253">
        <v>0.62450000000000006</v>
      </c>
      <c r="CZ458">
        <v>49862.93</v>
      </c>
      <c r="DA458" s="252">
        <v>1</v>
      </c>
      <c r="DB458">
        <v>253.49</v>
      </c>
      <c r="DC458" s="252">
        <v>0.01</v>
      </c>
      <c r="DD458" t="s">
        <v>2199</v>
      </c>
    </row>
    <row r="459" spans="6:108" ht="30">
      <c r="F459" s="2" t="s">
        <v>4606</v>
      </c>
      <c r="S459" s="224" t="s">
        <v>4607</v>
      </c>
      <c r="V459" t="s">
        <v>4611</v>
      </c>
      <c r="AD459" t="s">
        <v>4607</v>
      </c>
      <c r="AJ459" s="224">
        <v>3136113258</v>
      </c>
      <c r="AM459" s="254" t="s">
        <v>4609</v>
      </c>
      <c r="AO459">
        <v>100</v>
      </c>
      <c r="CL459" s="256">
        <v>100</v>
      </c>
      <c r="CX459">
        <v>7100</v>
      </c>
      <c r="DD459" t="s">
        <v>4613</v>
      </c>
    </row>
    <row r="460" spans="6:108">
      <c r="F460" t="s">
        <v>4605</v>
      </c>
      <c r="J460"/>
      <c r="S460" s="224" t="s">
        <v>4608</v>
      </c>
      <c r="V460" t="s">
        <v>4612</v>
      </c>
      <c r="AD460" t="s">
        <v>4608</v>
      </c>
      <c r="AJ460" s="224">
        <v>3112371812</v>
      </c>
      <c r="AM460" s="255" t="s">
        <v>4610</v>
      </c>
      <c r="AO460">
        <v>10</v>
      </c>
      <c r="CL460" s="256">
        <v>10</v>
      </c>
      <c r="CX460">
        <v>14400</v>
      </c>
      <c r="DD460" t="s">
        <v>4613</v>
      </c>
    </row>
    <row r="461" spans="6:108">
      <c r="F461" s="2" t="s">
        <v>4704</v>
      </c>
      <c r="G461" t="s">
        <v>4760</v>
      </c>
      <c r="J461" s="268" t="s">
        <v>4774</v>
      </c>
      <c r="M461" s="2" t="s">
        <v>4738</v>
      </c>
      <c r="S461" s="277" t="s">
        <v>4746</v>
      </c>
      <c r="V461" s="282" t="s">
        <v>4821</v>
      </c>
      <c r="AD461" s="274" t="s">
        <v>4877</v>
      </c>
      <c r="AL461" s="276">
        <v>6228020</v>
      </c>
      <c r="AM461" t="s">
        <v>4804</v>
      </c>
      <c r="DD461" t="s">
        <v>2156</v>
      </c>
    </row>
    <row r="462" spans="6:108">
      <c r="F462" s="2" t="s">
        <v>4704</v>
      </c>
      <c r="G462" t="s">
        <v>4760</v>
      </c>
      <c r="J462" s="269" t="s">
        <v>4774</v>
      </c>
      <c r="M462" s="2" t="s">
        <v>4739</v>
      </c>
      <c r="S462" s="277" t="s">
        <v>4746</v>
      </c>
      <c r="V462" s="282" t="s">
        <v>4822</v>
      </c>
      <c r="AD462" s="276"/>
      <c r="AL462" s="276">
        <v>6228020</v>
      </c>
      <c r="AM462" t="s">
        <v>4804</v>
      </c>
      <c r="DD462" t="s">
        <v>2156</v>
      </c>
    </row>
    <row r="463" spans="6:108">
      <c r="F463" s="2" t="s">
        <v>4705</v>
      </c>
      <c r="G463" t="s">
        <v>4761</v>
      </c>
      <c r="J463" s="269" t="s">
        <v>1171</v>
      </c>
      <c r="S463" s="277" t="s">
        <v>4747</v>
      </c>
      <c r="V463" s="282" t="s">
        <v>4823</v>
      </c>
      <c r="AD463" s="276"/>
      <c r="AL463" s="272" t="s">
        <v>593</v>
      </c>
      <c r="AM463" t="s">
        <v>632</v>
      </c>
      <c r="DD463" t="s">
        <v>2156</v>
      </c>
    </row>
    <row r="464" spans="6:108" ht="30">
      <c r="F464" s="2" t="s">
        <v>4706</v>
      </c>
      <c r="G464" t="s">
        <v>4762</v>
      </c>
      <c r="J464" s="270" t="s">
        <v>4775</v>
      </c>
      <c r="M464" s="2" t="s">
        <v>4740</v>
      </c>
      <c r="S464" s="276" t="s">
        <v>4748</v>
      </c>
      <c r="V464" s="282" t="s">
        <v>4824</v>
      </c>
      <c r="AD464" s="274" t="s">
        <v>4878</v>
      </c>
      <c r="AL464" s="276" t="s">
        <v>2407</v>
      </c>
      <c r="AM464" t="s">
        <v>4805</v>
      </c>
      <c r="DD464" t="s">
        <v>2156</v>
      </c>
    </row>
    <row r="465" spans="6:108">
      <c r="F465" s="2" t="s">
        <v>4707</v>
      </c>
      <c r="G465" t="s">
        <v>4763</v>
      </c>
      <c r="J465" s="271" t="s">
        <v>4776</v>
      </c>
      <c r="M465" s="2" t="s">
        <v>4741</v>
      </c>
      <c r="S465" s="277" t="s">
        <v>4749</v>
      </c>
      <c r="V465" s="282" t="s">
        <v>4825</v>
      </c>
      <c r="AD465" s="268" t="s">
        <v>4879</v>
      </c>
      <c r="AL465" s="278" t="s">
        <v>4790</v>
      </c>
      <c r="AM465" t="s">
        <v>4806</v>
      </c>
      <c r="DD465" t="s">
        <v>2156</v>
      </c>
    </row>
    <row r="466" spans="6:108">
      <c r="F466" s="2" t="s">
        <v>4707</v>
      </c>
      <c r="G466" t="s">
        <v>4763</v>
      </c>
      <c r="J466" s="271" t="s">
        <v>4776</v>
      </c>
      <c r="M466" s="2" t="s">
        <v>4741</v>
      </c>
      <c r="S466" s="277" t="s">
        <v>4749</v>
      </c>
      <c r="V466" s="282" t="s">
        <v>4826</v>
      </c>
      <c r="AD466" s="268" t="s">
        <v>4879</v>
      </c>
      <c r="AL466" s="278" t="s">
        <v>4790</v>
      </c>
      <c r="AM466" t="s">
        <v>4806</v>
      </c>
      <c r="DD466" t="s">
        <v>2156</v>
      </c>
    </row>
    <row r="467" spans="6:108">
      <c r="F467" s="2" t="s">
        <v>4707</v>
      </c>
      <c r="G467" t="s">
        <v>4763</v>
      </c>
      <c r="J467" s="271" t="s">
        <v>4776</v>
      </c>
      <c r="M467" s="2" t="s">
        <v>4741</v>
      </c>
      <c r="S467" s="277" t="s">
        <v>4749</v>
      </c>
      <c r="V467" s="282" t="s">
        <v>4827</v>
      </c>
      <c r="AD467" s="268" t="s">
        <v>4879</v>
      </c>
      <c r="AL467" s="278" t="s">
        <v>4790</v>
      </c>
      <c r="AM467" t="s">
        <v>4806</v>
      </c>
      <c r="DD467" t="s">
        <v>2156</v>
      </c>
    </row>
    <row r="468" spans="6:108" ht="30">
      <c r="F468" s="2" t="s">
        <v>4707</v>
      </c>
      <c r="G468" t="s">
        <v>4763</v>
      </c>
      <c r="J468" s="269" t="s">
        <v>4776</v>
      </c>
      <c r="M468" s="2" t="s">
        <v>4741</v>
      </c>
      <c r="S468" s="277" t="s">
        <v>4749</v>
      </c>
      <c r="V468" s="282" t="s">
        <v>4828</v>
      </c>
      <c r="AD468" s="268" t="s">
        <v>4880</v>
      </c>
      <c r="AL468" s="278" t="s">
        <v>4790</v>
      </c>
      <c r="AM468" t="s">
        <v>4806</v>
      </c>
      <c r="DD468" t="s">
        <v>2156</v>
      </c>
    </row>
    <row r="469" spans="6:108" ht="76.5">
      <c r="F469" s="2" t="s">
        <v>4708</v>
      </c>
      <c r="G469" t="s">
        <v>4764</v>
      </c>
      <c r="J469" s="272" t="s">
        <v>4777</v>
      </c>
      <c r="M469" s="2" t="s">
        <v>4740</v>
      </c>
      <c r="S469" s="276" t="s">
        <v>4750</v>
      </c>
      <c r="V469" s="282" t="s">
        <v>4829</v>
      </c>
      <c r="AD469" s="272" t="s">
        <v>4881</v>
      </c>
      <c r="AL469" s="272" t="s">
        <v>4791</v>
      </c>
      <c r="AM469" t="s">
        <v>4807</v>
      </c>
      <c r="DD469" t="s">
        <v>2156</v>
      </c>
    </row>
    <row r="470" spans="6:108" ht="15" customHeight="1">
      <c r="F470" s="2" t="s">
        <v>4709</v>
      </c>
      <c r="G470" t="s">
        <v>4765</v>
      </c>
      <c r="J470" s="352" t="s">
        <v>4778</v>
      </c>
      <c r="M470" s="2" t="s">
        <v>4742</v>
      </c>
      <c r="S470" s="358" t="s">
        <v>4751</v>
      </c>
      <c r="V470" s="350" t="s">
        <v>4830</v>
      </c>
      <c r="AD470" s="345" t="s">
        <v>4882</v>
      </c>
      <c r="AL470" s="343" t="s">
        <v>4792</v>
      </c>
      <c r="AM470" t="s">
        <v>4808</v>
      </c>
      <c r="DD470" t="s">
        <v>2156</v>
      </c>
    </row>
    <row r="471" spans="6:108">
      <c r="J471" s="353"/>
      <c r="S471" s="359"/>
      <c r="V471" s="351"/>
      <c r="AD471" s="346"/>
      <c r="AL471" s="344"/>
      <c r="DD471" t="s">
        <v>2156</v>
      </c>
    </row>
    <row r="472" spans="6:108" ht="30">
      <c r="F472" s="2" t="s">
        <v>4710</v>
      </c>
      <c r="G472" t="s">
        <v>4766</v>
      </c>
      <c r="J472" s="273" t="s">
        <v>4779</v>
      </c>
      <c r="M472" s="2" t="s">
        <v>4743</v>
      </c>
      <c r="S472" s="281" t="s">
        <v>4752</v>
      </c>
      <c r="V472" s="282" t="s">
        <v>4831</v>
      </c>
      <c r="AD472" s="272" t="s">
        <v>4883</v>
      </c>
      <c r="AL472" s="274" t="s">
        <v>4793</v>
      </c>
      <c r="AM472" t="s">
        <v>4809</v>
      </c>
      <c r="DD472" t="s">
        <v>2156</v>
      </c>
    </row>
    <row r="473" spans="6:108" ht="30">
      <c r="F473" s="2" t="s">
        <v>4711</v>
      </c>
      <c r="G473" t="s">
        <v>4767</v>
      </c>
      <c r="J473" s="272" t="s">
        <v>4780</v>
      </c>
      <c r="M473" s="2" t="s">
        <v>4740</v>
      </c>
      <c r="S473" s="277" t="s">
        <v>4753</v>
      </c>
      <c r="V473" s="282" t="s">
        <v>4832</v>
      </c>
      <c r="AD473" s="272" t="s">
        <v>4884</v>
      </c>
      <c r="AL473" s="272" t="s">
        <v>4794</v>
      </c>
      <c r="AM473" t="s">
        <v>4810</v>
      </c>
      <c r="DD473" t="s">
        <v>2156</v>
      </c>
    </row>
    <row r="474" spans="6:108">
      <c r="F474" s="2" t="s">
        <v>4712</v>
      </c>
      <c r="G474" t="s">
        <v>4768</v>
      </c>
      <c r="J474" s="345" t="s">
        <v>4781</v>
      </c>
      <c r="M474" s="2" t="s">
        <v>4739</v>
      </c>
      <c r="S474" s="347" t="s">
        <v>4754</v>
      </c>
      <c r="V474" s="350" t="s">
        <v>4833</v>
      </c>
      <c r="AD474" s="347"/>
      <c r="AL474" s="345" t="s">
        <v>4795</v>
      </c>
      <c r="AM474" t="s">
        <v>4811</v>
      </c>
      <c r="DD474" t="s">
        <v>2156</v>
      </c>
    </row>
    <row r="475" spans="6:108">
      <c r="J475" s="346"/>
      <c r="S475" s="349"/>
      <c r="V475" s="351"/>
      <c r="AD475" s="349"/>
      <c r="AL475" s="346"/>
      <c r="DD475" t="s">
        <v>2156</v>
      </c>
    </row>
    <row r="476" spans="6:108">
      <c r="F476" s="2" t="s">
        <v>4713</v>
      </c>
      <c r="G476" t="s">
        <v>4767</v>
      </c>
      <c r="J476" s="273" t="s">
        <v>4782</v>
      </c>
      <c r="M476" s="2" t="s">
        <v>4741</v>
      </c>
      <c r="S476" s="277" t="s">
        <v>4755</v>
      </c>
      <c r="V476" s="282" t="s">
        <v>4834</v>
      </c>
      <c r="AD476" s="276" t="s">
        <v>4885</v>
      </c>
      <c r="AL476" s="272">
        <v>4321600</v>
      </c>
      <c r="AM476" t="s">
        <v>4812</v>
      </c>
      <c r="DD476" t="s">
        <v>2156</v>
      </c>
    </row>
    <row r="477" spans="6:108" ht="15" customHeight="1">
      <c r="F477" s="2" t="s">
        <v>4714</v>
      </c>
      <c r="G477" t="s">
        <v>4769</v>
      </c>
      <c r="J477" s="354" t="s">
        <v>4783</v>
      </c>
      <c r="M477" s="2" t="s">
        <v>4741</v>
      </c>
      <c r="S477" s="347" t="s">
        <v>4756</v>
      </c>
      <c r="V477" s="350" t="s">
        <v>4835</v>
      </c>
      <c r="AD477" s="347" t="s">
        <v>4886</v>
      </c>
      <c r="AL477" s="275" t="s">
        <v>4796</v>
      </c>
      <c r="AM477" t="s">
        <v>4813</v>
      </c>
      <c r="DD477" t="s">
        <v>2156</v>
      </c>
    </row>
    <row r="478" spans="6:108">
      <c r="J478" s="355"/>
      <c r="S478" s="349"/>
      <c r="V478" s="351"/>
      <c r="AD478" s="349"/>
      <c r="AL478" s="279" t="s">
        <v>4797</v>
      </c>
      <c r="AM478" t="s">
        <v>4814</v>
      </c>
      <c r="DD478" t="s">
        <v>2156</v>
      </c>
    </row>
    <row r="479" spans="6:108" ht="25.5">
      <c r="F479" s="2" t="s">
        <v>4707</v>
      </c>
      <c r="G479" t="s">
        <v>4770</v>
      </c>
      <c r="J479" s="273" t="s">
        <v>4784</v>
      </c>
      <c r="M479" s="2" t="s">
        <v>4739</v>
      </c>
      <c r="S479" s="277" t="s">
        <v>4749</v>
      </c>
      <c r="V479" s="282" t="s">
        <v>4836</v>
      </c>
      <c r="AD479" s="272" t="s">
        <v>4887</v>
      </c>
      <c r="AL479" s="274" t="s">
        <v>4798</v>
      </c>
      <c r="AM479" t="s">
        <v>4815</v>
      </c>
      <c r="DD479" t="s">
        <v>2156</v>
      </c>
    </row>
    <row r="480" spans="6:108" ht="38.25">
      <c r="F480" s="2" t="s">
        <v>4715</v>
      </c>
      <c r="G480" t="s">
        <v>4771</v>
      </c>
      <c r="J480" s="272" t="s">
        <v>4785</v>
      </c>
      <c r="M480" s="2" t="s">
        <v>4740</v>
      </c>
      <c r="S480" s="276" t="s">
        <v>4757</v>
      </c>
      <c r="V480" s="282" t="s">
        <v>4837</v>
      </c>
      <c r="AD480" s="272" t="s">
        <v>4888</v>
      </c>
      <c r="AL480" s="280" t="s">
        <v>4799</v>
      </c>
      <c r="AM480" t="s">
        <v>4816</v>
      </c>
      <c r="DD480" t="s">
        <v>2156</v>
      </c>
    </row>
    <row r="481" spans="6:108" ht="76.5">
      <c r="F481" s="2" t="s">
        <v>4716</v>
      </c>
      <c r="G481" t="s">
        <v>4772</v>
      </c>
      <c r="J481" s="273" t="s">
        <v>4786</v>
      </c>
      <c r="M481" s="2" t="s">
        <v>4743</v>
      </c>
      <c r="S481" s="276" t="s">
        <v>4758</v>
      </c>
      <c r="V481" s="282" t="s">
        <v>4838</v>
      </c>
      <c r="AD481" s="274" t="s">
        <v>4889</v>
      </c>
      <c r="AL481" s="273" t="s">
        <v>4800</v>
      </c>
      <c r="AM481" t="s">
        <v>4817</v>
      </c>
      <c r="DD481" t="s">
        <v>2156</v>
      </c>
    </row>
    <row r="482" spans="6:108" ht="25.5">
      <c r="F482" s="2" t="s">
        <v>4714</v>
      </c>
      <c r="G482" t="s">
        <v>4773</v>
      </c>
      <c r="J482" s="272" t="s">
        <v>4787</v>
      </c>
      <c r="M482" s="2" t="s">
        <v>4739</v>
      </c>
      <c r="S482" s="277" t="s">
        <v>4756</v>
      </c>
      <c r="V482" s="282" t="s">
        <v>4839</v>
      </c>
      <c r="AD482" s="272" t="s">
        <v>4890</v>
      </c>
      <c r="AL482" s="272" t="s">
        <v>4801</v>
      </c>
      <c r="AM482" t="s">
        <v>4818</v>
      </c>
      <c r="DD482" t="s">
        <v>2156</v>
      </c>
    </row>
    <row r="483" spans="6:108">
      <c r="F483" s="2" t="s">
        <v>4714</v>
      </c>
      <c r="G483" t="s">
        <v>4773</v>
      </c>
      <c r="J483" s="272" t="s">
        <v>4787</v>
      </c>
      <c r="M483" s="2" t="s">
        <v>4739</v>
      </c>
      <c r="S483" s="277" t="s">
        <v>4756</v>
      </c>
      <c r="V483" s="282" t="s">
        <v>4840</v>
      </c>
      <c r="AD483" s="276"/>
      <c r="AL483" s="272" t="s">
        <v>4801</v>
      </c>
      <c r="DD483" t="s">
        <v>2156</v>
      </c>
    </row>
    <row r="484" spans="6:108">
      <c r="F484" s="2" t="s">
        <v>4714</v>
      </c>
      <c r="G484" t="s">
        <v>4773</v>
      </c>
      <c r="J484" s="272" t="s">
        <v>4787</v>
      </c>
      <c r="M484" s="2" t="s">
        <v>4738</v>
      </c>
      <c r="S484" s="277" t="s">
        <v>4756</v>
      </c>
      <c r="V484" s="282" t="s">
        <v>4841</v>
      </c>
      <c r="AD484" s="276"/>
      <c r="AL484" s="272" t="s">
        <v>4801</v>
      </c>
      <c r="DD484" t="s">
        <v>2156</v>
      </c>
    </row>
    <row r="485" spans="6:108" ht="30">
      <c r="F485" s="2" t="s">
        <v>4711</v>
      </c>
      <c r="G485" t="s">
        <v>4767</v>
      </c>
      <c r="J485" s="272" t="s">
        <v>4780</v>
      </c>
      <c r="M485" s="2" t="s">
        <v>4740</v>
      </c>
      <c r="S485" s="277" t="s">
        <v>4753</v>
      </c>
      <c r="V485" s="282" t="s">
        <v>4842</v>
      </c>
      <c r="AD485" s="274" t="s">
        <v>4884</v>
      </c>
      <c r="AL485" s="272" t="s">
        <v>4802</v>
      </c>
      <c r="AM485" t="s">
        <v>4810</v>
      </c>
      <c r="DD485" t="s">
        <v>2156</v>
      </c>
    </row>
    <row r="486" spans="6:108" ht="30">
      <c r="F486" s="2" t="s">
        <v>4705</v>
      </c>
      <c r="G486" t="s">
        <v>4761</v>
      </c>
      <c r="J486" s="272" t="s">
        <v>1171</v>
      </c>
      <c r="M486" s="2" t="s">
        <v>4741</v>
      </c>
      <c r="S486" s="277" t="s">
        <v>4747</v>
      </c>
      <c r="V486" s="282" t="s">
        <v>4843</v>
      </c>
      <c r="AD486" s="276" t="s">
        <v>4886</v>
      </c>
      <c r="AL486" s="272" t="s">
        <v>593</v>
      </c>
      <c r="AM486" t="s">
        <v>632</v>
      </c>
      <c r="DD486" t="s">
        <v>2156</v>
      </c>
    </row>
    <row r="487" spans="6:108" ht="25.5">
      <c r="F487" s="2" t="s">
        <v>4714</v>
      </c>
      <c r="G487" t="s">
        <v>4773</v>
      </c>
      <c r="J487" s="272" t="s">
        <v>4787</v>
      </c>
      <c r="M487" s="2" t="s">
        <v>4739</v>
      </c>
      <c r="S487" s="277" t="s">
        <v>4756</v>
      </c>
      <c r="V487" s="282" t="s">
        <v>4844</v>
      </c>
      <c r="AD487" s="272" t="s">
        <v>4891</v>
      </c>
      <c r="AL487" s="272" t="s">
        <v>4801</v>
      </c>
      <c r="AM487" t="s">
        <v>4818</v>
      </c>
      <c r="DD487" t="s">
        <v>2156</v>
      </c>
    </row>
    <row r="488" spans="6:108" ht="25.5">
      <c r="F488" s="2" t="s">
        <v>4714</v>
      </c>
      <c r="G488" t="s">
        <v>4773</v>
      </c>
      <c r="J488" s="272" t="s">
        <v>4787</v>
      </c>
      <c r="M488" s="2" t="s">
        <v>4739</v>
      </c>
      <c r="S488" s="277" t="s">
        <v>4756</v>
      </c>
      <c r="V488" s="282" t="s">
        <v>4845</v>
      </c>
      <c r="AD488" s="272" t="s">
        <v>4892</v>
      </c>
      <c r="AL488" s="272" t="s">
        <v>4801</v>
      </c>
      <c r="AM488" t="s">
        <v>4818</v>
      </c>
      <c r="DD488" t="s">
        <v>2156</v>
      </c>
    </row>
    <row r="489" spans="6:108">
      <c r="F489" s="2" t="s">
        <v>4714</v>
      </c>
      <c r="G489" t="s">
        <v>4773</v>
      </c>
      <c r="J489" s="272" t="s">
        <v>4787</v>
      </c>
      <c r="M489" s="2" t="s">
        <v>4739</v>
      </c>
      <c r="S489" s="277" t="s">
        <v>4756</v>
      </c>
      <c r="V489" s="282" t="s">
        <v>4846</v>
      </c>
      <c r="AD489" s="276"/>
      <c r="AL489" s="272" t="s">
        <v>4801</v>
      </c>
      <c r="DD489" t="s">
        <v>2156</v>
      </c>
    </row>
    <row r="490" spans="6:108" ht="30">
      <c r="F490" s="2" t="s">
        <v>4717</v>
      </c>
      <c r="J490" s="268"/>
      <c r="M490" s="2" t="s">
        <v>4740</v>
      </c>
      <c r="S490" s="276"/>
      <c r="V490" s="282" t="s">
        <v>4847</v>
      </c>
      <c r="AD490" s="276"/>
      <c r="AL490" s="276"/>
      <c r="DD490" t="s">
        <v>2156</v>
      </c>
    </row>
    <row r="491" spans="6:108">
      <c r="F491" s="2" t="s">
        <v>4718</v>
      </c>
      <c r="J491" s="268"/>
      <c r="M491" s="2" t="s">
        <v>4739</v>
      </c>
      <c r="S491" s="276"/>
      <c r="V491" s="282" t="s">
        <v>4848</v>
      </c>
      <c r="AD491" s="276"/>
      <c r="AL491" s="276"/>
      <c r="DD491" t="s">
        <v>2156</v>
      </c>
    </row>
    <row r="492" spans="6:108">
      <c r="F492" s="2" t="s">
        <v>4719</v>
      </c>
      <c r="J492" s="268"/>
      <c r="M492" s="2" t="s">
        <v>4739</v>
      </c>
      <c r="S492" s="276"/>
      <c r="V492" s="282" t="s">
        <v>4719</v>
      </c>
      <c r="AD492" s="276"/>
      <c r="AL492" s="276"/>
      <c r="DD492" t="s">
        <v>2156</v>
      </c>
    </row>
    <row r="493" spans="6:108" ht="30">
      <c r="F493" s="2" t="s">
        <v>4720</v>
      </c>
      <c r="J493" s="268"/>
      <c r="M493" s="2" t="s">
        <v>4740</v>
      </c>
      <c r="S493" s="276"/>
      <c r="V493" s="282" t="s">
        <v>4849</v>
      </c>
      <c r="AD493" s="276"/>
      <c r="AL493" s="276"/>
      <c r="DD493" t="s">
        <v>2156</v>
      </c>
    </row>
    <row r="494" spans="6:108" ht="30">
      <c r="F494" s="2" t="s">
        <v>4721</v>
      </c>
      <c r="J494" s="268"/>
      <c r="M494" s="2" t="s">
        <v>4740</v>
      </c>
      <c r="S494" s="276"/>
      <c r="V494" s="282" t="s">
        <v>4850</v>
      </c>
      <c r="AD494" s="276"/>
      <c r="AL494" s="276"/>
      <c r="DD494" t="s">
        <v>2156</v>
      </c>
    </row>
    <row r="495" spans="6:108">
      <c r="F495" s="2" t="s">
        <v>4722</v>
      </c>
      <c r="J495" s="352"/>
      <c r="M495" s="2" t="s">
        <v>4739</v>
      </c>
      <c r="S495" s="347"/>
      <c r="V495" s="350" t="s">
        <v>4851</v>
      </c>
      <c r="AD495" s="347"/>
      <c r="AL495" s="347"/>
      <c r="DD495" t="s">
        <v>2156</v>
      </c>
    </row>
    <row r="496" spans="6:108">
      <c r="J496" s="356"/>
      <c r="S496" s="348"/>
      <c r="V496" s="357"/>
      <c r="AD496" s="348"/>
      <c r="AL496" s="348"/>
      <c r="DD496" t="s">
        <v>2156</v>
      </c>
    </row>
    <row r="497" spans="6:108">
      <c r="J497" s="353"/>
      <c r="S497" s="349"/>
      <c r="V497" s="351"/>
      <c r="AD497" s="349"/>
      <c r="AL497" s="349"/>
      <c r="DD497" t="s">
        <v>2156</v>
      </c>
    </row>
    <row r="498" spans="6:108">
      <c r="F498" s="2" t="s">
        <v>4723</v>
      </c>
      <c r="J498" s="268"/>
      <c r="M498" s="2" t="s">
        <v>4739</v>
      </c>
      <c r="S498" s="276"/>
      <c r="V498" s="282" t="s">
        <v>4852</v>
      </c>
      <c r="AD498" s="276"/>
      <c r="AL498" s="276"/>
      <c r="DD498" t="s">
        <v>2156</v>
      </c>
    </row>
    <row r="499" spans="6:108" ht="30">
      <c r="F499" s="2" t="s">
        <v>4724</v>
      </c>
      <c r="J499" s="268"/>
      <c r="M499" s="2" t="s">
        <v>4740</v>
      </c>
      <c r="S499" s="276" t="s">
        <v>4759</v>
      </c>
      <c r="V499" s="282" t="s">
        <v>4853</v>
      </c>
      <c r="AD499" s="276" t="s">
        <v>4740</v>
      </c>
      <c r="AL499" s="276"/>
      <c r="AM499" t="s">
        <v>4819</v>
      </c>
      <c r="DD499" t="s">
        <v>2156</v>
      </c>
    </row>
    <row r="500" spans="6:108">
      <c r="F500" s="2" t="s">
        <v>4725</v>
      </c>
      <c r="J500" s="268"/>
      <c r="M500" s="2" t="s">
        <v>4744</v>
      </c>
      <c r="S500" s="276"/>
      <c r="V500" s="282" t="s">
        <v>4854</v>
      </c>
      <c r="AD500" s="276"/>
      <c r="AL500" s="276"/>
      <c r="DD500" t="s">
        <v>2156</v>
      </c>
    </row>
    <row r="501" spans="6:108" ht="30">
      <c r="F501" s="2" t="s">
        <v>4726</v>
      </c>
      <c r="J501" s="268"/>
      <c r="M501" s="2" t="s">
        <v>4740</v>
      </c>
      <c r="S501" s="276"/>
      <c r="V501" s="282" t="s">
        <v>4855</v>
      </c>
      <c r="AD501" s="276"/>
      <c r="AL501" s="276"/>
      <c r="DD501" t="s">
        <v>2156</v>
      </c>
    </row>
    <row r="502" spans="6:108" ht="30">
      <c r="F502" s="2" t="s">
        <v>4714</v>
      </c>
      <c r="G502" t="s">
        <v>4773</v>
      </c>
      <c r="J502" s="272" t="s">
        <v>4787</v>
      </c>
      <c r="M502" s="2" t="s">
        <v>4740</v>
      </c>
      <c r="S502" s="277" t="s">
        <v>4756</v>
      </c>
      <c r="V502" s="282" t="s">
        <v>4856</v>
      </c>
      <c r="AD502" s="276"/>
      <c r="AL502" s="272" t="s">
        <v>4801</v>
      </c>
      <c r="DD502" t="s">
        <v>2156</v>
      </c>
    </row>
    <row r="503" spans="6:108" ht="30">
      <c r="F503" s="2" t="s">
        <v>4727</v>
      </c>
      <c r="J503" s="268"/>
      <c r="M503" s="2" t="s">
        <v>4745</v>
      </c>
      <c r="S503" s="276"/>
      <c r="V503" s="282" t="s">
        <v>4857</v>
      </c>
      <c r="AD503" s="276"/>
      <c r="AL503" s="276"/>
      <c r="DD503" t="s">
        <v>2156</v>
      </c>
    </row>
    <row r="504" spans="6:108">
      <c r="F504" s="2" t="s">
        <v>4728</v>
      </c>
      <c r="J504" s="268"/>
      <c r="M504" s="2" t="s">
        <v>4744</v>
      </c>
      <c r="S504" s="276"/>
      <c r="V504" s="282" t="s">
        <v>4858</v>
      </c>
      <c r="AD504" s="276" t="s">
        <v>4893</v>
      </c>
      <c r="AL504" s="276"/>
      <c r="DD504" t="s">
        <v>2156</v>
      </c>
    </row>
    <row r="505" spans="6:108" ht="30">
      <c r="F505" s="2" t="s">
        <v>4705</v>
      </c>
      <c r="G505" t="s">
        <v>4761</v>
      </c>
      <c r="J505" s="272" t="s">
        <v>1171</v>
      </c>
      <c r="M505" s="2" t="s">
        <v>4741</v>
      </c>
      <c r="S505" s="277" t="s">
        <v>4747</v>
      </c>
      <c r="V505" s="282" t="s">
        <v>4859</v>
      </c>
      <c r="AD505" s="276" t="s">
        <v>4886</v>
      </c>
      <c r="AL505" s="272" t="s">
        <v>593</v>
      </c>
      <c r="AM505" t="s">
        <v>632</v>
      </c>
      <c r="DD505" t="s">
        <v>2156</v>
      </c>
    </row>
    <row r="506" spans="6:108">
      <c r="F506" s="2" t="s">
        <v>4729</v>
      </c>
      <c r="J506" s="268"/>
      <c r="M506" s="2" t="s">
        <v>4739</v>
      </c>
      <c r="S506" s="276"/>
      <c r="V506" s="282" t="s">
        <v>4860</v>
      </c>
      <c r="AD506" s="276"/>
      <c r="AL506" s="276"/>
      <c r="DD506" t="s">
        <v>2156</v>
      </c>
    </row>
    <row r="507" spans="6:108">
      <c r="F507" s="2" t="s">
        <v>4712</v>
      </c>
      <c r="G507" t="s">
        <v>4768</v>
      </c>
      <c r="J507" s="269" t="s">
        <v>4788</v>
      </c>
      <c r="M507" s="2" t="s">
        <v>4739</v>
      </c>
      <c r="S507" s="277" t="s">
        <v>4754</v>
      </c>
      <c r="V507" s="282" t="s">
        <v>4861</v>
      </c>
      <c r="AD507" s="276"/>
      <c r="AL507" s="277" t="s">
        <v>4795</v>
      </c>
      <c r="AM507" t="s">
        <v>1299</v>
      </c>
      <c r="DD507" t="s">
        <v>2156</v>
      </c>
    </row>
    <row r="508" spans="6:108">
      <c r="F508" s="2" t="s">
        <v>4712</v>
      </c>
      <c r="G508" t="s">
        <v>4768</v>
      </c>
      <c r="J508" s="269" t="s">
        <v>4788</v>
      </c>
      <c r="M508" s="2" t="s">
        <v>4739</v>
      </c>
      <c r="S508" s="277" t="s">
        <v>4754</v>
      </c>
      <c r="V508" s="282" t="s">
        <v>4862</v>
      </c>
      <c r="AD508" s="276"/>
      <c r="AL508" s="277" t="s">
        <v>4795</v>
      </c>
      <c r="AM508" t="s">
        <v>1299</v>
      </c>
      <c r="DD508" t="s">
        <v>2156</v>
      </c>
    </row>
    <row r="509" spans="6:108" ht="30">
      <c r="F509" s="2" t="s">
        <v>4730</v>
      </c>
      <c r="J509" s="268"/>
      <c r="M509" s="2" t="s">
        <v>4741</v>
      </c>
      <c r="S509" s="276"/>
      <c r="V509" s="282" t="s">
        <v>4863</v>
      </c>
      <c r="AD509" s="276" t="s">
        <v>4886</v>
      </c>
      <c r="AL509" s="276"/>
      <c r="DD509" t="s">
        <v>2156</v>
      </c>
    </row>
    <row r="510" spans="6:108">
      <c r="F510" s="2" t="s">
        <v>4714</v>
      </c>
      <c r="G510" t="s">
        <v>4773</v>
      </c>
      <c r="J510" s="272" t="s">
        <v>4787</v>
      </c>
      <c r="M510" s="2" t="s">
        <v>4739</v>
      </c>
      <c r="S510" s="277" t="s">
        <v>4756</v>
      </c>
      <c r="V510" s="282" t="s">
        <v>4864</v>
      </c>
      <c r="AD510" s="276"/>
      <c r="AL510" s="272" t="s">
        <v>4801</v>
      </c>
      <c r="DD510" t="s">
        <v>2156</v>
      </c>
    </row>
    <row r="511" spans="6:108" ht="30">
      <c r="F511" s="2" t="s">
        <v>4731</v>
      </c>
      <c r="J511" s="268"/>
      <c r="M511" s="2" t="s">
        <v>4740</v>
      </c>
      <c r="S511" s="276"/>
      <c r="V511" s="282" t="s">
        <v>4865</v>
      </c>
      <c r="AD511" s="276"/>
      <c r="AL511" s="276"/>
      <c r="DD511" t="s">
        <v>2156</v>
      </c>
    </row>
    <row r="512" spans="6:108" ht="30">
      <c r="F512" s="2" t="s">
        <v>4732</v>
      </c>
      <c r="J512" s="268"/>
      <c r="M512" s="2" t="s">
        <v>4740</v>
      </c>
      <c r="S512" s="276"/>
      <c r="V512" s="282" t="s">
        <v>4866</v>
      </c>
      <c r="AD512" s="276"/>
      <c r="AL512" s="276"/>
      <c r="DD512" t="s">
        <v>2156</v>
      </c>
    </row>
    <row r="513" spans="6:108">
      <c r="F513" s="2" t="s">
        <v>4714</v>
      </c>
      <c r="J513" s="272" t="s">
        <v>4787</v>
      </c>
      <c r="M513" s="2" t="s">
        <v>4739</v>
      </c>
      <c r="S513" s="277" t="s">
        <v>4756</v>
      </c>
      <c r="V513" s="282" t="s">
        <v>4867</v>
      </c>
      <c r="AD513" s="276"/>
      <c r="AL513" s="272" t="s">
        <v>4801</v>
      </c>
      <c r="DD513" t="s">
        <v>2156</v>
      </c>
    </row>
    <row r="514" spans="6:108" ht="30">
      <c r="F514" s="2" t="s">
        <v>4733</v>
      </c>
      <c r="J514" s="268"/>
      <c r="M514" s="2" t="s">
        <v>4740</v>
      </c>
      <c r="S514" s="276"/>
      <c r="V514" s="282" t="s">
        <v>4868</v>
      </c>
      <c r="AD514" s="276"/>
      <c r="AL514" s="276"/>
      <c r="DD514" t="s">
        <v>2156</v>
      </c>
    </row>
    <row r="515" spans="6:108">
      <c r="F515" s="2" t="s">
        <v>4734</v>
      </c>
      <c r="J515" s="268"/>
      <c r="M515" s="2" t="s">
        <v>4739</v>
      </c>
      <c r="S515" s="276"/>
      <c r="V515" s="282" t="s">
        <v>4869</v>
      </c>
      <c r="AD515" s="276"/>
      <c r="AL515" s="276"/>
      <c r="DD515" t="s">
        <v>2156</v>
      </c>
    </row>
    <row r="516" spans="6:108">
      <c r="F516" s="2" t="s">
        <v>4734</v>
      </c>
      <c r="J516" s="268"/>
      <c r="M516" s="2" t="s">
        <v>4739</v>
      </c>
      <c r="S516" s="276"/>
      <c r="V516" s="282" t="s">
        <v>4870</v>
      </c>
      <c r="AD516" s="276"/>
      <c r="AL516" s="276"/>
      <c r="DD516" t="s">
        <v>2156</v>
      </c>
    </row>
    <row r="517" spans="6:108" ht="30">
      <c r="F517" s="2" t="s">
        <v>4714</v>
      </c>
      <c r="G517" t="s">
        <v>4773</v>
      </c>
      <c r="J517" s="272" t="s">
        <v>4787</v>
      </c>
      <c r="M517" s="2" t="s">
        <v>4741</v>
      </c>
      <c r="S517" s="277" t="s">
        <v>4756</v>
      </c>
      <c r="V517" s="282" t="s">
        <v>4871</v>
      </c>
      <c r="AD517" s="276" t="s">
        <v>4886</v>
      </c>
      <c r="AL517" s="272" t="s">
        <v>4801</v>
      </c>
      <c r="DD517" t="s">
        <v>2156</v>
      </c>
    </row>
    <row r="518" spans="6:108" ht="45">
      <c r="F518" s="2" t="s">
        <v>4735</v>
      </c>
      <c r="J518" s="268"/>
      <c r="M518" s="2" t="s">
        <v>4739</v>
      </c>
      <c r="S518" s="276"/>
      <c r="V518" s="282" t="s">
        <v>4872</v>
      </c>
      <c r="AD518" s="276"/>
      <c r="AL518" s="276"/>
      <c r="DD518" t="s">
        <v>2156</v>
      </c>
    </row>
    <row r="519" spans="6:108" ht="45">
      <c r="F519" s="2" t="s">
        <v>4736</v>
      </c>
      <c r="J519" s="276"/>
      <c r="S519" s="276"/>
      <c r="V519" s="282" t="s">
        <v>4873</v>
      </c>
      <c r="AD519" s="276"/>
      <c r="AL519" s="276"/>
      <c r="DD519" t="s">
        <v>2156</v>
      </c>
    </row>
    <row r="520" spans="6:108">
      <c r="J520" s="276"/>
      <c r="S520" s="276"/>
      <c r="V520" s="282" t="s">
        <v>4874</v>
      </c>
      <c r="AD520" s="276"/>
      <c r="AL520" s="276"/>
      <c r="DD520" t="s">
        <v>2156</v>
      </c>
    </row>
    <row r="521" spans="6:108">
      <c r="F521" s="2" t="s">
        <v>4704</v>
      </c>
      <c r="J521" s="277" t="s">
        <v>4774</v>
      </c>
      <c r="S521" s="277" t="s">
        <v>4746</v>
      </c>
      <c r="V521" s="282" t="s">
        <v>4875</v>
      </c>
      <c r="AD521" s="276"/>
      <c r="AL521" s="276">
        <v>6228020</v>
      </c>
      <c r="AM521" t="s">
        <v>4804</v>
      </c>
      <c r="DD521" t="s">
        <v>2156</v>
      </c>
    </row>
    <row r="522" spans="6:108" ht="30">
      <c r="F522" s="2" t="s">
        <v>4737</v>
      </c>
      <c r="J522" s="276" t="s">
        <v>4789</v>
      </c>
      <c r="M522" s="2" t="s">
        <v>4740</v>
      </c>
      <c r="S522" s="276" t="s">
        <v>2407</v>
      </c>
      <c r="V522" s="282" t="s">
        <v>4876</v>
      </c>
      <c r="AD522" s="276" t="s">
        <v>4894</v>
      </c>
      <c r="AL522" s="276" t="s">
        <v>4803</v>
      </c>
      <c r="AM522" t="s">
        <v>4820</v>
      </c>
      <c r="DD522" t="s">
        <v>2156</v>
      </c>
    </row>
    <row r="523" spans="6:108">
      <c r="F523" s="299" t="s">
        <v>5031</v>
      </c>
      <c r="I523" s="302" t="s">
        <v>5070</v>
      </c>
      <c r="J523" s="232" t="s">
        <v>5071</v>
      </c>
      <c r="V523" s="233" t="s">
        <v>5106</v>
      </c>
      <c r="AD523" s="309" t="s">
        <v>5149</v>
      </c>
      <c r="AF523" s="232">
        <v>3.47017</v>
      </c>
      <c r="AG523" s="232">
        <v>-76.520089999999996</v>
      </c>
      <c r="DD523" t="s">
        <v>2204</v>
      </c>
    </row>
    <row r="524" spans="6:108">
      <c r="F524" s="299" t="s">
        <v>5032</v>
      </c>
      <c r="I524" s="302" t="s">
        <v>5070</v>
      </c>
      <c r="J524" s="232" t="s">
        <v>5072</v>
      </c>
      <c r="V524" s="233" t="s">
        <v>5107</v>
      </c>
      <c r="AD524" s="309" t="s">
        <v>5150</v>
      </c>
      <c r="AF524" s="232">
        <v>3.3538100000000002</v>
      </c>
      <c r="AG524" s="232">
        <v>-76.548559999999995</v>
      </c>
      <c r="DD524" t="s">
        <v>2204</v>
      </c>
    </row>
    <row r="525" spans="6:108">
      <c r="F525" s="299" t="s">
        <v>5033</v>
      </c>
      <c r="I525" s="302" t="s">
        <v>5070</v>
      </c>
      <c r="J525" s="232" t="s">
        <v>5073</v>
      </c>
      <c r="V525" s="233" t="s">
        <v>5108</v>
      </c>
      <c r="AD525" s="309" t="s">
        <v>5151</v>
      </c>
      <c r="AF525" s="232">
        <v>3.4520400000000002</v>
      </c>
      <c r="AG525" s="232">
        <v>-76.549130000000005</v>
      </c>
      <c r="DD525" t="s">
        <v>2204</v>
      </c>
    </row>
    <row r="526" spans="6:108" ht="25.5">
      <c r="F526" s="299" t="s">
        <v>5034</v>
      </c>
      <c r="I526" s="302" t="s">
        <v>5070</v>
      </c>
      <c r="J526" s="232" t="s">
        <v>5074</v>
      </c>
      <c r="V526" s="233" t="s">
        <v>5109</v>
      </c>
      <c r="AD526" s="309" t="s">
        <v>5152</v>
      </c>
      <c r="AF526" s="232">
        <v>3.3759899999999998</v>
      </c>
      <c r="AG526" s="232">
        <v>-76.519649999999999</v>
      </c>
      <c r="DD526" t="s">
        <v>2204</v>
      </c>
    </row>
    <row r="527" spans="6:108" ht="25.5">
      <c r="F527" s="299" t="s">
        <v>5035</v>
      </c>
      <c r="I527" s="302" t="s">
        <v>5070</v>
      </c>
      <c r="J527" s="232" t="s">
        <v>5075</v>
      </c>
      <c r="V527" s="233" t="s">
        <v>5110</v>
      </c>
      <c r="AD527" s="309" t="s">
        <v>5153</v>
      </c>
      <c r="AF527" s="232">
        <v>3.3942800000000002</v>
      </c>
      <c r="AG527" s="232">
        <v>-76.520970000000005</v>
      </c>
      <c r="DD527" t="s">
        <v>2204</v>
      </c>
    </row>
    <row r="528" spans="6:108">
      <c r="F528" s="299" t="s">
        <v>5032</v>
      </c>
      <c r="I528" s="302" t="s">
        <v>5070</v>
      </c>
      <c r="J528" s="232" t="s">
        <v>5072</v>
      </c>
      <c r="V528" s="233" t="s">
        <v>5111</v>
      </c>
      <c r="AD528" s="309" t="s">
        <v>5154</v>
      </c>
      <c r="AF528" s="232">
        <v>3.40829</v>
      </c>
      <c r="AG528" s="232">
        <v>-76.531509999999997</v>
      </c>
      <c r="DD528" t="s">
        <v>2204</v>
      </c>
    </row>
    <row r="529" spans="6:108" ht="38.25">
      <c r="F529" s="299" t="s">
        <v>5036</v>
      </c>
      <c r="I529" s="302" t="s">
        <v>5070</v>
      </c>
      <c r="J529" s="232" t="s">
        <v>5076</v>
      </c>
      <c r="V529" s="306" t="s">
        <v>5112</v>
      </c>
      <c r="AD529" s="309" t="s">
        <v>5155</v>
      </c>
      <c r="AF529" s="232">
        <v>3.3703699999999999</v>
      </c>
      <c r="AG529" s="232">
        <v>-76.527429999999995</v>
      </c>
      <c r="DD529" t="s">
        <v>2204</v>
      </c>
    </row>
    <row r="530" spans="6:108">
      <c r="F530" s="299" t="s">
        <v>5032</v>
      </c>
      <c r="I530" s="302" t="s">
        <v>5070</v>
      </c>
      <c r="J530" s="232" t="s">
        <v>5072</v>
      </c>
      <c r="V530" s="233" t="s">
        <v>5113</v>
      </c>
      <c r="AD530" s="309" t="s">
        <v>5156</v>
      </c>
      <c r="AF530" s="232">
        <v>3.3667699999999998</v>
      </c>
      <c r="AG530" s="232">
        <v>-76.521829999999994</v>
      </c>
      <c r="DD530" t="s">
        <v>2204</v>
      </c>
    </row>
    <row r="531" spans="6:108">
      <c r="F531" s="299" t="s">
        <v>5037</v>
      </c>
      <c r="I531" s="302" t="s">
        <v>5070</v>
      </c>
      <c r="J531" s="232" t="s">
        <v>5077</v>
      </c>
      <c r="V531" s="233" t="s">
        <v>5114</v>
      </c>
      <c r="AD531" s="309" t="s">
        <v>5157</v>
      </c>
      <c r="AF531" s="232">
        <v>3.3345199999999999</v>
      </c>
      <c r="AG531" s="232">
        <v>-76.536259999999999</v>
      </c>
      <c r="DD531" t="s">
        <v>2204</v>
      </c>
    </row>
    <row r="532" spans="6:108">
      <c r="F532" s="299" t="s">
        <v>5038</v>
      </c>
      <c r="I532" s="302" t="s">
        <v>5070</v>
      </c>
      <c r="J532" s="304" t="s">
        <v>5078</v>
      </c>
      <c r="V532" s="307" t="s">
        <v>5115</v>
      </c>
      <c r="AD532" s="309" t="s">
        <v>5158</v>
      </c>
      <c r="AF532" s="232">
        <v>3.3733499999999998</v>
      </c>
      <c r="AG532" s="232">
        <v>-76.52355</v>
      </c>
      <c r="DD532" t="s">
        <v>2204</v>
      </c>
    </row>
    <row r="533" spans="6:108">
      <c r="F533" s="299" t="s">
        <v>5039</v>
      </c>
      <c r="I533" s="302" t="s">
        <v>5070</v>
      </c>
      <c r="J533" s="232" t="s">
        <v>5079</v>
      </c>
      <c r="V533" s="307" t="s">
        <v>5116</v>
      </c>
      <c r="AD533" s="309" t="s">
        <v>5159</v>
      </c>
      <c r="AF533" s="232">
        <v>3.4499399999999998</v>
      </c>
      <c r="AG533" s="232">
        <v>-76.547889999999995</v>
      </c>
      <c r="DD533" t="s">
        <v>2204</v>
      </c>
    </row>
    <row r="534" spans="6:108">
      <c r="F534" s="299" t="s">
        <v>5040</v>
      </c>
      <c r="I534" s="302" t="s">
        <v>5070</v>
      </c>
      <c r="J534" s="304" t="s">
        <v>5080</v>
      </c>
      <c r="V534" s="307" t="s">
        <v>5117</v>
      </c>
      <c r="AD534" s="309" t="s">
        <v>5160</v>
      </c>
      <c r="AF534" s="304">
        <v>3.3529399999999998</v>
      </c>
      <c r="AG534" s="304">
        <v>-76.537959999999998</v>
      </c>
      <c r="DD534" t="s">
        <v>2204</v>
      </c>
    </row>
    <row r="535" spans="6:108">
      <c r="F535" s="299" t="s">
        <v>5032</v>
      </c>
      <c r="I535" s="303" t="s">
        <v>5070</v>
      </c>
      <c r="J535" s="303" t="s">
        <v>5072</v>
      </c>
      <c r="V535" s="233" t="s">
        <v>5118</v>
      </c>
      <c r="AD535" s="309" t="s">
        <v>5161</v>
      </c>
      <c r="AF535" s="232">
        <v>3.4292099999999999</v>
      </c>
      <c r="AG535" s="232">
        <v>-76.547389999999993</v>
      </c>
      <c r="DD535" t="s">
        <v>2204</v>
      </c>
    </row>
    <row r="536" spans="6:108">
      <c r="F536" s="300" t="s">
        <v>5041</v>
      </c>
      <c r="I536" s="303" t="s">
        <v>5070</v>
      </c>
      <c r="J536" s="303" t="s">
        <v>5081</v>
      </c>
      <c r="V536" s="233" t="s">
        <v>5119</v>
      </c>
      <c r="AD536" s="310" t="s">
        <v>5162</v>
      </c>
      <c r="AF536" s="302">
        <v>3.4902299999999999</v>
      </c>
      <c r="AG536" s="302">
        <v>-76.527450000000002</v>
      </c>
      <c r="DD536" t="s">
        <v>2204</v>
      </c>
    </row>
    <row r="537" spans="6:108">
      <c r="F537" s="300" t="s">
        <v>5031</v>
      </c>
      <c r="I537" s="303" t="s">
        <v>5070</v>
      </c>
      <c r="J537" s="303" t="s">
        <v>5071</v>
      </c>
      <c r="V537" s="233" t="s">
        <v>5120</v>
      </c>
      <c r="AD537" s="310" t="s">
        <v>5163</v>
      </c>
      <c r="AF537" s="302">
        <v>3.3517899999999998</v>
      </c>
      <c r="AG537" s="302">
        <v>-76.533630000000002</v>
      </c>
      <c r="DD537" t="s">
        <v>2204</v>
      </c>
    </row>
    <row r="538" spans="6:108" ht="25.5">
      <c r="F538" s="300" t="s">
        <v>5042</v>
      </c>
      <c r="I538" s="303" t="s">
        <v>5070</v>
      </c>
      <c r="J538" s="303" t="s">
        <v>5082</v>
      </c>
      <c r="V538" s="233" t="s">
        <v>5121</v>
      </c>
      <c r="AD538" s="310" t="s">
        <v>5164</v>
      </c>
      <c r="AF538" s="302">
        <v>3.44889</v>
      </c>
      <c r="AG538" s="302">
        <v>-76.543790000000001</v>
      </c>
      <c r="DD538" t="s">
        <v>2204</v>
      </c>
    </row>
    <row r="539" spans="6:108">
      <c r="F539" s="300" t="s">
        <v>5043</v>
      </c>
      <c r="I539" s="303" t="s">
        <v>5070</v>
      </c>
      <c r="J539" s="303" t="s">
        <v>5078</v>
      </c>
      <c r="V539" s="233" t="s">
        <v>5122</v>
      </c>
      <c r="AD539" s="310" t="s">
        <v>5165</v>
      </c>
      <c r="AF539" s="303">
        <v>3.3742800000000002</v>
      </c>
      <c r="AG539" s="303">
        <v>-76.522639999999996</v>
      </c>
      <c r="DD539" t="s">
        <v>2204</v>
      </c>
    </row>
    <row r="540" spans="6:108">
      <c r="F540" s="300" t="s">
        <v>5044</v>
      </c>
      <c r="I540" s="303" t="s">
        <v>5070</v>
      </c>
      <c r="J540" s="303" t="s">
        <v>5083</v>
      </c>
      <c r="V540" s="233" t="s">
        <v>320</v>
      </c>
      <c r="AD540" s="310" t="s">
        <v>5166</v>
      </c>
      <c r="AF540" s="303">
        <v>3.4487399999999999</v>
      </c>
      <c r="AG540" s="303">
        <v>-76.555840000000003</v>
      </c>
      <c r="DD540" t="s">
        <v>2204</v>
      </c>
    </row>
    <row r="541" spans="6:108">
      <c r="F541" s="300" t="s">
        <v>5045</v>
      </c>
      <c r="I541" s="302" t="s">
        <v>5070</v>
      </c>
      <c r="J541" s="302" t="s">
        <v>5084</v>
      </c>
      <c r="V541" s="233" t="s">
        <v>5123</v>
      </c>
      <c r="AD541" s="310" t="s">
        <v>5167</v>
      </c>
      <c r="AF541" s="303">
        <v>3.4553400000000001</v>
      </c>
      <c r="AG541" s="303">
        <v>-76.514290000000003</v>
      </c>
      <c r="DD541" t="s">
        <v>2204</v>
      </c>
    </row>
    <row r="542" spans="6:108">
      <c r="F542" s="300" t="s">
        <v>5045</v>
      </c>
      <c r="I542" s="302" t="s">
        <v>5070</v>
      </c>
      <c r="J542" s="302" t="s">
        <v>5084</v>
      </c>
      <c r="V542" s="233" t="s">
        <v>5124</v>
      </c>
      <c r="AD542" s="310" t="s">
        <v>5168</v>
      </c>
      <c r="AF542" s="303">
        <v>3.4716499999999999</v>
      </c>
      <c r="AG542" s="303">
        <v>-76.528040000000004</v>
      </c>
      <c r="DD542" t="s">
        <v>2204</v>
      </c>
    </row>
    <row r="543" spans="6:108">
      <c r="F543" s="301" t="s">
        <v>5046</v>
      </c>
      <c r="I543" s="302" t="s">
        <v>5070</v>
      </c>
      <c r="J543" s="302" t="s">
        <v>5085</v>
      </c>
      <c r="V543" s="233" t="s">
        <v>5125</v>
      </c>
      <c r="AD543" s="310" t="s">
        <v>5169</v>
      </c>
      <c r="AF543" s="302">
        <v>3.35236</v>
      </c>
      <c r="AG543" s="302">
        <v>-76.540850000000006</v>
      </c>
      <c r="DD543" t="s">
        <v>2204</v>
      </c>
    </row>
    <row r="544" spans="6:108">
      <c r="F544" s="301" t="s">
        <v>5047</v>
      </c>
      <c r="I544" s="302" t="s">
        <v>5070</v>
      </c>
      <c r="J544" s="302" t="s">
        <v>5086</v>
      </c>
      <c r="V544" s="233" t="s">
        <v>5126</v>
      </c>
      <c r="AD544" s="311" t="s">
        <v>5170</v>
      </c>
      <c r="AF544" s="302">
        <v>3.4534400000000001</v>
      </c>
      <c r="AG544" s="302">
        <v>-76.538719999999998</v>
      </c>
      <c r="DD544" t="s">
        <v>2204</v>
      </c>
    </row>
    <row r="545" spans="6:108" ht="25.5">
      <c r="F545" s="301" t="s">
        <v>5048</v>
      </c>
      <c r="I545" s="302" t="s">
        <v>5070</v>
      </c>
      <c r="J545" s="302">
        <v>901489697</v>
      </c>
      <c r="V545" s="233" t="s">
        <v>5127</v>
      </c>
      <c r="AD545" s="310" t="s">
        <v>5171</v>
      </c>
      <c r="AF545" s="302">
        <v>3.4481199999999999</v>
      </c>
      <c r="AG545" s="302">
        <v>-76.531689999999998</v>
      </c>
      <c r="DD545" t="s">
        <v>2204</v>
      </c>
    </row>
    <row r="546" spans="6:108">
      <c r="F546" s="301" t="s">
        <v>5049</v>
      </c>
      <c r="I546" s="302" t="s">
        <v>5070</v>
      </c>
      <c r="J546" s="302" t="s">
        <v>5087</v>
      </c>
      <c r="V546" s="233" t="s">
        <v>5128</v>
      </c>
      <c r="AD546" s="310" t="s">
        <v>5172</v>
      </c>
      <c r="AF546" s="302">
        <v>3.36666</v>
      </c>
      <c r="AG546" s="302">
        <v>-76.515770000000003</v>
      </c>
      <c r="DD546" t="s">
        <v>2204</v>
      </c>
    </row>
    <row r="547" spans="6:108" ht="89.25">
      <c r="F547" s="301" t="s">
        <v>5050</v>
      </c>
      <c r="I547" s="302" t="s">
        <v>5070</v>
      </c>
      <c r="J547" s="302" t="s">
        <v>5088</v>
      </c>
      <c r="V547" s="233" t="s">
        <v>5129</v>
      </c>
      <c r="AD547" s="310" t="s">
        <v>5173</v>
      </c>
      <c r="AF547" s="302">
        <v>3.41242</v>
      </c>
      <c r="AG547" s="302">
        <v>-76.556060000000002</v>
      </c>
      <c r="DD547" t="s">
        <v>2204</v>
      </c>
    </row>
    <row r="548" spans="6:108" ht="89.25">
      <c r="F548" s="301" t="s">
        <v>5051</v>
      </c>
      <c r="I548" s="302" t="s">
        <v>5070</v>
      </c>
      <c r="J548" s="302" t="s">
        <v>5089</v>
      </c>
      <c r="V548" s="308" t="s">
        <v>5192</v>
      </c>
      <c r="AD548" s="310" t="s">
        <v>5174</v>
      </c>
      <c r="AF548" s="302">
        <v>3.4561199999999999</v>
      </c>
      <c r="AG548" s="302">
        <v>-76.566680000000005</v>
      </c>
      <c r="DD548" t="s">
        <v>2204</v>
      </c>
    </row>
    <row r="549" spans="6:108">
      <c r="F549" s="301" t="s">
        <v>5052</v>
      </c>
      <c r="I549" s="302" t="s">
        <v>5070</v>
      </c>
      <c r="J549" s="302" t="s">
        <v>5090</v>
      </c>
      <c r="V549" s="307" t="s">
        <v>5130</v>
      </c>
      <c r="AD549" s="310" t="s">
        <v>5175</v>
      </c>
      <c r="AF549" s="302">
        <v>3.4602599999999999</v>
      </c>
      <c r="AG549" s="302">
        <v>-76.529640000000001</v>
      </c>
      <c r="DD549" t="s">
        <v>2204</v>
      </c>
    </row>
    <row r="550" spans="6:108" ht="26.25">
      <c r="F550" s="301" t="s">
        <v>5053</v>
      </c>
      <c r="I550" s="302" t="s">
        <v>5070</v>
      </c>
      <c r="J550" s="305" t="s">
        <v>5091</v>
      </c>
      <c r="V550" s="233" t="s">
        <v>5131</v>
      </c>
      <c r="AD550" s="310" t="s">
        <v>5176</v>
      </c>
      <c r="AF550" s="302">
        <v>3.42618</v>
      </c>
      <c r="AG550" s="302">
        <v>-76.484480000000005</v>
      </c>
      <c r="DD550" t="s">
        <v>2204</v>
      </c>
    </row>
    <row r="551" spans="6:108" ht="63.75">
      <c r="F551" s="300" t="s">
        <v>5054</v>
      </c>
      <c r="I551" s="302" t="s">
        <v>5070</v>
      </c>
      <c r="J551" s="303" t="s">
        <v>5092</v>
      </c>
      <c r="V551" s="233" t="s">
        <v>5132</v>
      </c>
      <c r="AD551" s="310" t="s">
        <v>5177</v>
      </c>
      <c r="AF551" s="302">
        <v>3.4638100000000001</v>
      </c>
      <c r="AG551" s="302">
        <v>-76.519959999999998</v>
      </c>
      <c r="DD551" t="s">
        <v>2204</v>
      </c>
    </row>
    <row r="552" spans="6:108">
      <c r="F552" s="301" t="s">
        <v>5055</v>
      </c>
      <c r="I552" s="302" t="s">
        <v>5070</v>
      </c>
      <c r="J552" s="302" t="s">
        <v>5093</v>
      </c>
      <c r="V552" s="233" t="s">
        <v>5133</v>
      </c>
      <c r="AD552" s="310" t="s">
        <v>5178</v>
      </c>
      <c r="AF552" s="302">
        <v>3.4814799999999999</v>
      </c>
      <c r="AG552" s="302">
        <v>-76.529629999999997</v>
      </c>
      <c r="DD552" t="s">
        <v>2204</v>
      </c>
    </row>
    <row r="553" spans="6:108">
      <c r="F553" s="301" t="s">
        <v>5056</v>
      </c>
      <c r="I553" s="302" t="s">
        <v>5070</v>
      </c>
      <c r="J553" s="302" t="s">
        <v>5094</v>
      </c>
      <c r="V553" s="233" t="s">
        <v>5134</v>
      </c>
      <c r="AD553" s="310" t="s">
        <v>5179</v>
      </c>
      <c r="AF553" s="302">
        <v>3.4479500000000001</v>
      </c>
      <c r="AG553" s="302">
        <v>-76.548150000000007</v>
      </c>
      <c r="DD553" t="s">
        <v>2204</v>
      </c>
    </row>
    <row r="554" spans="6:108" ht="38.25">
      <c r="F554" s="301" t="s">
        <v>5057</v>
      </c>
      <c r="I554" s="302" t="s">
        <v>5070</v>
      </c>
      <c r="J554" s="302" t="s">
        <v>5095</v>
      </c>
      <c r="V554" s="233" t="s">
        <v>5135</v>
      </c>
      <c r="AD554" s="310" t="s">
        <v>5180</v>
      </c>
      <c r="AF554" s="302">
        <v>3.4292899999999999</v>
      </c>
      <c r="AG554" s="302">
        <v>-76.546049999999994</v>
      </c>
      <c r="DD554" t="s">
        <v>2204</v>
      </c>
    </row>
    <row r="555" spans="6:108" ht="26.25">
      <c r="F555" s="301" t="s">
        <v>5058</v>
      </c>
      <c r="I555" s="302" t="s">
        <v>5070</v>
      </c>
      <c r="J555" s="302" t="s">
        <v>5096</v>
      </c>
      <c r="V555" s="233" t="s">
        <v>5136</v>
      </c>
      <c r="AD555" s="310" t="s">
        <v>5181</v>
      </c>
      <c r="AF555" s="302">
        <v>3.4544199999999998</v>
      </c>
      <c r="AG555" s="302">
        <v>-76.539659999999998</v>
      </c>
      <c r="DD555" t="s">
        <v>2204</v>
      </c>
    </row>
    <row r="556" spans="6:108">
      <c r="F556" s="301" t="s">
        <v>5059</v>
      </c>
      <c r="I556" s="302" t="s">
        <v>5070</v>
      </c>
      <c r="J556" s="302" t="s">
        <v>5084</v>
      </c>
      <c r="V556" s="233" t="s">
        <v>5137</v>
      </c>
      <c r="AD556" s="310" t="s">
        <v>5182</v>
      </c>
      <c r="AF556" s="302">
        <v>3.3664800000000001</v>
      </c>
      <c r="AG556" s="302">
        <v>-76.524420000000006</v>
      </c>
      <c r="DD556" t="s">
        <v>2204</v>
      </c>
    </row>
    <row r="557" spans="6:108">
      <c r="F557" s="301" t="s">
        <v>5060</v>
      </c>
      <c r="I557" s="302" t="s">
        <v>5070</v>
      </c>
      <c r="J557" s="303" t="s">
        <v>5097</v>
      </c>
      <c r="V557" s="233" t="s">
        <v>5138</v>
      </c>
      <c r="AD557" s="312" t="s">
        <v>5183</v>
      </c>
      <c r="AF557" s="303">
        <v>3.4128799999999999</v>
      </c>
      <c r="AG557" s="303">
        <v>-76.548770000000005</v>
      </c>
      <c r="DD557" t="s">
        <v>2204</v>
      </c>
    </row>
    <row r="558" spans="6:108">
      <c r="F558" s="301" t="s">
        <v>5061</v>
      </c>
      <c r="I558" s="302" t="s">
        <v>5070</v>
      </c>
      <c r="J558" s="302" t="s">
        <v>5098</v>
      </c>
      <c r="V558" s="233" t="s">
        <v>5139</v>
      </c>
      <c r="AD558" s="310" t="s">
        <v>5184</v>
      </c>
      <c r="AF558" s="302">
        <v>3.4554499999999999</v>
      </c>
      <c r="AG558" s="302">
        <v>-76.53837</v>
      </c>
      <c r="DD558" t="s">
        <v>2204</v>
      </c>
    </row>
    <row r="559" spans="6:108">
      <c r="F559" s="301" t="s">
        <v>5062</v>
      </c>
      <c r="I559" s="302" t="s">
        <v>5070</v>
      </c>
      <c r="J559" s="302" t="s">
        <v>5099</v>
      </c>
      <c r="V559" s="233" t="s">
        <v>5140</v>
      </c>
      <c r="AD559" s="310" t="s">
        <v>5185</v>
      </c>
      <c r="AF559" s="302">
        <v>3.40801</v>
      </c>
      <c r="AG559" s="302">
        <v>-76.563869999999994</v>
      </c>
      <c r="DD559" t="s">
        <v>2204</v>
      </c>
    </row>
    <row r="560" spans="6:108">
      <c r="F560" s="300" t="s">
        <v>5063</v>
      </c>
      <c r="I560" s="302" t="s">
        <v>5070</v>
      </c>
      <c r="J560" s="302" t="s">
        <v>310</v>
      </c>
      <c r="V560" s="233" t="s">
        <v>5141</v>
      </c>
      <c r="AD560" s="310" t="s">
        <v>5186</v>
      </c>
      <c r="AF560" s="302">
        <v>3.43784</v>
      </c>
      <c r="AG560" s="302">
        <v>-76.518000000000001</v>
      </c>
      <c r="DD560" t="s">
        <v>2204</v>
      </c>
    </row>
    <row r="561" spans="6:108" ht="26.25">
      <c r="F561" s="301" t="s">
        <v>5064</v>
      </c>
      <c r="I561" s="302" t="s">
        <v>5070</v>
      </c>
      <c r="J561" s="302" t="s">
        <v>5100</v>
      </c>
      <c r="V561" s="233" t="s">
        <v>5142</v>
      </c>
      <c r="AD561" s="310" t="s">
        <v>3654</v>
      </c>
      <c r="AF561" s="302">
        <v>3.4292699999999998</v>
      </c>
      <c r="AG561" s="302">
        <v>-76.543850000000006</v>
      </c>
      <c r="DD561" t="s">
        <v>2204</v>
      </c>
    </row>
    <row r="562" spans="6:108">
      <c r="F562" s="301" t="s">
        <v>5065</v>
      </c>
      <c r="I562" s="302" t="s">
        <v>5070</v>
      </c>
      <c r="J562" s="302" t="s">
        <v>5101</v>
      </c>
      <c r="V562" s="233" t="s">
        <v>5143</v>
      </c>
      <c r="AD562" s="310" t="s">
        <v>5187</v>
      </c>
      <c r="AF562" s="302">
        <v>3.3522500000000002</v>
      </c>
      <c r="AG562" s="302">
        <v>-76.532709999999994</v>
      </c>
      <c r="DD562" t="s">
        <v>2204</v>
      </c>
    </row>
    <row r="563" spans="6:108">
      <c r="F563" s="301" t="s">
        <v>5066</v>
      </c>
      <c r="I563" s="302" t="s">
        <v>5070</v>
      </c>
      <c r="J563" s="302" t="s">
        <v>5102</v>
      </c>
      <c r="V563" s="233" t="s">
        <v>5144</v>
      </c>
      <c r="AD563" s="313" t="s">
        <v>5188</v>
      </c>
      <c r="AF563" s="302">
        <v>3.4531399999999999</v>
      </c>
      <c r="AG563" s="302">
        <v>-76.53246</v>
      </c>
      <c r="DD563" t="s">
        <v>2204</v>
      </c>
    </row>
    <row r="564" spans="6:108">
      <c r="F564" s="301" t="s">
        <v>5067</v>
      </c>
      <c r="I564" s="302" t="s">
        <v>5070</v>
      </c>
      <c r="J564" s="302" t="s">
        <v>5103</v>
      </c>
      <c r="V564" s="233" t="s">
        <v>5145</v>
      </c>
      <c r="AD564" s="314" t="s">
        <v>5193</v>
      </c>
      <c r="AF564" s="302">
        <v>3.4474300000000002</v>
      </c>
      <c r="AG564" s="302">
        <v>-76.530519999999996</v>
      </c>
      <c r="DD564" t="s">
        <v>2204</v>
      </c>
    </row>
    <row r="565" spans="6:108" ht="26.25">
      <c r="F565" s="301" t="s">
        <v>5068</v>
      </c>
      <c r="I565" s="302" t="s">
        <v>5070</v>
      </c>
      <c r="J565" s="302" t="s">
        <v>5104</v>
      </c>
      <c r="V565" s="233" t="s">
        <v>5146</v>
      </c>
      <c r="AD565" s="310" t="s">
        <v>5189</v>
      </c>
      <c r="AF565" s="302">
        <v>3.4646400000000002</v>
      </c>
      <c r="AG565" s="302">
        <v>-76.479529999999997</v>
      </c>
      <c r="DD565" t="s">
        <v>2204</v>
      </c>
    </row>
    <row r="566" spans="6:108">
      <c r="F566" s="299" t="s">
        <v>5031</v>
      </c>
      <c r="I566" s="302" t="s">
        <v>5070</v>
      </c>
      <c r="J566" s="232" t="s">
        <v>5071</v>
      </c>
      <c r="V566" s="233" t="s">
        <v>5147</v>
      </c>
      <c r="AD566" s="312" t="s">
        <v>5190</v>
      </c>
      <c r="AF566" s="303">
        <v>3.4837099999999999</v>
      </c>
      <c r="AG566" s="303">
        <v>-76.514669999999995</v>
      </c>
      <c r="DD566" t="s">
        <v>2204</v>
      </c>
    </row>
    <row r="567" spans="6:108" ht="15.75" thickBot="1">
      <c r="F567" s="301" t="s">
        <v>5069</v>
      </c>
      <c r="I567" s="302" t="s">
        <v>5070</v>
      </c>
      <c r="J567" s="303" t="s">
        <v>5105</v>
      </c>
      <c r="V567" s="233" t="s">
        <v>5148</v>
      </c>
      <c r="AD567" s="312" t="s">
        <v>5191</v>
      </c>
      <c r="AF567" s="303">
        <v>3.4743200000000001</v>
      </c>
      <c r="AG567" s="303">
        <v>-76.507760000000005</v>
      </c>
      <c r="DD567" t="s">
        <v>2204</v>
      </c>
    </row>
    <row r="568" spans="6:108" ht="15.75" thickBot="1">
      <c r="F568" s="315" t="s">
        <v>5194</v>
      </c>
      <c r="J568" s="315">
        <v>901084914</v>
      </c>
      <c r="L568" s="315" t="s">
        <v>5355</v>
      </c>
      <c r="M568" s="315" t="s">
        <v>5353</v>
      </c>
      <c r="V568" s="315" t="s">
        <v>5278</v>
      </c>
      <c r="AL568" s="324">
        <v>311805946</v>
      </c>
      <c r="AM568" s="321" t="s">
        <v>5359</v>
      </c>
      <c r="DD568" t="s">
        <v>2207</v>
      </c>
    </row>
    <row r="569" spans="6:108" ht="30.75" thickBot="1">
      <c r="F569" s="315" t="s">
        <v>5195</v>
      </c>
      <c r="J569" s="315" t="s">
        <v>5322</v>
      </c>
      <c r="L569" s="315" t="s">
        <v>5355</v>
      </c>
      <c r="M569" s="315" t="s">
        <v>5353</v>
      </c>
      <c r="V569" s="315" t="s">
        <v>5279</v>
      </c>
      <c r="AL569" s="324">
        <v>3155673988</v>
      </c>
      <c r="AM569" s="321" t="s">
        <v>5360</v>
      </c>
      <c r="DD569" t="s">
        <v>5402</v>
      </c>
    </row>
    <row r="570" spans="6:108" ht="15.75" thickBot="1">
      <c r="F570" s="315" t="s">
        <v>5196</v>
      </c>
      <c r="J570" s="315"/>
      <c r="L570" s="315" t="s">
        <v>5355</v>
      </c>
      <c r="M570" s="315" t="s">
        <v>5353</v>
      </c>
      <c r="V570" s="315" t="s">
        <v>5280</v>
      </c>
      <c r="AL570" s="324">
        <v>3164447677</v>
      </c>
      <c r="AM570" s="321" t="s">
        <v>5361</v>
      </c>
      <c r="DD570" t="s">
        <v>5402</v>
      </c>
    </row>
    <row r="571" spans="6:108" ht="15.75" thickBot="1">
      <c r="F571" s="315" t="s">
        <v>5197</v>
      </c>
      <c r="J571" s="315" t="s">
        <v>5323</v>
      </c>
      <c r="L571" s="315" t="s">
        <v>5355</v>
      </c>
      <c r="M571" s="315" t="s">
        <v>5353</v>
      </c>
      <c r="V571" s="315" t="s">
        <v>5281</v>
      </c>
      <c r="AL571" s="324">
        <v>3168935903</v>
      </c>
      <c r="AM571" s="321"/>
      <c r="DD571" t="s">
        <v>2207</v>
      </c>
    </row>
    <row r="572" spans="6:108" ht="15.75" thickBot="1">
      <c r="F572" s="315" t="s">
        <v>5198</v>
      </c>
      <c r="J572" s="315" t="s">
        <v>5324</v>
      </c>
      <c r="L572" s="315" t="s">
        <v>5355</v>
      </c>
      <c r="M572" s="315" t="s">
        <v>5353</v>
      </c>
      <c r="V572" s="315" t="s">
        <v>5282</v>
      </c>
      <c r="AL572" s="324">
        <v>3225265207</v>
      </c>
      <c r="AM572" s="321"/>
      <c r="DD572" t="s">
        <v>2207</v>
      </c>
    </row>
    <row r="573" spans="6:108" ht="15.75" thickBot="1">
      <c r="F573" s="315" t="s">
        <v>5199</v>
      </c>
      <c r="J573" s="315" t="s">
        <v>5325</v>
      </c>
      <c r="L573" s="315" t="s">
        <v>5355</v>
      </c>
      <c r="M573" s="315" t="s">
        <v>5353</v>
      </c>
      <c r="V573" s="315" t="s">
        <v>5283</v>
      </c>
      <c r="AL573" s="324">
        <v>3157842072</v>
      </c>
      <c r="AM573" s="321" t="s">
        <v>5362</v>
      </c>
      <c r="DD573" t="s">
        <v>2207</v>
      </c>
    </row>
    <row r="574" spans="6:108" ht="15.75" thickBot="1">
      <c r="F574" s="315" t="s">
        <v>5200</v>
      </c>
      <c r="J574" s="315" t="s">
        <v>5326</v>
      </c>
      <c r="L574" s="315" t="s">
        <v>5355</v>
      </c>
      <c r="M574" s="315" t="s">
        <v>5353</v>
      </c>
      <c r="V574" s="315" t="s">
        <v>5281</v>
      </c>
      <c r="AL574" s="324">
        <v>3218823560</v>
      </c>
      <c r="AM574" s="321" t="s">
        <v>5363</v>
      </c>
      <c r="DD574" t="s">
        <v>2207</v>
      </c>
    </row>
    <row r="575" spans="6:108" ht="15.75" thickBot="1">
      <c r="F575" s="315" t="s">
        <v>5201</v>
      </c>
      <c r="J575" s="315" t="s">
        <v>5327</v>
      </c>
      <c r="L575" s="315" t="s">
        <v>5355</v>
      </c>
      <c r="M575" s="315" t="s">
        <v>5353</v>
      </c>
      <c r="V575" s="315" t="s">
        <v>5281</v>
      </c>
      <c r="AL575" s="324">
        <v>3155408080</v>
      </c>
      <c r="AM575" s="321" t="s">
        <v>5364</v>
      </c>
      <c r="DD575" t="s">
        <v>2207</v>
      </c>
    </row>
    <row r="576" spans="6:108" ht="15.75" thickBot="1">
      <c r="F576" s="315" t="s">
        <v>5202</v>
      </c>
      <c r="J576" s="315" t="s">
        <v>5328</v>
      </c>
      <c r="L576" s="315" t="s">
        <v>5355</v>
      </c>
      <c r="M576" s="315" t="s">
        <v>5353</v>
      </c>
      <c r="V576" s="315" t="s">
        <v>5282</v>
      </c>
      <c r="AL576" s="324">
        <v>3234657262</v>
      </c>
      <c r="AM576" s="321"/>
      <c r="DD576" t="s">
        <v>2207</v>
      </c>
    </row>
    <row r="577" spans="6:108" ht="15.75" thickBot="1">
      <c r="F577" s="315" t="s">
        <v>5203</v>
      </c>
      <c r="J577" s="315" t="s">
        <v>5329</v>
      </c>
      <c r="L577" s="315" t="s">
        <v>5355</v>
      </c>
      <c r="M577" s="315" t="s">
        <v>5353</v>
      </c>
      <c r="V577" s="315" t="s">
        <v>5284</v>
      </c>
      <c r="AL577" s="324">
        <v>3102660977</v>
      </c>
      <c r="AM577" s="321"/>
      <c r="DD577" t="s">
        <v>2207</v>
      </c>
    </row>
    <row r="578" spans="6:108" ht="15.75" thickBot="1">
      <c r="F578" s="315" t="s">
        <v>5204</v>
      </c>
      <c r="J578" s="315" t="s">
        <v>5330</v>
      </c>
      <c r="L578" s="315" t="s">
        <v>5355</v>
      </c>
      <c r="M578" s="315" t="s">
        <v>5353</v>
      </c>
      <c r="V578" s="315" t="s">
        <v>5282</v>
      </c>
      <c r="AL578" s="324">
        <v>3124255302</v>
      </c>
      <c r="AM578" s="321"/>
      <c r="DD578" t="s">
        <v>2207</v>
      </c>
    </row>
    <row r="579" spans="6:108" ht="15.75" thickBot="1">
      <c r="F579" s="315" t="s">
        <v>5205</v>
      </c>
      <c r="J579" s="315" t="s">
        <v>5331</v>
      </c>
      <c r="L579" s="315" t="s">
        <v>5355</v>
      </c>
      <c r="M579" s="315" t="s">
        <v>5353</v>
      </c>
      <c r="V579" s="315" t="s">
        <v>5282</v>
      </c>
      <c r="AL579" s="324">
        <v>3182540035</v>
      </c>
      <c r="AM579" s="321"/>
      <c r="DD579" t="s">
        <v>2207</v>
      </c>
    </row>
    <row r="580" spans="6:108" ht="15.75" thickBot="1">
      <c r="F580" s="315" t="s">
        <v>5206</v>
      </c>
      <c r="J580" s="315" t="s">
        <v>5332</v>
      </c>
      <c r="L580" s="315" t="s">
        <v>5355</v>
      </c>
      <c r="M580" s="315" t="s">
        <v>5353</v>
      </c>
      <c r="V580" s="315" t="s">
        <v>5282</v>
      </c>
      <c r="AL580" s="324">
        <v>3173228568</v>
      </c>
      <c r="AM580" s="321"/>
      <c r="DD580" t="s">
        <v>2207</v>
      </c>
    </row>
    <row r="581" spans="6:108" ht="15.75" thickBot="1">
      <c r="F581" s="315" t="s">
        <v>5207</v>
      </c>
      <c r="J581" s="315" t="s">
        <v>5333</v>
      </c>
      <c r="L581" s="315" t="s">
        <v>5355</v>
      </c>
      <c r="M581" s="315" t="s">
        <v>5353</v>
      </c>
      <c r="V581" s="315" t="s">
        <v>5284</v>
      </c>
      <c r="AL581" s="324">
        <v>3160444571</v>
      </c>
      <c r="AM581" s="321" t="s">
        <v>5365</v>
      </c>
      <c r="DD581" t="s">
        <v>2207</v>
      </c>
    </row>
    <row r="582" spans="6:108" ht="15.75" thickBot="1">
      <c r="F582" s="315" t="s">
        <v>5208</v>
      </c>
      <c r="J582" s="315">
        <v>900807836</v>
      </c>
      <c r="L582" s="315" t="s">
        <v>5355</v>
      </c>
      <c r="M582" s="315" t="s">
        <v>5353</v>
      </c>
      <c r="V582" s="315" t="s">
        <v>5285</v>
      </c>
      <c r="AL582" s="324">
        <v>3127773058</v>
      </c>
      <c r="AM582" s="321" t="s">
        <v>5366</v>
      </c>
      <c r="DD582" t="s">
        <v>2207</v>
      </c>
    </row>
    <row r="583" spans="6:108" ht="15.75" thickBot="1">
      <c r="F583" s="315" t="s">
        <v>5209</v>
      </c>
      <c r="J583" s="315" t="s">
        <v>5334</v>
      </c>
      <c r="L583" s="315" t="s">
        <v>5355</v>
      </c>
      <c r="M583" s="315" t="s">
        <v>5353</v>
      </c>
      <c r="V583" s="315" t="s">
        <v>5282</v>
      </c>
      <c r="AL583" s="324">
        <v>3157810955</v>
      </c>
      <c r="AM583" s="321" t="s">
        <v>5367</v>
      </c>
      <c r="DD583" t="s">
        <v>2207</v>
      </c>
    </row>
    <row r="584" spans="6:108" ht="15.75" thickBot="1">
      <c r="F584" s="315" t="s">
        <v>5210</v>
      </c>
      <c r="J584" s="315"/>
      <c r="L584" s="315" t="s">
        <v>5355</v>
      </c>
      <c r="M584" s="315" t="s">
        <v>5353</v>
      </c>
      <c r="V584" s="315"/>
      <c r="AL584" s="324"/>
      <c r="AM584" s="321"/>
      <c r="DD584" t="s">
        <v>2207</v>
      </c>
    </row>
    <row r="585" spans="6:108" ht="15.75" thickBot="1">
      <c r="F585" s="315" t="s">
        <v>5211</v>
      </c>
      <c r="J585" s="315" t="s">
        <v>5327</v>
      </c>
      <c r="L585" s="315" t="s">
        <v>5355</v>
      </c>
      <c r="M585" s="315" t="s">
        <v>5353</v>
      </c>
      <c r="V585" s="315" t="s">
        <v>5282</v>
      </c>
      <c r="AL585" s="324">
        <v>3155408080</v>
      </c>
      <c r="AM585" s="321"/>
      <c r="DD585" t="s">
        <v>2207</v>
      </c>
    </row>
    <row r="586" spans="6:108" ht="15.75" thickBot="1">
      <c r="F586" s="315" t="s">
        <v>5202</v>
      </c>
      <c r="J586" s="315" t="s">
        <v>5328</v>
      </c>
      <c r="L586" s="315" t="s">
        <v>5355</v>
      </c>
      <c r="M586" s="315" t="s">
        <v>5353</v>
      </c>
      <c r="V586" s="315" t="s">
        <v>5282</v>
      </c>
      <c r="AL586" s="324">
        <v>3234657262</v>
      </c>
      <c r="AM586" s="321"/>
      <c r="DD586" t="s">
        <v>2207</v>
      </c>
    </row>
    <row r="587" spans="6:108" ht="15.75" thickBot="1">
      <c r="F587" s="315" t="s">
        <v>5212</v>
      </c>
      <c r="J587" s="315" t="s">
        <v>5329</v>
      </c>
      <c r="L587" s="315" t="s">
        <v>5355</v>
      </c>
      <c r="M587" s="315" t="s">
        <v>5353</v>
      </c>
      <c r="V587" s="315" t="s">
        <v>5286</v>
      </c>
      <c r="AL587" s="324">
        <v>3102260977</v>
      </c>
      <c r="AM587" s="321"/>
      <c r="DD587" t="s">
        <v>2207</v>
      </c>
    </row>
    <row r="588" spans="6:108" ht="15.75" thickBot="1">
      <c r="F588" s="315" t="s">
        <v>5213</v>
      </c>
      <c r="J588" s="315" t="s">
        <v>5335</v>
      </c>
      <c r="L588" s="315" t="s">
        <v>5355</v>
      </c>
      <c r="M588" s="315" t="s">
        <v>5353</v>
      </c>
      <c r="V588" s="315" t="s">
        <v>5281</v>
      </c>
      <c r="AL588" s="324">
        <v>3222565207</v>
      </c>
      <c r="AM588" s="321"/>
      <c r="DD588" t="s">
        <v>2207</v>
      </c>
    </row>
    <row r="589" spans="6:108" ht="15.75" thickBot="1">
      <c r="F589" s="315" t="s">
        <v>5214</v>
      </c>
      <c r="J589" s="315" t="s">
        <v>5333</v>
      </c>
      <c r="L589" s="315" t="s">
        <v>5355</v>
      </c>
      <c r="M589" s="315" t="s">
        <v>5353</v>
      </c>
      <c r="V589" s="315" t="s">
        <v>5287</v>
      </c>
      <c r="AL589" s="324"/>
      <c r="AM589" s="321"/>
      <c r="DD589" t="s">
        <v>2207</v>
      </c>
    </row>
    <row r="590" spans="6:108" ht="30.75" thickBot="1">
      <c r="F590" s="315" t="s">
        <v>5215</v>
      </c>
      <c r="J590" s="315" t="s">
        <v>5336</v>
      </c>
      <c r="L590" s="315" t="s">
        <v>5355</v>
      </c>
      <c r="M590" s="315" t="s">
        <v>5353</v>
      </c>
      <c r="V590" s="315" t="s">
        <v>5288</v>
      </c>
      <c r="AL590" s="324">
        <v>3133943964</v>
      </c>
      <c r="AM590" s="321" t="s">
        <v>5368</v>
      </c>
      <c r="DD590" t="s">
        <v>2207</v>
      </c>
    </row>
    <row r="591" spans="6:108" ht="15.75" thickBot="1">
      <c r="F591" s="315" t="s">
        <v>5216</v>
      </c>
      <c r="J591" s="315" t="s">
        <v>5337</v>
      </c>
      <c r="L591" s="315" t="s">
        <v>5355</v>
      </c>
      <c r="M591" s="315" t="s">
        <v>5353</v>
      </c>
      <c r="V591" s="315" t="s">
        <v>5282</v>
      </c>
      <c r="AL591" s="324">
        <v>3187885443</v>
      </c>
      <c r="AM591" s="321"/>
      <c r="DD591" t="s">
        <v>2207</v>
      </c>
    </row>
    <row r="592" spans="6:108" ht="15.75" thickBot="1">
      <c r="F592" s="315" t="s">
        <v>5217</v>
      </c>
      <c r="J592" s="315" t="s">
        <v>5338</v>
      </c>
      <c r="L592" s="315" t="s">
        <v>5355</v>
      </c>
      <c r="M592" s="315" t="s">
        <v>5353</v>
      </c>
      <c r="V592" s="315" t="s">
        <v>5282</v>
      </c>
      <c r="AL592" s="324">
        <v>3132877616</v>
      </c>
      <c r="AM592" s="321"/>
      <c r="DD592" t="s">
        <v>2207</v>
      </c>
    </row>
    <row r="593" spans="6:108" ht="15.75" thickBot="1">
      <c r="F593" s="315" t="s">
        <v>5218</v>
      </c>
      <c r="J593" s="315" t="s">
        <v>5339</v>
      </c>
      <c r="L593" s="315" t="s">
        <v>5355</v>
      </c>
      <c r="M593" s="315" t="s">
        <v>5353</v>
      </c>
      <c r="V593" s="315" t="s">
        <v>5282</v>
      </c>
      <c r="AL593" s="324">
        <v>3017202521</v>
      </c>
      <c r="AM593" s="321"/>
      <c r="DD593" t="s">
        <v>2207</v>
      </c>
    </row>
    <row r="594" spans="6:108" ht="15.75" thickBot="1">
      <c r="F594" s="315" t="s">
        <v>5219</v>
      </c>
      <c r="J594" s="315" t="s">
        <v>5340</v>
      </c>
      <c r="L594" s="315" t="s">
        <v>5355</v>
      </c>
      <c r="M594" s="315" t="s">
        <v>5353</v>
      </c>
      <c r="V594" s="315" t="s">
        <v>5281</v>
      </c>
      <c r="AL594" s="324">
        <v>3178605416</v>
      </c>
      <c r="AM594" s="321"/>
      <c r="DD594" t="s">
        <v>2207</v>
      </c>
    </row>
    <row r="595" spans="6:108" ht="15.75" thickBot="1">
      <c r="F595" s="315" t="s">
        <v>5220</v>
      </c>
      <c r="J595" s="315">
        <v>35897023</v>
      </c>
      <c r="L595" s="315" t="s">
        <v>5355</v>
      </c>
      <c r="M595" s="315" t="s">
        <v>5353</v>
      </c>
      <c r="V595" s="315" t="s">
        <v>5289</v>
      </c>
      <c r="AL595" s="324">
        <v>2423000</v>
      </c>
      <c r="AM595" s="321" t="s">
        <v>5369</v>
      </c>
      <c r="DD595" t="s">
        <v>2207</v>
      </c>
    </row>
    <row r="596" spans="6:108" ht="15.75" thickBot="1">
      <c r="F596" s="315" t="s">
        <v>5221</v>
      </c>
      <c r="J596" s="315" t="s">
        <v>5341</v>
      </c>
      <c r="L596" s="315" t="s">
        <v>5355</v>
      </c>
      <c r="M596" s="315" t="s">
        <v>5353</v>
      </c>
      <c r="V596" s="315" t="s">
        <v>5290</v>
      </c>
      <c r="AL596" s="324">
        <v>3108332574</v>
      </c>
      <c r="AM596" s="321" t="s">
        <v>5370</v>
      </c>
      <c r="DD596" t="s">
        <v>2207</v>
      </c>
    </row>
    <row r="597" spans="6:108" ht="15.75" thickBot="1">
      <c r="F597" s="315" t="s">
        <v>5222</v>
      </c>
      <c r="J597" s="315" t="s">
        <v>5342</v>
      </c>
      <c r="L597" s="315" t="s">
        <v>5355</v>
      </c>
      <c r="M597" s="315" t="s">
        <v>5353</v>
      </c>
      <c r="V597" s="315" t="s">
        <v>5282</v>
      </c>
      <c r="AL597" s="324">
        <v>3226079732</v>
      </c>
      <c r="AM597" s="321"/>
      <c r="DD597" t="s">
        <v>2207</v>
      </c>
    </row>
    <row r="598" spans="6:108" ht="15.75" thickBot="1">
      <c r="F598" s="315" t="s">
        <v>5223</v>
      </c>
      <c r="J598" s="315" t="s">
        <v>5343</v>
      </c>
      <c r="L598" s="315" t="s">
        <v>5355</v>
      </c>
      <c r="M598" s="315" t="s">
        <v>5353</v>
      </c>
      <c r="V598" s="315" t="s">
        <v>5282</v>
      </c>
      <c r="AL598" s="324">
        <v>3163189363</v>
      </c>
      <c r="AM598" s="321" t="s">
        <v>5371</v>
      </c>
      <c r="DD598" t="s">
        <v>2207</v>
      </c>
    </row>
    <row r="599" spans="6:108" ht="15.75" thickBot="1">
      <c r="F599" s="315" t="s">
        <v>5224</v>
      </c>
      <c r="J599" s="315" t="s">
        <v>5344</v>
      </c>
      <c r="L599" s="315" t="s">
        <v>5355</v>
      </c>
      <c r="M599" s="315" t="s">
        <v>5353</v>
      </c>
      <c r="V599" s="315" t="s">
        <v>5282</v>
      </c>
      <c r="AL599" s="324">
        <v>3206151693</v>
      </c>
      <c r="AM599" s="321"/>
      <c r="DD599" t="s">
        <v>2207</v>
      </c>
    </row>
    <row r="600" spans="6:108" ht="15.75" thickBot="1">
      <c r="F600" s="315" t="s">
        <v>5225</v>
      </c>
      <c r="J600" s="315" t="s">
        <v>5345</v>
      </c>
      <c r="L600" s="315" t="s">
        <v>5355</v>
      </c>
      <c r="M600" s="315" t="s">
        <v>5354</v>
      </c>
      <c r="V600" s="315" t="s">
        <v>5285</v>
      </c>
      <c r="AL600" s="324">
        <v>3217670918</v>
      </c>
      <c r="AM600" s="321" t="s">
        <v>5372</v>
      </c>
      <c r="DD600" t="s">
        <v>2207</v>
      </c>
    </row>
    <row r="601" spans="6:108" ht="15.75" thickBot="1">
      <c r="F601" s="315" t="s">
        <v>5226</v>
      </c>
      <c r="J601" s="315">
        <v>901156209</v>
      </c>
      <c r="L601" s="315" t="s">
        <v>5355</v>
      </c>
      <c r="M601" s="315" t="s">
        <v>5353</v>
      </c>
      <c r="V601" s="315" t="s">
        <v>5291</v>
      </c>
      <c r="AL601" s="324">
        <v>317313579</v>
      </c>
      <c r="AM601" s="321" t="s">
        <v>5373</v>
      </c>
      <c r="DD601" t="s">
        <v>2207</v>
      </c>
    </row>
    <row r="602" spans="6:108" ht="15.75" thickBot="1">
      <c r="F602" s="315" t="s">
        <v>5227</v>
      </c>
      <c r="J602" s="315">
        <v>11809890</v>
      </c>
      <c r="L602" s="315" t="s">
        <v>5355</v>
      </c>
      <c r="M602" s="315" t="s">
        <v>5353</v>
      </c>
      <c r="V602" s="315" t="s">
        <v>5292</v>
      </c>
      <c r="AL602" s="324">
        <v>3148869180</v>
      </c>
      <c r="AM602" s="321" t="s">
        <v>5374</v>
      </c>
      <c r="DD602" t="s">
        <v>2207</v>
      </c>
    </row>
    <row r="603" spans="6:108" ht="15.75" thickBot="1">
      <c r="F603" s="315" t="s">
        <v>5228</v>
      </c>
      <c r="J603" s="315" t="s">
        <v>5346</v>
      </c>
      <c r="L603" s="315" t="s">
        <v>5355</v>
      </c>
      <c r="M603" s="315" t="s">
        <v>5353</v>
      </c>
      <c r="V603" s="315" t="s">
        <v>5293</v>
      </c>
      <c r="AL603" s="324">
        <v>3162745471</v>
      </c>
      <c r="AM603" s="321" t="s">
        <v>5375</v>
      </c>
      <c r="DD603" t="s">
        <v>2207</v>
      </c>
    </row>
    <row r="604" spans="6:108" ht="15.75" thickBot="1">
      <c r="F604" s="315" t="s">
        <v>5229</v>
      </c>
      <c r="J604" s="315">
        <v>16494181</v>
      </c>
      <c r="L604" s="315" t="s">
        <v>5355</v>
      </c>
      <c r="M604" s="315" t="s">
        <v>5353</v>
      </c>
      <c r="V604" s="315" t="s">
        <v>5294</v>
      </c>
      <c r="AL604" s="324">
        <v>3176224157</v>
      </c>
      <c r="AM604" s="321"/>
      <c r="DD604" t="s">
        <v>2207</v>
      </c>
    </row>
    <row r="605" spans="6:108" ht="15.75" thickBot="1">
      <c r="F605" s="315" t="s">
        <v>5230</v>
      </c>
      <c r="J605" s="315">
        <v>16947813</v>
      </c>
      <c r="L605" s="315" t="s">
        <v>5355</v>
      </c>
      <c r="M605" s="315" t="s">
        <v>5353</v>
      </c>
      <c r="V605" s="315" t="s">
        <v>5295</v>
      </c>
      <c r="AL605" s="324">
        <v>3156355882</v>
      </c>
      <c r="AM605" s="321" t="s">
        <v>5376</v>
      </c>
      <c r="DD605" t="s">
        <v>2207</v>
      </c>
    </row>
    <row r="606" spans="6:108" ht="15.75" thickBot="1">
      <c r="F606" s="315" t="s">
        <v>5231</v>
      </c>
      <c r="J606" s="315">
        <v>1111758253</v>
      </c>
      <c r="L606" s="315" t="s">
        <v>5355</v>
      </c>
      <c r="M606" s="315" t="s">
        <v>5353</v>
      </c>
      <c r="V606" s="315" t="s">
        <v>5282</v>
      </c>
      <c r="AL606" s="324">
        <v>3178180246</v>
      </c>
      <c r="AM606" s="321" t="s">
        <v>5377</v>
      </c>
      <c r="DD606" t="s">
        <v>2207</v>
      </c>
    </row>
    <row r="607" spans="6:108" ht="15.75" thickBot="1">
      <c r="F607" s="315" t="s">
        <v>5232</v>
      </c>
      <c r="J607" s="315">
        <v>112769380</v>
      </c>
      <c r="L607" s="315" t="s">
        <v>5355</v>
      </c>
      <c r="M607" s="315" t="s">
        <v>5353</v>
      </c>
      <c r="V607" s="315" t="s">
        <v>5282</v>
      </c>
      <c r="AL607" s="324">
        <v>315368145</v>
      </c>
      <c r="AM607" s="321" t="s">
        <v>5378</v>
      </c>
      <c r="DD607" t="s">
        <v>2207</v>
      </c>
    </row>
    <row r="608" spans="6:108" ht="15.75" thickBot="1">
      <c r="F608" s="315" t="s">
        <v>5233</v>
      </c>
      <c r="J608" s="315">
        <v>94427963</v>
      </c>
      <c r="L608" s="315" t="s">
        <v>5355</v>
      </c>
      <c r="M608" s="315" t="s">
        <v>5353</v>
      </c>
      <c r="V608" s="315" t="s">
        <v>5282</v>
      </c>
      <c r="AL608" s="324">
        <v>3108284695</v>
      </c>
      <c r="AM608" s="321" t="s">
        <v>5379</v>
      </c>
      <c r="DD608" t="s">
        <v>2207</v>
      </c>
    </row>
    <row r="609" spans="6:108" ht="15.75" thickBot="1">
      <c r="F609" s="315" t="s">
        <v>5234</v>
      </c>
      <c r="J609" s="315">
        <v>16482827</v>
      </c>
      <c r="L609" s="315" t="s">
        <v>5355</v>
      </c>
      <c r="M609" s="315" t="s">
        <v>5353</v>
      </c>
      <c r="V609" s="315" t="s">
        <v>5282</v>
      </c>
      <c r="AL609" s="324">
        <v>3238081569</v>
      </c>
      <c r="AM609" s="321"/>
      <c r="DD609" t="s">
        <v>2207</v>
      </c>
    </row>
    <row r="610" spans="6:108" ht="15.75" thickBot="1">
      <c r="F610" s="315" t="s">
        <v>5235</v>
      </c>
      <c r="J610" s="315">
        <v>16507118</v>
      </c>
      <c r="L610" s="315" t="s">
        <v>5355</v>
      </c>
      <c r="M610" s="315" t="s">
        <v>5353</v>
      </c>
      <c r="V610" s="315" t="s">
        <v>5296</v>
      </c>
      <c r="AL610" s="324">
        <v>3127263516</v>
      </c>
      <c r="AM610" s="321"/>
      <c r="DD610" t="s">
        <v>2207</v>
      </c>
    </row>
    <row r="611" spans="6:108" ht="15.75" thickBot="1">
      <c r="F611" s="315" t="s">
        <v>5236</v>
      </c>
      <c r="J611" s="315">
        <v>16357331</v>
      </c>
      <c r="L611" s="315" t="s">
        <v>5355</v>
      </c>
      <c r="M611" s="315" t="s">
        <v>5353</v>
      </c>
      <c r="V611" s="315" t="s">
        <v>5297</v>
      </c>
      <c r="AL611" s="324">
        <v>3126949197</v>
      </c>
      <c r="AM611" s="321"/>
      <c r="DD611" t="s">
        <v>2207</v>
      </c>
    </row>
    <row r="612" spans="6:108" ht="15.75" thickBot="1">
      <c r="F612" s="315" t="s">
        <v>5237</v>
      </c>
      <c r="J612" s="315">
        <v>1111774354</v>
      </c>
      <c r="L612" s="315" t="s">
        <v>5355</v>
      </c>
      <c r="M612" s="315" t="s">
        <v>5353</v>
      </c>
      <c r="V612" s="315" t="s">
        <v>5298</v>
      </c>
      <c r="AL612" s="324">
        <v>3174251598</v>
      </c>
      <c r="AM612" s="321" t="s">
        <v>5380</v>
      </c>
      <c r="DD612" t="s">
        <v>2207</v>
      </c>
    </row>
    <row r="613" spans="6:108" ht="15.75" thickBot="1">
      <c r="F613" s="315" t="s">
        <v>5238</v>
      </c>
      <c r="J613" s="315">
        <v>1111811837</v>
      </c>
      <c r="L613" s="315" t="s">
        <v>5355</v>
      </c>
      <c r="M613" s="315" t="s">
        <v>5353</v>
      </c>
      <c r="V613" s="315" t="s">
        <v>5299</v>
      </c>
      <c r="AL613" s="324">
        <v>3172248564</v>
      </c>
      <c r="AM613" s="321" t="s">
        <v>5381</v>
      </c>
      <c r="DD613" t="s">
        <v>2207</v>
      </c>
    </row>
    <row r="614" spans="6:108" ht="15.75" thickBot="1">
      <c r="F614" s="315" t="s">
        <v>5239</v>
      </c>
      <c r="J614" s="315">
        <v>16949754</v>
      </c>
      <c r="L614" s="315" t="s">
        <v>5355</v>
      </c>
      <c r="M614" s="315" t="s">
        <v>5353</v>
      </c>
      <c r="V614" s="315" t="s">
        <v>5300</v>
      </c>
      <c r="AL614" s="324">
        <v>3157163220</v>
      </c>
      <c r="AM614" s="321" t="s">
        <v>5382</v>
      </c>
      <c r="DD614" t="s">
        <v>2207</v>
      </c>
    </row>
    <row r="615" spans="6:108" ht="30.75" thickBot="1">
      <c r="F615" s="315" t="s">
        <v>5240</v>
      </c>
      <c r="J615" s="315">
        <v>38471952</v>
      </c>
      <c r="L615" s="315" t="s">
        <v>5355</v>
      </c>
      <c r="M615" s="315" t="s">
        <v>5353</v>
      </c>
      <c r="V615" s="315" t="s">
        <v>5301</v>
      </c>
      <c r="AL615" s="324">
        <v>3015982110</v>
      </c>
      <c r="AM615" s="321" t="s">
        <v>5383</v>
      </c>
      <c r="DD615" t="s">
        <v>2207</v>
      </c>
    </row>
    <row r="616" spans="6:108" ht="15.75" thickBot="1">
      <c r="F616" s="315" t="s">
        <v>5241</v>
      </c>
      <c r="J616" s="315">
        <v>15912770</v>
      </c>
      <c r="L616" s="315" t="s">
        <v>5355</v>
      </c>
      <c r="M616" s="315" t="s">
        <v>5353</v>
      </c>
      <c r="V616" s="315" t="s">
        <v>5302</v>
      </c>
      <c r="AL616" s="324">
        <v>3116609865</v>
      </c>
      <c r="AM616" s="321"/>
      <c r="DD616" t="s">
        <v>2207</v>
      </c>
    </row>
    <row r="617" spans="6:108" ht="15.75" thickBot="1">
      <c r="F617" s="315" t="s">
        <v>5242</v>
      </c>
      <c r="J617" s="315">
        <v>16506929</v>
      </c>
      <c r="L617" s="315" t="s">
        <v>5355</v>
      </c>
      <c r="M617" s="315" t="s">
        <v>5353</v>
      </c>
      <c r="V617" s="315" t="s">
        <v>5282</v>
      </c>
      <c r="AL617" s="324">
        <v>3127505981</v>
      </c>
      <c r="AM617" s="321"/>
      <c r="DD617" t="s">
        <v>2207</v>
      </c>
    </row>
    <row r="618" spans="6:108" ht="15.75" thickBot="1">
      <c r="F618" s="315" t="s">
        <v>5243</v>
      </c>
      <c r="J618" s="315">
        <v>27257720</v>
      </c>
      <c r="L618" s="315" t="s">
        <v>5355</v>
      </c>
      <c r="M618" s="315" t="s">
        <v>5353</v>
      </c>
      <c r="V618" s="315" t="s">
        <v>5303</v>
      </c>
      <c r="AL618" s="324"/>
      <c r="AM618" s="321"/>
      <c r="DD618" t="s">
        <v>2207</v>
      </c>
    </row>
    <row r="619" spans="6:108" ht="15.75" thickBot="1">
      <c r="F619" s="315" t="s">
        <v>5244</v>
      </c>
      <c r="J619" s="315">
        <v>16494451</v>
      </c>
      <c r="L619" s="315" t="s">
        <v>5355</v>
      </c>
      <c r="M619" s="315" t="s">
        <v>5353</v>
      </c>
      <c r="V619" s="315" t="s">
        <v>5304</v>
      </c>
      <c r="AL619" s="324">
        <v>3127789349</v>
      </c>
      <c r="AM619" s="321"/>
      <c r="DD619" t="s">
        <v>2207</v>
      </c>
    </row>
    <row r="620" spans="6:108" ht="15.75" thickBot="1">
      <c r="F620" s="315" t="s">
        <v>5245</v>
      </c>
      <c r="J620" s="315">
        <v>70830176</v>
      </c>
      <c r="L620" s="315" t="s">
        <v>5355</v>
      </c>
      <c r="M620" s="315" t="s">
        <v>5353</v>
      </c>
      <c r="V620" s="315" t="s">
        <v>5305</v>
      </c>
      <c r="AL620" s="324">
        <v>3187024686</v>
      </c>
      <c r="AM620" s="321"/>
      <c r="DD620" t="s">
        <v>2207</v>
      </c>
    </row>
    <row r="621" spans="6:108" ht="15.75" thickBot="1">
      <c r="F621" s="315" t="s">
        <v>5246</v>
      </c>
      <c r="J621" s="315">
        <v>31602194</v>
      </c>
      <c r="L621" s="315" t="s">
        <v>5355</v>
      </c>
      <c r="M621" s="315" t="s">
        <v>5353</v>
      </c>
      <c r="V621" s="315" t="s">
        <v>5286</v>
      </c>
      <c r="AL621" s="324">
        <v>3168953098</v>
      </c>
      <c r="AM621" s="321"/>
      <c r="DD621" t="s">
        <v>2207</v>
      </c>
    </row>
    <row r="622" spans="6:108" ht="15.75" thickBot="1">
      <c r="F622" s="315" t="s">
        <v>5247</v>
      </c>
      <c r="J622" s="315">
        <v>94439909</v>
      </c>
      <c r="L622" s="315" t="s">
        <v>5355</v>
      </c>
      <c r="M622" s="315" t="s">
        <v>5353</v>
      </c>
      <c r="V622" s="315" t="s">
        <v>5296</v>
      </c>
      <c r="AL622" s="324">
        <v>3165843480</v>
      </c>
      <c r="AM622" s="321"/>
      <c r="DD622" t="s">
        <v>2207</v>
      </c>
    </row>
    <row r="623" spans="6:108" ht="15.75" thickBot="1">
      <c r="F623" s="316" t="s">
        <v>5248</v>
      </c>
      <c r="J623" s="316" t="s">
        <v>5345</v>
      </c>
      <c r="L623" s="316" t="s">
        <v>5355</v>
      </c>
      <c r="M623" s="316" t="s">
        <v>5353</v>
      </c>
      <c r="V623" s="316" t="s">
        <v>5306</v>
      </c>
      <c r="AL623" s="325">
        <v>3160675337</v>
      </c>
      <c r="AM623" s="321" t="s">
        <v>5384</v>
      </c>
      <c r="DD623" t="s">
        <v>2207</v>
      </c>
    </row>
    <row r="624" spans="6:108" ht="15.75" thickBot="1">
      <c r="F624" s="315" t="s">
        <v>5249</v>
      </c>
      <c r="J624" s="315">
        <v>66732374</v>
      </c>
      <c r="L624" s="315" t="s">
        <v>5355</v>
      </c>
      <c r="M624" s="315" t="s">
        <v>5353</v>
      </c>
      <c r="V624" s="315" t="s">
        <v>5296</v>
      </c>
      <c r="AL624" s="324"/>
      <c r="AM624" s="321"/>
      <c r="DD624" t="s">
        <v>2207</v>
      </c>
    </row>
    <row r="625" spans="6:108" ht="15.75" thickBot="1">
      <c r="F625" s="315" t="s">
        <v>5200</v>
      </c>
      <c r="J625" s="315">
        <v>66749254</v>
      </c>
      <c r="L625" s="315" t="s">
        <v>5355</v>
      </c>
      <c r="M625" s="315" t="s">
        <v>5353</v>
      </c>
      <c r="V625" s="315" t="s">
        <v>5297</v>
      </c>
      <c r="AL625" s="324">
        <v>3218823560</v>
      </c>
      <c r="AM625" s="321"/>
      <c r="DD625" t="s">
        <v>2207</v>
      </c>
    </row>
    <row r="626" spans="6:108" ht="15.75" thickBot="1">
      <c r="F626" s="315" t="s">
        <v>5250</v>
      </c>
      <c r="J626" s="315">
        <v>16468937</v>
      </c>
      <c r="L626" s="315" t="s">
        <v>5355</v>
      </c>
      <c r="M626" s="315" t="s">
        <v>5353</v>
      </c>
      <c r="V626" s="315" t="s">
        <v>5297</v>
      </c>
      <c r="AL626" s="324">
        <v>3128840382</v>
      </c>
      <c r="AM626" s="321"/>
      <c r="DD626" t="s">
        <v>2207</v>
      </c>
    </row>
    <row r="627" spans="6:108" ht="15.75" thickBot="1">
      <c r="F627" s="315" t="s">
        <v>5251</v>
      </c>
      <c r="J627" s="315">
        <v>70417504</v>
      </c>
      <c r="L627" s="315" t="s">
        <v>5355</v>
      </c>
      <c r="M627" s="315" t="s">
        <v>5353</v>
      </c>
      <c r="V627" s="315" t="s">
        <v>5297</v>
      </c>
      <c r="AL627" s="324">
        <v>3147565939</v>
      </c>
      <c r="AM627" s="321"/>
      <c r="DD627" t="s">
        <v>2207</v>
      </c>
    </row>
    <row r="628" spans="6:108" ht="15.75" thickBot="1">
      <c r="F628" s="315" t="s">
        <v>5252</v>
      </c>
      <c r="J628" s="315">
        <v>82361436</v>
      </c>
      <c r="L628" s="315" t="s">
        <v>5355</v>
      </c>
      <c r="M628" s="315" t="s">
        <v>5353</v>
      </c>
      <c r="V628" s="315" t="s">
        <v>5297</v>
      </c>
      <c r="AL628" s="324"/>
      <c r="AM628" s="321"/>
      <c r="DD628" t="s">
        <v>2207</v>
      </c>
    </row>
    <row r="629" spans="6:108" ht="15.75" thickBot="1">
      <c r="F629" s="315" t="s">
        <v>5253</v>
      </c>
      <c r="J629" s="315">
        <v>16498900</v>
      </c>
      <c r="L629" s="315" t="s">
        <v>5355</v>
      </c>
      <c r="M629" s="315" t="s">
        <v>5353</v>
      </c>
      <c r="V629" s="315" t="s">
        <v>5297</v>
      </c>
      <c r="AL629" s="324">
        <v>3152817400</v>
      </c>
      <c r="AM629" s="321" t="s">
        <v>5385</v>
      </c>
      <c r="DD629" t="s">
        <v>2207</v>
      </c>
    </row>
    <row r="630" spans="6:108" ht="15.75" thickBot="1">
      <c r="F630" s="315" t="s">
        <v>5254</v>
      </c>
      <c r="J630" s="315" t="s">
        <v>5347</v>
      </c>
      <c r="L630" s="315" t="s">
        <v>5355</v>
      </c>
      <c r="M630" s="315" t="s">
        <v>5353</v>
      </c>
      <c r="V630" s="315" t="s">
        <v>5307</v>
      </c>
      <c r="AL630" s="324">
        <v>3185278675</v>
      </c>
      <c r="AM630" s="321" t="s">
        <v>5386</v>
      </c>
      <c r="DD630" t="s">
        <v>2207</v>
      </c>
    </row>
    <row r="631" spans="6:108" ht="15.75" thickBot="1">
      <c r="F631" s="317" t="s">
        <v>5255</v>
      </c>
      <c r="J631" s="317">
        <v>1111804911</v>
      </c>
      <c r="L631" s="317" t="s">
        <v>5355</v>
      </c>
      <c r="M631" s="317" t="s">
        <v>5353</v>
      </c>
      <c r="V631" s="317"/>
      <c r="AL631" s="326">
        <v>3116659683</v>
      </c>
      <c r="AM631" s="321" t="s">
        <v>5387</v>
      </c>
      <c r="DD631" t="s">
        <v>2207</v>
      </c>
    </row>
    <row r="632" spans="6:108" ht="15.75" thickBot="1">
      <c r="F632" s="318" t="s">
        <v>5256</v>
      </c>
      <c r="J632" s="318">
        <v>111176790</v>
      </c>
      <c r="L632" s="318" t="s">
        <v>5355</v>
      </c>
      <c r="M632" s="318" t="s">
        <v>5353</v>
      </c>
      <c r="V632" s="318" t="s">
        <v>5308</v>
      </c>
      <c r="AL632" s="327">
        <v>3122667233</v>
      </c>
      <c r="AM632" s="321" t="s">
        <v>5388</v>
      </c>
      <c r="DD632" t="s">
        <v>2207</v>
      </c>
    </row>
    <row r="633" spans="6:108" ht="15.75" thickBot="1">
      <c r="F633" s="318" t="s">
        <v>5257</v>
      </c>
      <c r="J633" s="318" t="s">
        <v>5348</v>
      </c>
      <c r="L633" s="318" t="s">
        <v>5355</v>
      </c>
      <c r="M633" s="318" t="s">
        <v>5353</v>
      </c>
      <c r="V633" s="318" t="s">
        <v>5309</v>
      </c>
      <c r="AL633" s="327" t="s">
        <v>5356</v>
      </c>
      <c r="AM633" s="321" t="s">
        <v>5389</v>
      </c>
      <c r="DD633" t="s">
        <v>2207</v>
      </c>
    </row>
    <row r="634" spans="6:108" ht="15.75" thickBot="1">
      <c r="F634" s="319" t="s">
        <v>5258</v>
      </c>
      <c r="J634" s="319">
        <v>811038832</v>
      </c>
      <c r="L634" s="318" t="s">
        <v>5355</v>
      </c>
      <c r="M634" s="318" t="s">
        <v>5353</v>
      </c>
      <c r="V634" s="319" t="s">
        <v>5310</v>
      </c>
      <c r="AL634" s="328" t="s">
        <v>5357</v>
      </c>
      <c r="AM634" s="321" t="s">
        <v>5390</v>
      </c>
      <c r="DD634" t="s">
        <v>2207</v>
      </c>
    </row>
    <row r="635" spans="6:108" ht="15.75" thickBot="1">
      <c r="F635" s="315" t="s">
        <v>5259</v>
      </c>
      <c r="J635" s="315">
        <v>900746917</v>
      </c>
      <c r="L635" s="318" t="s">
        <v>5355</v>
      </c>
      <c r="M635" s="318" t="s">
        <v>5353</v>
      </c>
      <c r="V635" s="315" t="s">
        <v>5311</v>
      </c>
      <c r="AL635" s="324">
        <v>3158638229</v>
      </c>
      <c r="AM635" s="321" t="s">
        <v>5391</v>
      </c>
      <c r="DD635" t="s">
        <v>2207</v>
      </c>
    </row>
    <row r="636" spans="6:108" ht="15.75" thickBot="1">
      <c r="F636" s="315" t="s">
        <v>5260</v>
      </c>
      <c r="J636" s="315">
        <v>66945334</v>
      </c>
      <c r="L636" s="318" t="s">
        <v>5355</v>
      </c>
      <c r="M636" s="318" t="s">
        <v>5353</v>
      </c>
      <c r="V636" s="315" t="s">
        <v>5281</v>
      </c>
      <c r="AL636" s="324">
        <v>3128845513</v>
      </c>
      <c r="AM636" s="321"/>
      <c r="DD636" t="s">
        <v>2207</v>
      </c>
    </row>
    <row r="637" spans="6:108" ht="15.75" thickBot="1">
      <c r="F637" s="316" t="s">
        <v>5261</v>
      </c>
      <c r="J637" s="316" t="s">
        <v>5349</v>
      </c>
      <c r="L637" s="323" t="s">
        <v>5355</v>
      </c>
      <c r="M637" s="323" t="s">
        <v>5353</v>
      </c>
      <c r="V637" s="316" t="s">
        <v>5312</v>
      </c>
      <c r="AL637" s="325">
        <v>3167508470</v>
      </c>
      <c r="AM637" s="321" t="s">
        <v>5392</v>
      </c>
      <c r="DD637" t="s">
        <v>2207</v>
      </c>
    </row>
    <row r="638" spans="6:108" ht="15.75" thickBot="1">
      <c r="F638" s="315" t="s">
        <v>5262</v>
      </c>
      <c r="J638" s="315" t="s">
        <v>5350</v>
      </c>
      <c r="L638" s="318" t="s">
        <v>5355</v>
      </c>
      <c r="M638" s="318" t="s">
        <v>5353</v>
      </c>
      <c r="V638" s="315" t="s">
        <v>5313</v>
      </c>
      <c r="AL638" s="324">
        <v>3107625227</v>
      </c>
      <c r="AM638" s="321" t="s">
        <v>5393</v>
      </c>
      <c r="DD638" t="s">
        <v>2207</v>
      </c>
    </row>
    <row r="639" spans="6:108" ht="15.75" thickBot="1">
      <c r="F639" s="315" t="s">
        <v>5263</v>
      </c>
      <c r="J639" s="315">
        <v>890303093</v>
      </c>
      <c r="L639" s="318" t="s">
        <v>5355</v>
      </c>
      <c r="M639" s="318" t="s">
        <v>5353</v>
      </c>
      <c r="V639" s="315" t="s">
        <v>5314</v>
      </c>
      <c r="AL639" s="324">
        <v>3175098409</v>
      </c>
      <c r="AM639" s="321" t="s">
        <v>5394</v>
      </c>
      <c r="DD639" t="s">
        <v>2207</v>
      </c>
    </row>
    <row r="640" spans="6:108" ht="15.75" thickBot="1">
      <c r="F640" s="315" t="s">
        <v>5264</v>
      </c>
      <c r="J640" s="315">
        <v>16948882</v>
      </c>
      <c r="L640" s="318" t="s">
        <v>5355</v>
      </c>
      <c r="M640" s="318" t="s">
        <v>5353</v>
      </c>
      <c r="V640" s="315" t="s">
        <v>5282</v>
      </c>
      <c r="AL640" s="324">
        <v>3158637199</v>
      </c>
      <c r="AM640" s="321" t="s">
        <v>5395</v>
      </c>
      <c r="DD640" t="s">
        <v>2207</v>
      </c>
    </row>
    <row r="641" spans="6:108" ht="15.75" thickBot="1">
      <c r="F641" s="315" t="s">
        <v>5265</v>
      </c>
      <c r="J641" s="315">
        <v>94442707</v>
      </c>
      <c r="L641" s="318" t="s">
        <v>5355</v>
      </c>
      <c r="M641" s="318" t="s">
        <v>5353</v>
      </c>
      <c r="V641" s="315" t="s">
        <v>5282</v>
      </c>
      <c r="AL641" s="324">
        <v>3155169805</v>
      </c>
      <c r="AM641" s="321" t="s">
        <v>5396</v>
      </c>
      <c r="DD641" t="s">
        <v>2207</v>
      </c>
    </row>
    <row r="642" spans="6:108" ht="15.75" thickBot="1">
      <c r="F642" s="315" t="s">
        <v>5266</v>
      </c>
      <c r="J642" s="315">
        <v>13053346</v>
      </c>
      <c r="L642" s="315" t="s">
        <v>5355</v>
      </c>
      <c r="M642" s="315" t="s">
        <v>5353</v>
      </c>
      <c r="V642" s="315" t="s">
        <v>5282</v>
      </c>
      <c r="AL642" s="324">
        <v>3175437616</v>
      </c>
      <c r="AM642" s="321"/>
      <c r="DD642" t="s">
        <v>2207</v>
      </c>
    </row>
    <row r="643" spans="6:108" ht="15.75" thickBot="1">
      <c r="F643" s="315" t="s">
        <v>5267</v>
      </c>
      <c r="J643" s="315" t="s">
        <v>5351</v>
      </c>
      <c r="L643" s="315" t="s">
        <v>5355</v>
      </c>
      <c r="M643" s="315" t="s">
        <v>5353</v>
      </c>
      <c r="V643" s="315" t="s">
        <v>5315</v>
      </c>
      <c r="AL643" s="324">
        <v>3207408721</v>
      </c>
      <c r="AM643" s="321" t="s">
        <v>5397</v>
      </c>
      <c r="DD643" t="s">
        <v>2207</v>
      </c>
    </row>
    <row r="644" spans="6:108" ht="15.75" thickBot="1">
      <c r="F644" s="320" t="s">
        <v>5268</v>
      </c>
      <c r="J644" s="315" t="s">
        <v>5352</v>
      </c>
      <c r="L644" s="315" t="s">
        <v>5355</v>
      </c>
      <c r="M644" s="322" t="s">
        <v>5353</v>
      </c>
      <c r="V644" s="322" t="s">
        <v>5315</v>
      </c>
      <c r="AL644" s="329"/>
      <c r="AM644" s="320"/>
      <c r="DD644" t="s">
        <v>2207</v>
      </c>
    </row>
    <row r="645" spans="6:108" ht="15.75" thickBot="1">
      <c r="F645" s="319" t="s">
        <v>5269</v>
      </c>
      <c r="J645" s="315">
        <v>16468937</v>
      </c>
      <c r="L645" s="315" t="s">
        <v>5355</v>
      </c>
      <c r="M645" s="315" t="s">
        <v>5353</v>
      </c>
      <c r="V645" s="315" t="s">
        <v>5281</v>
      </c>
      <c r="AL645" s="324">
        <v>3128840362</v>
      </c>
      <c r="AM645" s="321"/>
      <c r="DD645" t="s">
        <v>2207</v>
      </c>
    </row>
    <row r="646" spans="6:108" ht="15.75" thickBot="1">
      <c r="F646" s="315" t="s">
        <v>5270</v>
      </c>
      <c r="J646" s="315">
        <v>4704138</v>
      </c>
      <c r="L646" s="315" t="s">
        <v>5355</v>
      </c>
      <c r="M646" s="315" t="s">
        <v>5353</v>
      </c>
      <c r="V646" s="315" t="s">
        <v>5316</v>
      </c>
      <c r="AL646" s="324">
        <v>3165631893</v>
      </c>
      <c r="AM646" s="321"/>
      <c r="DD646" t="s">
        <v>2207</v>
      </c>
    </row>
    <row r="647" spans="6:108" ht="15.75" thickBot="1">
      <c r="F647" s="315" t="s">
        <v>5271</v>
      </c>
      <c r="J647" s="315">
        <v>1192752748</v>
      </c>
      <c r="L647" s="315" t="s">
        <v>5355</v>
      </c>
      <c r="M647" s="315" t="s">
        <v>5353</v>
      </c>
      <c r="V647" s="315" t="s">
        <v>5317</v>
      </c>
      <c r="AL647" s="324">
        <v>3187518622</v>
      </c>
      <c r="AM647" s="321"/>
      <c r="DD647" t="s">
        <v>2207</v>
      </c>
    </row>
    <row r="648" spans="6:108" ht="15.75" thickBot="1">
      <c r="F648" s="315" t="s">
        <v>5272</v>
      </c>
      <c r="J648" s="315">
        <v>1117507222</v>
      </c>
      <c r="L648" s="315" t="s">
        <v>5355</v>
      </c>
      <c r="M648" s="315" t="s">
        <v>5353</v>
      </c>
      <c r="V648" s="315" t="s">
        <v>5318</v>
      </c>
      <c r="AL648" s="324">
        <v>3153139499</v>
      </c>
      <c r="AM648" s="321" t="s">
        <v>5398</v>
      </c>
      <c r="DD648" t="s">
        <v>2207</v>
      </c>
    </row>
    <row r="649" spans="6:108" ht="15.75" thickBot="1">
      <c r="F649" s="315" t="s">
        <v>5273</v>
      </c>
      <c r="J649" s="315">
        <v>29842476</v>
      </c>
      <c r="L649" s="315" t="s">
        <v>5355</v>
      </c>
      <c r="M649" s="315" t="s">
        <v>5353</v>
      </c>
      <c r="V649" s="315" t="s">
        <v>5319</v>
      </c>
      <c r="AL649" s="324" t="s">
        <v>5358</v>
      </c>
      <c r="AM649" s="321" t="s">
        <v>5399</v>
      </c>
      <c r="DD649" t="s">
        <v>2207</v>
      </c>
    </row>
    <row r="650" spans="6:108" ht="15.75" thickBot="1">
      <c r="F650" s="317" t="s">
        <v>5274</v>
      </c>
      <c r="J650" s="317">
        <v>1061202099</v>
      </c>
      <c r="L650" s="317" t="s">
        <v>5355</v>
      </c>
      <c r="M650" s="317" t="s">
        <v>5353</v>
      </c>
      <c r="V650" s="317" t="s">
        <v>5320</v>
      </c>
      <c r="AL650" s="326">
        <v>3106058127</v>
      </c>
      <c r="AM650" s="321" t="s">
        <v>5400</v>
      </c>
      <c r="DD650" t="s">
        <v>2207</v>
      </c>
    </row>
    <row r="651" spans="6:108" ht="15.75" thickBot="1">
      <c r="F651" s="321" t="s">
        <v>5275</v>
      </c>
      <c r="J651" s="321">
        <v>16475590</v>
      </c>
      <c r="L651" s="321" t="s">
        <v>5355</v>
      </c>
      <c r="M651" s="321" t="s">
        <v>5353</v>
      </c>
      <c r="V651" s="321" t="s">
        <v>5316</v>
      </c>
      <c r="AL651" s="330">
        <v>3185026837</v>
      </c>
      <c r="AM651" s="321"/>
      <c r="DD651" t="s">
        <v>2207</v>
      </c>
    </row>
    <row r="652" spans="6:108" ht="15.75" thickBot="1">
      <c r="F652" s="321" t="s">
        <v>5276</v>
      </c>
      <c r="J652" s="321">
        <v>31385308</v>
      </c>
      <c r="L652" s="321" t="s">
        <v>5355</v>
      </c>
      <c r="M652" s="321" t="s">
        <v>5353</v>
      </c>
      <c r="V652" s="321" t="s">
        <v>5321</v>
      </c>
      <c r="AL652" s="330">
        <v>3136421385</v>
      </c>
      <c r="AM652" s="321" t="s">
        <v>5401</v>
      </c>
      <c r="DD652" t="s">
        <v>2207</v>
      </c>
    </row>
    <row r="653" spans="6:108" ht="15.75" thickBot="1">
      <c r="F653" s="321" t="s">
        <v>5277</v>
      </c>
      <c r="J653" s="321">
        <v>6159484</v>
      </c>
      <c r="L653" s="321" t="s">
        <v>5355</v>
      </c>
      <c r="M653" s="321" t="s">
        <v>5353</v>
      </c>
      <c r="V653" s="321" t="s">
        <v>5319</v>
      </c>
      <c r="AL653" s="330">
        <v>3156118975</v>
      </c>
      <c r="AM653" s="321"/>
      <c r="DD653" t="s">
        <v>2207</v>
      </c>
    </row>
    <row r="654" spans="6:108" ht="15.75" thickBot="1">
      <c r="F654" s="331" t="s">
        <v>5403</v>
      </c>
      <c r="AM654" s="334" t="s">
        <v>5416</v>
      </c>
      <c r="DD654" t="s">
        <v>2207</v>
      </c>
    </row>
    <row r="655" spans="6:108" ht="15.75" thickBot="1">
      <c r="F655" s="332" t="s">
        <v>5404</v>
      </c>
      <c r="AM655" s="321" t="s">
        <v>5417</v>
      </c>
      <c r="DD655" t="s">
        <v>2207</v>
      </c>
    </row>
    <row r="656" spans="6:108" ht="15.75" thickBot="1">
      <c r="F656" s="333" t="s">
        <v>5405</v>
      </c>
      <c r="AM656" s="335"/>
      <c r="DD656" t="s">
        <v>2207</v>
      </c>
    </row>
    <row r="657" spans="6:108" ht="15.75" thickBot="1">
      <c r="F657" s="333" t="s">
        <v>5406</v>
      </c>
      <c r="AM657" s="336" t="s">
        <v>5418</v>
      </c>
      <c r="DD657" t="s">
        <v>2207</v>
      </c>
    </row>
    <row r="658" spans="6:108" ht="15.75" thickBot="1">
      <c r="F658" s="333" t="s">
        <v>5407</v>
      </c>
      <c r="AM658" s="321" t="s">
        <v>5419</v>
      </c>
      <c r="DD658" t="s">
        <v>2207</v>
      </c>
    </row>
    <row r="659" spans="6:108" ht="15.75" thickBot="1">
      <c r="F659" s="333" t="s">
        <v>5208</v>
      </c>
      <c r="AM659" s="336" t="s">
        <v>5366</v>
      </c>
      <c r="DD659" t="s">
        <v>2207</v>
      </c>
    </row>
    <row r="660" spans="6:108" ht="15.75" thickBot="1">
      <c r="F660" s="333" t="s">
        <v>5408</v>
      </c>
      <c r="AM660" s="321" t="s">
        <v>5420</v>
      </c>
      <c r="DD660" t="s">
        <v>2207</v>
      </c>
    </row>
    <row r="661" spans="6:108" ht="15.75" thickBot="1">
      <c r="F661" s="333" t="s">
        <v>5409</v>
      </c>
      <c r="AM661" s="321" t="s">
        <v>5421</v>
      </c>
      <c r="DD661" t="s">
        <v>2207</v>
      </c>
    </row>
    <row r="662" spans="6:108" ht="15.75" thickBot="1">
      <c r="F662" s="333"/>
      <c r="AM662" s="321" t="s">
        <v>5422</v>
      </c>
      <c r="DD662" t="s">
        <v>2207</v>
      </c>
    </row>
    <row r="663" spans="6:108" ht="15.75" thickBot="1">
      <c r="F663" s="333" t="s">
        <v>5410</v>
      </c>
      <c r="AM663" s="337" t="s">
        <v>5423</v>
      </c>
      <c r="DD663" t="s">
        <v>2207</v>
      </c>
    </row>
    <row r="664" spans="6:108" ht="15.75" thickBot="1">
      <c r="F664" s="321" t="s">
        <v>5268</v>
      </c>
      <c r="AM664" s="321" t="s">
        <v>5424</v>
      </c>
      <c r="DD664" t="s">
        <v>2207</v>
      </c>
    </row>
    <row r="665" spans="6:108" ht="15.75" thickBot="1">
      <c r="F665" s="320" t="s">
        <v>5411</v>
      </c>
      <c r="AM665" s="321" t="s">
        <v>5425</v>
      </c>
      <c r="DD665" t="s">
        <v>2207</v>
      </c>
    </row>
    <row r="666" spans="6:108" ht="15.75" thickBot="1">
      <c r="F666" s="320" t="s">
        <v>5412</v>
      </c>
      <c r="AM666" s="321" t="s">
        <v>5426</v>
      </c>
      <c r="DD666" t="s">
        <v>2207</v>
      </c>
    </row>
    <row r="667" spans="6:108" ht="15.75" thickBot="1">
      <c r="F667" s="321" t="s">
        <v>5413</v>
      </c>
      <c r="AM667" s="321" t="s">
        <v>5426</v>
      </c>
      <c r="DD667" t="s">
        <v>2207</v>
      </c>
    </row>
    <row r="668" spans="6:108" ht="15.75" thickBot="1">
      <c r="F668" s="321" t="s">
        <v>5414</v>
      </c>
      <c r="AM668" s="321" t="s">
        <v>5427</v>
      </c>
      <c r="DD668" t="s">
        <v>2207</v>
      </c>
    </row>
    <row r="669" spans="6:108" ht="15.75" thickBot="1">
      <c r="F669" s="321" t="s">
        <v>5415</v>
      </c>
      <c r="AM669" s="321" t="s">
        <v>5428</v>
      </c>
      <c r="DD669" t="s">
        <v>2207</v>
      </c>
    </row>
  </sheetData>
  <autoFilter ref="A1:DN669"/>
  <mergeCells count="19">
    <mergeCell ref="J470:J471"/>
    <mergeCell ref="J474:J475"/>
    <mergeCell ref="J477:J478"/>
    <mergeCell ref="J495:J497"/>
    <mergeCell ref="V495:V497"/>
    <mergeCell ref="S470:S471"/>
    <mergeCell ref="S474:S475"/>
    <mergeCell ref="S477:S478"/>
    <mergeCell ref="S495:S497"/>
    <mergeCell ref="AL470:AL471"/>
    <mergeCell ref="AL474:AL475"/>
    <mergeCell ref="AL495:AL497"/>
    <mergeCell ref="V470:V471"/>
    <mergeCell ref="V474:V475"/>
    <mergeCell ref="V477:V478"/>
    <mergeCell ref="AD470:AD471"/>
    <mergeCell ref="AD474:AD475"/>
    <mergeCell ref="AD477:AD478"/>
    <mergeCell ref="AD495:AD497"/>
  </mergeCells>
  <dataValidations disablePrompts="1" count="23">
    <dataValidation allowBlank="1" showInputMessage="1" showErrorMessage="1" promptTitle="Nombre o razón social" prompt="Espacio para ingresar el nombre completo de una persona o la denominación legal de una entidad, tal como aparece en documentos oficiales o registros." sqref="F231:F232 F308:F310"/>
    <dataValidation allowBlank="1" showInputMessage="1" showErrorMessage="1" promptTitle="Representante Legal" prompt="Espacio para ingresar el nombre completo del Representante Legal." sqref="G231:G232 G308:G310"/>
    <dataValidation type="list" allowBlank="1" showInputMessage="1" showErrorMessage="1" errorTitle="Tipo de persona inválido" error="Por favor seleccione una de las opciones disponibles en el menú desplegable." promptTitle="Tipo de persona" prompt=" Seleccione el tipo de entidad que representa. Elija &quot;Persona Natural&quot; si es un individuo o &quot;Persona Jurídica&quot; si se refiere a una entidad legalmente constituida." sqref="H231:H232 H308:H310">
      <formula1>"Persona Natural,Persona Jurídica"</formula1>
    </dataValidation>
    <dataValidation type="list" allowBlank="1" showInputMessage="1" showErrorMessage="1" errorTitle="Tipo de documento inválido" error="Debe seleccionar un tipo de documento de la lista desplegable." promptTitle="Tipo de Documento" prompt="Corresponde a NIT para personas jurídicas, o Cédula de ciudadanía|Cédula de extranjería para personas naturales." sqref="I231:I232 I308:I310">
      <formula1>"NIT,Cédula de Ciudadanía,Cédula de Extranjería"</formula1>
    </dataValidation>
    <dataValidation type="whole" operator="greaterThanOrEqual" allowBlank="1" showInputMessage="1" showErrorMessage="1" errorTitle="Valor no válido" error="El número ingresado debe ser entero positivo sin signos." promptTitle="Número de Documento" prompt="Ingrese el número de documento correspondiente a la identificación seleccionada previamente. Asegúrese de que el número sea válido y esté correctamente escrito." sqref="J231:J232 J308:J310">
      <formula1>0</formula1>
    </dataValidation>
    <dataValidation type="whole" allowBlank="1" showInputMessage="1" showErrorMessage="1" errorTitle="Valor no válido" error="Ingrese un número de un solo dígito (0-9)." promptTitle="Dígito de Verificación" prompt="Ingrese un número de un solo dígito (0-9)." sqref="K231:K232 K308:K310">
      <formula1>0</formula1>
      <formula2>9</formula2>
    </dataValidation>
    <dataValidation type="list" allowBlank="1" showInputMessage="1" showErrorMessage="1" errorTitle="Tipo de Dirección Inválida" error="Seleccione el tipo de dirección que mejor describa la ubicación. Las opciones disponibles son 'Urbana' si la dirección está situada en áreas urbanas o 'Rural' si se encuentra en zonas rurales." promptTitle="Tipo de Dirección" prompt="Seleccione el tipo de dirección que mejor describa la ubicación. Las opciones disponibles son 'Urbana' si la dirección está situada en áreas urbanas o 'Rural' si se encuentra en zonas rurales." sqref="N231:N232 Y231:Y232 N308:N310 Y308:Y310">
      <formula1>"Urbana,Rural"</formula1>
    </dataValidation>
    <dataValidation allowBlank="1" showInputMessage="1" showErrorMessage="1" promptTitle="Número de vía" prompt="Ingrese el número de vía de la dirección a registrar." sqref="P231:P232 AA231:AA232 P308:P310"/>
    <dataValidation allowBlank="1" showInputMessage="1" showErrorMessage="1" promptTitle="#" prompt="Ingrese el detalle de la dirección a registrar." sqref="Q231:Q232 AB231:AB232 Q308:Q310"/>
    <dataValidation allowBlank="1" showInputMessage="1" showErrorMessage="1" promptTitle="Complemento" prompt="Ingrese el complemento de la dirección a registrar. (apartamento, oficina, etc.)" sqref="R231:R232 AC231:AC232 R308:R310 AC308:AC310"/>
    <dataValidation allowBlank="1" showInputMessage="1" showErrorMessage="1" promptTitle="Número Único de Proyecto" prompt="Campo para uso esxclusivo de autoridad ambiental. Este campo es único para cada proyecto." sqref="U231:U232 U308:U310"/>
    <dataValidation allowBlank="1" showInputMessage="1" showErrorMessage="1" promptTitle="Nombre de la Obra" prompt="Indique el Nombre de la Obra a registrar." sqref="V231:V232 V308:V310"/>
    <dataValidation type="decimal" allowBlank="1" showInputMessage="1" showErrorMessage="1" errorTitle="Error" error="Ingrese un valor numérico válido." promptTitle="NORTE (metros) - ORIGEN NACIONAL" prompt="Valor de Norte de la coordenada en metros. Excel toma los decimales con coma ( , )" sqref="AF231:AF232 AF308:AF310">
      <formula1>0</formula1>
      <formula2>10000000</formula2>
    </dataValidation>
    <dataValidation type="decimal" allowBlank="1" showInputMessage="1" showErrorMessage="1" errorTitle="Error" error="Ingrese un valor numérico válido." promptTitle="Este (metros) - ORIGEN NACIONAL" prompt="Valor de Este de la coordenada en metros. Excel toma los decimales con coma ( , )" sqref="AG231:AG232 AG308:AG310">
      <formula1>0</formula1>
      <formula2>10000000</formula2>
    </dataValidation>
    <dataValidation type="list" allowBlank="1" showInputMessage="1" showErrorMessage="1" errorTitle="Valor no válido" error="Seleccione el tipo de contacto que prefiera utilizar. Puede elegir entre 'Teléfono Fijo' si desea proporcionar un número de teléfono fijo, o 'Celular' si prefiere utilizar un número de teléfono móvil para la comunicación." promptTitle="Tipo de contacto" prompt="Seleccione el tipo de contacto que prefiera utilizar. Puede elegir entre 'Teléfono Fijo' si desea proporcionar un número de teléfono fijo, o 'Celular' si prefiere utilizar un número de teléfono móvil para la comunicación." sqref="AH231:AH232 AH308:AH310">
      <formula1>"Teléfono Fijo, Celular"</formula1>
    </dataValidation>
    <dataValidation type="whole" operator="greaterThanOrEqual" allowBlank="1" showInputMessage="1" showErrorMessage="1" errorTitle="Valor no válido" error="El número ingresado debe ser entero positivo sin signos." promptTitle="Número" prompt="Ingrese el número de teléfono. Asegúrese de que el número sea válido y esté correctamente escrito." sqref="AJ231:AJ232 AJ308:AJ310">
      <formula1>0</formula1>
    </dataValidation>
    <dataValidation allowBlank="1" showInputMessage="1" showErrorMessage="1" promptTitle="Complemento al contacto" prompt="Ingrese el complemento al contacto ingresado (extensión, número auxilar, etc.)" sqref="AK231:AK232"/>
    <dataValidation type="custom" allowBlank="1" showInputMessage="1" showErrorMessage="1" errorTitle="Dirección de correo no válida" error="Por favor ingrese una dirección de correo válida. " promptTitle="Correo electrónico" prompt="Ingrese su dirección de correo electrónico válida. Proporcione una dirección que utilice regularmente, ya que será utilizada para la comunicación y notificaciones relacionadas con el proceso." sqref="AM231:AM232 AM308:AM310">
      <formula1>AND(ISNUMBER(FIND("@",AM231)), ISNUMBER(FIND(".",AM231,FIND("@",AM231)+2)), LEN(AM231)-LEN(SUBSTITUTE(AM231,".",""))&lt;=3)</formula1>
    </dataValidation>
    <dataValidation allowBlank="1" showInputMessage="1" showErrorMessage="1" promptTitle="Nombre de contacto" prompt="Campo únicamente para persona jurídica. Ingrese el nombre de la persona de contacto designada." sqref="AN231:AN232 AN308:AN310"/>
    <dataValidation type="list" allowBlank="1" showInputMessage="1" showErrorMessage="1" promptTitle="Departamento/Municipio" prompt="Seleccione el departamento/municipio de ubicación." sqref="L231:L232">
      <formula1>#REF!</formula1>
    </dataValidation>
    <dataValidation type="list" allowBlank="1" showInputMessage="1" showErrorMessage="1" errorTitle="Valor no válido" error="Seleccione un tipo de vía de la lista desplegable." promptTitle="Tipo de vía" prompt="Seleccione el tipo de vía de la dirección a registrar." sqref="O231:O232 Z231:Z232">
      <formula1>#REF!</formula1>
    </dataValidation>
    <dataValidation type="list" allowBlank="1" showInputMessage="1" showErrorMessage="1" errorTitle="Código CIIU inválido" error="Seleccione el código de actividad económica CIIU del listado desplegable. " promptTitle="Código CIIU" prompt="Seleccione el código de actividad económica CIIU del listado desplegable. Tenga en cuenta que puede escribir el código para filtrar la lista de selección." sqref="T231:T232">
      <formula1>#REF!</formula1>
    </dataValidation>
    <dataValidation type="list" allowBlank="1" showInputMessage="1" showErrorMessage="1" errorTitle="Valor no válido" error="Seleccione un indicativo válido en la lista." promptTitle="Indicativo" prompt="Seleccione el Indicativo telefónico correspondiente." sqref="AI231:AI232">
      <formula1>#REF!</formula1>
    </dataValidation>
  </dataValidations>
  <hyperlinks>
    <hyperlink ref="AM147" r:id="rId1" display="http://gerenciar.com.co/"/>
    <hyperlink ref="AM151" r:id="rId2" display="mailto:prosperidadvialcerritos@gmail.com"/>
    <hyperlink ref="AM162" r:id="rId3" display="http://gerenciar.com.co/"/>
    <hyperlink ref="AM182" r:id="rId4"/>
    <hyperlink ref="AM181" r:id="rId5"/>
    <hyperlink ref="AM183" r:id="rId6"/>
    <hyperlink ref="AM185" r:id="rId7"/>
    <hyperlink ref="AM184" r:id="rId8"/>
    <hyperlink ref="AM186" r:id="rId9"/>
    <hyperlink ref="AM187" r:id="rId10"/>
    <hyperlink ref="AM188" r:id="rId11"/>
    <hyperlink ref="AM189" r:id="rId12"/>
    <hyperlink ref="AM190" r:id="rId13"/>
    <hyperlink ref="AM191" r:id="rId14"/>
    <hyperlink ref="AM192" r:id="rId15"/>
    <hyperlink ref="AM225" r:id="rId16"/>
    <hyperlink ref="AM229" r:id="rId17"/>
    <hyperlink ref="AM227" r:id="rId18"/>
    <hyperlink ref="AM224" r:id="rId19"/>
    <hyperlink ref="AM223" r:id="rId20"/>
    <hyperlink ref="AM221" r:id="rId21"/>
    <hyperlink ref="AM222" r:id="rId22"/>
    <hyperlink ref="AM220" r:id="rId23"/>
    <hyperlink ref="AM219" r:id="rId24"/>
    <hyperlink ref="AM218" r:id="rId25"/>
    <hyperlink ref="AM217" r:id="rId26"/>
    <hyperlink ref="AM216" r:id="rId27"/>
    <hyperlink ref="AM215" r:id="rId28"/>
    <hyperlink ref="AM214" r:id="rId29"/>
    <hyperlink ref="AM213" r:id="rId30"/>
    <hyperlink ref="AM212" r:id="rId31"/>
    <hyperlink ref="AM211" r:id="rId32"/>
    <hyperlink ref="AM210" r:id="rId33"/>
    <hyperlink ref="AM209" r:id="rId34"/>
    <hyperlink ref="AM208" r:id="rId35"/>
    <hyperlink ref="AM207" r:id="rId36"/>
    <hyperlink ref="AM206" r:id="rId37"/>
    <hyperlink ref="AM205" r:id="rId38"/>
    <hyperlink ref="AM204" r:id="rId39"/>
    <hyperlink ref="AM202" r:id="rId40"/>
    <hyperlink ref="AM200" r:id="rId41"/>
    <hyperlink ref="AM198" r:id="rId42"/>
    <hyperlink ref="AM199" r:id="rId43"/>
    <hyperlink ref="AM196" r:id="rId44"/>
    <hyperlink ref="AM195" r:id="rId45" display="recepcionagrupas@gmail.com"/>
    <hyperlink ref="AM201" r:id="rId46"/>
    <hyperlink ref="AM193" r:id="rId47"/>
    <hyperlink ref="AM228" r:id="rId48"/>
    <hyperlink ref="AM194" r:id="rId49"/>
    <hyperlink ref="AM197" r:id="rId50"/>
    <hyperlink ref="AM230" r:id="rId51"/>
    <hyperlink ref="AM231" r:id="rId52"/>
    <hyperlink ref="AM232" r:id="rId53"/>
    <hyperlink ref="AM421" r:id="rId54" display="luisferrerbotero@gmail.com. "/>
    <hyperlink ref="AM423" r:id="rId55" display="Gerencia2@arquitecturacivil.com, "/>
    <hyperlink ref="AM437" r:id="rId56" display="gerencia@constructoracentenario.com,"/>
    <hyperlink ref="AM443" r:id="rId57"/>
    <hyperlink ref="AM459" r:id="rId58" display="mailto:profesionalhsedosconstructores@gmail.com"/>
    <hyperlink ref="AM460" r:id="rId59" display="mailto:asoviviendavsj@gmail.com"/>
  </hyperlinks>
  <pageMargins left="0.7" right="0.7" top="0.75" bottom="0.75" header="0.3" footer="0.3"/>
  <pageSetup paperSize="9" orientation="portrait" horizontalDpi="200" verticalDpi="200" r:id="rId60"/>
  <extLst>
    <ext xmlns:x14="http://schemas.microsoft.com/office/spreadsheetml/2009/9/main" uri="{CCE6A557-97BC-4b89-ADB6-D9C93CAAB3DF}">
      <x14:dataValidations xmlns:xm="http://schemas.microsoft.com/office/excel/2006/main" disablePrompts="1" count="5">
        <x14:dataValidation type="list" allowBlank="1" showInputMessage="1" showErrorMessage="1" promptTitle="Departamento/Municipio" prompt="Seleccione el departamento/municipio de ubicación.">
          <x14:formula1>
            <xm:f>'C:\Users\Michael_PC\OneDrive - Ministerio de Ambiente y Desarrollo Sostenible\Documentos\trabajos\ministerio_de_ambiente\AUTORIDADES AMBIENTALES\CORPOGUAVIO\[A_05029.xlsx]Datos'!#REF!</xm:f>
          </x14:formula1>
          <xm:sqref>L308:L310 W308:W310</xm:sqref>
        </x14:dataValidation>
        <x14:dataValidation type="list" allowBlank="1" showInputMessage="1" showErrorMessage="1" errorTitle="Valor no válido" error="Seleccione un tipo de vía de la lista desplegable." promptTitle="Tipo de vía" prompt="Seleccione el tipo de vía de la dirección a registrar.">
          <x14:formula1>
            <xm:f>'C:\Users\Michael_PC\OneDrive - Ministerio de Ambiente y Desarrollo Sostenible\Documentos\trabajos\ministerio_de_ambiente\AUTORIDADES AMBIENTALES\CORPOGUAVIO\[A_05029.xlsx]Datos'!#REF!</xm:f>
          </x14:formula1>
          <xm:sqref>O308:O310</xm:sqref>
        </x14:dataValidation>
        <x14:dataValidation type="list" allowBlank="1" showInputMessage="1" showErrorMessage="1" errorTitle="Código CIIU inválido" error="Seleccione el código de actividad económica CIIU del listado desplegable. " promptTitle="Código CIIU" prompt="Seleccione el código de actividad económica CIIU del listado desplegable. Tenga en cuenta que puede escribir el código para filtrar la lista de selección.">
          <x14:formula1>
            <xm:f>'C:\Users\Michael_PC\OneDrive - Ministerio de Ambiente y Desarrollo Sostenible\Documentos\trabajos\ministerio_de_ambiente\AUTORIDADES AMBIENTALES\CORPOGUAVIO\[A_05029.xlsx]Datos'!#REF!</xm:f>
          </x14:formula1>
          <xm:sqref>T308:T310</xm:sqref>
        </x14:dataValidation>
        <x14:dataValidation type="list" allowBlank="1" showInputMessage="1" showErrorMessage="1" errorTitle="Valor no válido" error="Seleccione un indicativo válido en la lista." promptTitle="Indicativo" prompt="Seleccione el Indicativo telefónico correspondiente.">
          <x14:formula1>
            <xm:f>'C:\Users\Michael_PC\OneDrive - Ministerio de Ambiente y Desarrollo Sostenible\Documentos\trabajos\ministerio_de_ambiente\AUTORIDADES AMBIENTALES\CORPOGUAVIO\[A_05029.xlsx]Datos'!#REF!</xm:f>
          </x14:formula1>
          <xm:sqref>AI308:AI310</xm:sqref>
        </x14:dataValidation>
        <x14:dataValidation type="list" allowBlank="1" showInputMessage="1" showErrorMessage="1" prompt="Indicativo - Seleccione el Indicativo telefónico correspondiente.">
          <x14:formula1>
            <xm:f>'C:\Users\Michael_PC\OneDrive - Ministerio de Ambiente y Desarrollo Sostenible\Documentos\trabajos\ministerio_de_ambiente\AUTORIDADES AMBIENTALES\CORTOLIMA\12023E1060082_sdaresp_anexoact\[12023E1060082_00003.xlsx]Datos'!#REF!</xm:f>
          </x14:formula1>
          <xm:sqref>AI311:AI321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N222"/>
  <sheetViews>
    <sheetView topLeftCell="H1" workbookViewId="0">
      <pane ySplit="1" topLeftCell="A44" activePane="bottomLeft" state="frozen"/>
      <selection activeCell="R1" sqref="R1"/>
      <selection pane="bottomLeft" activeCell="J52" sqref="J52"/>
    </sheetView>
  </sheetViews>
  <sheetFormatPr baseColWidth="10" defaultColWidth="9.140625" defaultRowHeight="15"/>
  <cols>
    <col min="1" max="1" width="8" bestFit="1" customWidth="1"/>
    <col min="2" max="2" width="18.85546875" customWidth="1"/>
    <col min="3" max="3" width="38.85546875" customWidth="1"/>
    <col min="4" max="4" width="38.85546875" style="2" customWidth="1"/>
    <col min="5" max="5" width="29.5703125" bestFit="1" customWidth="1"/>
    <col min="6" max="6" width="32.7109375" bestFit="1" customWidth="1"/>
    <col min="7" max="7" width="36.140625" bestFit="1" customWidth="1"/>
    <col min="8" max="8" width="34.42578125" bestFit="1" customWidth="1"/>
    <col min="9" max="9" width="34.42578125" customWidth="1"/>
    <col min="10" max="10" width="25" bestFit="1" customWidth="1"/>
    <col min="11" max="11" width="13.7109375" customWidth="1"/>
    <col min="12" max="12" width="18.7109375" style="2" customWidth="1"/>
    <col min="13" max="13" width="17.140625" hidden="1" customWidth="1"/>
    <col min="14" max="14" width="12.7109375" hidden="1" customWidth="1"/>
    <col min="15" max="15" width="17.28515625" hidden="1" customWidth="1"/>
    <col min="16" max="16" width="2.140625" style="250" customWidth="1"/>
    <col min="17" max="17" width="1.140625" customWidth="1"/>
    <col min="18" max="18" width="31" style="2" customWidth="1"/>
    <col min="19" max="19" width="14.5703125" customWidth="1"/>
    <col min="20" max="20" width="13.140625" customWidth="1"/>
    <col min="21" max="21" width="13.28515625" bestFit="1" customWidth="1"/>
    <col min="22" max="22" width="18.5703125" bestFit="1" customWidth="1"/>
    <col min="23" max="23" width="22.5703125" customWidth="1"/>
    <col min="24" max="24" width="22.42578125" bestFit="1" customWidth="1"/>
    <col min="25" max="25" width="19.7109375" style="2" customWidth="1"/>
    <col min="26" max="26" width="16.7109375" bestFit="1" customWidth="1"/>
    <col min="27" max="27" width="31" bestFit="1" customWidth="1"/>
    <col min="28" max="28" width="29.28515625" bestFit="1" customWidth="1"/>
    <col min="29" max="29" width="16.7109375" bestFit="1" customWidth="1"/>
    <col min="30" max="30" width="16.140625" bestFit="1" customWidth="1"/>
    <col min="31" max="34" width="13.85546875" bestFit="1" customWidth="1"/>
    <col min="35" max="35" width="23" bestFit="1" customWidth="1"/>
    <col min="36" max="36" width="20.7109375" bestFit="1" customWidth="1"/>
    <col min="37" max="37" width="33.28515625" bestFit="1" customWidth="1"/>
    <col min="38" max="38" width="18.140625" style="125" customWidth="1"/>
    <col min="39" max="39" width="31.140625" style="2" bestFit="1" customWidth="1"/>
    <col min="40" max="40" width="25.5703125" bestFit="1" customWidth="1"/>
  </cols>
  <sheetData>
    <row r="1" spans="1:40">
      <c r="A1" s="1" t="s">
        <v>1</v>
      </c>
      <c r="B1" s="1" t="s">
        <v>9</v>
      </c>
      <c r="C1" s="1" t="s">
        <v>2</v>
      </c>
      <c r="D1" s="3" t="s">
        <v>62</v>
      </c>
      <c r="E1" s="1" t="s">
        <v>10</v>
      </c>
      <c r="F1" s="1" t="s">
        <v>11</v>
      </c>
      <c r="G1" s="1" t="s">
        <v>12</v>
      </c>
      <c r="H1" s="1" t="s">
        <v>13</v>
      </c>
      <c r="I1" s="1" t="s">
        <v>760</v>
      </c>
      <c r="J1" s="1" t="s">
        <v>14</v>
      </c>
      <c r="K1" s="1" t="s">
        <v>67</v>
      </c>
      <c r="L1" s="3" t="s">
        <v>1715</v>
      </c>
      <c r="M1" s="1" t="s">
        <v>15</v>
      </c>
      <c r="N1" s="1" t="s">
        <v>16</v>
      </c>
      <c r="O1" s="1" t="s">
        <v>17</v>
      </c>
      <c r="P1" s="249" t="s">
        <v>18</v>
      </c>
      <c r="Q1" s="1" t="s">
        <v>19</v>
      </c>
      <c r="R1" s="3" t="s">
        <v>761</v>
      </c>
      <c r="S1" s="1" t="s">
        <v>3</v>
      </c>
      <c r="T1" s="1" t="s">
        <v>4</v>
      </c>
      <c r="U1" s="1" t="s">
        <v>5</v>
      </c>
      <c r="V1" s="1" t="s">
        <v>6</v>
      </c>
      <c r="W1" s="1" t="s">
        <v>7</v>
      </c>
      <c r="X1" s="1" t="s">
        <v>8</v>
      </c>
      <c r="Y1" s="3" t="s">
        <v>20</v>
      </c>
      <c r="Z1" s="1" t="s">
        <v>21</v>
      </c>
      <c r="AA1" s="1" t="s">
        <v>22</v>
      </c>
      <c r="AB1" s="1" t="s">
        <v>51</v>
      </c>
      <c r="AC1" s="1" t="s">
        <v>23</v>
      </c>
      <c r="AD1" s="1" t="s">
        <v>24</v>
      </c>
      <c r="AE1" s="1" t="s">
        <v>25</v>
      </c>
      <c r="AF1" s="1" t="s">
        <v>26</v>
      </c>
      <c r="AG1" s="1" t="s">
        <v>27</v>
      </c>
      <c r="AH1" s="1" t="s">
        <v>28</v>
      </c>
      <c r="AI1" s="1" t="s">
        <v>255</v>
      </c>
      <c r="AJ1" s="1" t="s">
        <v>256</v>
      </c>
      <c r="AK1" s="1" t="s">
        <v>257</v>
      </c>
      <c r="AL1" s="123" t="s">
        <v>291</v>
      </c>
      <c r="AM1" s="3" t="s">
        <v>891</v>
      </c>
      <c r="AN1" s="1" t="s">
        <v>1717</v>
      </c>
    </row>
    <row r="2" spans="1:40" ht="102" hidden="1">
      <c r="A2" s="6">
        <v>1</v>
      </c>
      <c r="B2" s="7"/>
      <c r="C2" s="8" t="s">
        <v>181</v>
      </c>
      <c r="D2" s="8"/>
      <c r="E2" s="8"/>
      <c r="F2" s="8" t="s">
        <v>196</v>
      </c>
      <c r="G2" s="8">
        <v>890929951</v>
      </c>
      <c r="H2" s="7">
        <v>7</v>
      </c>
      <c r="I2" s="7"/>
      <c r="J2" s="7" t="s">
        <v>5450</v>
      </c>
      <c r="K2" t="s">
        <v>5451</v>
      </c>
      <c r="L2"/>
      <c r="M2" s="7" t="s">
        <v>200</v>
      </c>
      <c r="N2" s="7" t="s">
        <v>202</v>
      </c>
      <c r="O2" s="7">
        <v>8</v>
      </c>
      <c r="P2" s="9" t="s">
        <v>204</v>
      </c>
      <c r="Q2" s="7" t="s">
        <v>219</v>
      </c>
      <c r="R2" s="7"/>
      <c r="S2" s="10"/>
      <c r="T2" s="11"/>
      <c r="U2" s="11" t="s">
        <v>221</v>
      </c>
      <c r="V2" s="11" t="s">
        <v>224</v>
      </c>
      <c r="W2" s="12">
        <v>4000000</v>
      </c>
      <c r="X2" s="11"/>
      <c r="Y2" s="13" t="s">
        <v>227</v>
      </c>
      <c r="Z2" s="11"/>
      <c r="AA2" s="8"/>
      <c r="AB2" s="8"/>
      <c r="AC2" s="8"/>
      <c r="AD2" s="8" t="s">
        <v>254</v>
      </c>
      <c r="AE2" s="8"/>
      <c r="AF2" s="8"/>
      <c r="AG2" s="8"/>
      <c r="AH2" s="8"/>
      <c r="AI2" s="8"/>
      <c r="AK2" s="8"/>
      <c r="AL2" s="124" t="s">
        <v>292</v>
      </c>
    </row>
    <row r="3" spans="1:40" ht="51" hidden="1">
      <c r="A3" s="6">
        <v>2</v>
      </c>
      <c r="B3" s="7"/>
      <c r="C3" s="8" t="s">
        <v>182</v>
      </c>
      <c r="D3" s="8"/>
      <c r="E3" s="8"/>
      <c r="F3" s="8" t="s">
        <v>196</v>
      </c>
      <c r="G3" s="8">
        <v>890908901</v>
      </c>
      <c r="H3" s="7">
        <v>9</v>
      </c>
      <c r="I3" s="7"/>
      <c r="J3" s="7" t="s">
        <v>5450</v>
      </c>
      <c r="K3" t="s">
        <v>5452</v>
      </c>
      <c r="L3"/>
      <c r="M3" s="7" t="s">
        <v>200</v>
      </c>
      <c r="N3" s="7" t="s">
        <v>202</v>
      </c>
      <c r="O3" s="7">
        <v>5</v>
      </c>
      <c r="P3" s="9" t="s">
        <v>205</v>
      </c>
      <c r="Q3" s="7"/>
      <c r="R3" s="7"/>
      <c r="S3" s="10"/>
      <c r="T3" s="11"/>
      <c r="U3" s="11" t="s">
        <v>222</v>
      </c>
      <c r="V3" s="11" t="s">
        <v>224</v>
      </c>
      <c r="W3" s="12">
        <v>3207278029</v>
      </c>
      <c r="X3" s="11"/>
      <c r="Y3" s="13" t="s">
        <v>228</v>
      </c>
      <c r="Z3" s="11"/>
      <c r="AA3" s="8"/>
      <c r="AB3" s="8"/>
      <c r="AC3" s="8"/>
      <c r="AD3" s="8" t="s">
        <v>254</v>
      </c>
      <c r="AE3" s="8"/>
      <c r="AF3" s="8"/>
      <c r="AG3" s="8"/>
      <c r="AH3" s="8"/>
      <c r="AI3" s="8"/>
      <c r="AK3" s="8"/>
      <c r="AL3" s="124" t="s">
        <v>292</v>
      </c>
    </row>
    <row r="4" spans="1:40" ht="51" hidden="1">
      <c r="A4" s="6">
        <v>3</v>
      </c>
      <c r="B4" s="7"/>
      <c r="C4" s="8" t="s">
        <v>183</v>
      </c>
      <c r="D4" s="8"/>
      <c r="E4" s="8"/>
      <c r="F4" s="8" t="s">
        <v>196</v>
      </c>
      <c r="G4" s="8">
        <v>9008600351</v>
      </c>
      <c r="H4" s="7">
        <v>1</v>
      </c>
      <c r="I4" s="7"/>
      <c r="J4" s="7" t="s">
        <v>5450</v>
      </c>
      <c r="K4" t="s">
        <v>5451</v>
      </c>
      <c r="L4"/>
      <c r="M4" s="7" t="s">
        <v>200</v>
      </c>
      <c r="N4" s="7" t="s">
        <v>202</v>
      </c>
      <c r="O4" s="7">
        <v>30</v>
      </c>
      <c r="P4" s="9" t="s">
        <v>206</v>
      </c>
      <c r="Q4" s="7"/>
      <c r="R4" s="7"/>
      <c r="S4" s="10"/>
      <c r="T4" s="11"/>
      <c r="U4" s="11" t="s">
        <v>222</v>
      </c>
      <c r="V4" s="11" t="s">
        <v>224</v>
      </c>
      <c r="W4" s="12">
        <v>3185777713</v>
      </c>
      <c r="X4" s="11"/>
      <c r="Y4" s="13" t="s">
        <v>229</v>
      </c>
      <c r="Z4" s="11"/>
      <c r="AA4" s="8"/>
      <c r="AB4" s="8"/>
      <c r="AC4" s="8" t="s">
        <v>254</v>
      </c>
      <c r="AD4" s="8"/>
      <c r="AE4" s="8"/>
      <c r="AF4" s="8"/>
      <c r="AG4" s="8"/>
      <c r="AH4" s="8"/>
      <c r="AI4" s="8"/>
      <c r="AK4" s="8"/>
      <c r="AL4" s="124" t="s">
        <v>292</v>
      </c>
    </row>
    <row r="5" spans="1:40" ht="140.25" hidden="1">
      <c r="A5" s="6">
        <v>4</v>
      </c>
      <c r="B5" s="7"/>
      <c r="C5" s="8" t="s">
        <v>184</v>
      </c>
      <c r="D5" s="8"/>
      <c r="E5" s="8"/>
      <c r="F5" s="8" t="s">
        <v>196</v>
      </c>
      <c r="G5" s="8">
        <v>901233324</v>
      </c>
      <c r="H5" s="7">
        <v>1</v>
      </c>
      <c r="I5" s="7"/>
      <c r="J5" s="7" t="s">
        <v>5450</v>
      </c>
      <c r="K5" t="s">
        <v>5453</v>
      </c>
      <c r="L5"/>
      <c r="M5" s="7" t="s">
        <v>200</v>
      </c>
      <c r="N5" s="7" t="s">
        <v>202</v>
      </c>
      <c r="O5" s="7">
        <v>41</v>
      </c>
      <c r="P5" s="9" t="s">
        <v>207</v>
      </c>
      <c r="Q5" s="7" t="s">
        <v>220</v>
      </c>
      <c r="R5" s="7"/>
      <c r="S5" s="10"/>
      <c r="T5" s="11"/>
      <c r="U5" s="11" t="s">
        <v>222</v>
      </c>
      <c r="V5" s="11" t="s">
        <v>224</v>
      </c>
      <c r="W5" s="12">
        <v>3103417573</v>
      </c>
      <c r="X5" s="11"/>
      <c r="Y5" s="13" t="s">
        <v>230</v>
      </c>
      <c r="Z5" s="11" t="s">
        <v>242</v>
      </c>
      <c r="AA5" s="8"/>
      <c r="AB5" s="8" t="s">
        <v>254</v>
      </c>
      <c r="AC5" s="8"/>
      <c r="AD5" s="8"/>
      <c r="AE5" s="8"/>
      <c r="AF5" s="8"/>
      <c r="AG5" s="8"/>
      <c r="AH5" s="8"/>
      <c r="AI5" s="8"/>
      <c r="AK5" s="8"/>
      <c r="AL5" s="124" t="s">
        <v>292</v>
      </c>
    </row>
    <row r="6" spans="1:40" ht="63.75" hidden="1">
      <c r="A6" s="6">
        <v>5</v>
      </c>
      <c r="B6" s="7"/>
      <c r="C6" s="8" t="s">
        <v>185</v>
      </c>
      <c r="D6" s="8"/>
      <c r="E6" s="8"/>
      <c r="F6" s="8" t="s">
        <v>196</v>
      </c>
      <c r="G6" s="8">
        <v>9014539916</v>
      </c>
      <c r="H6" s="7">
        <v>5</v>
      </c>
      <c r="I6" s="7"/>
      <c r="J6" s="7" t="s">
        <v>5450</v>
      </c>
      <c r="K6" t="s">
        <v>5454</v>
      </c>
      <c r="L6"/>
      <c r="M6" s="7" t="s">
        <v>200</v>
      </c>
      <c r="N6" s="7" t="s">
        <v>201</v>
      </c>
      <c r="O6" s="7">
        <v>52</v>
      </c>
      <c r="P6" s="9" t="s">
        <v>208</v>
      </c>
      <c r="Q6" s="7"/>
      <c r="R6" s="7"/>
      <c r="S6" s="10"/>
      <c r="T6" s="11"/>
      <c r="U6" s="11" t="s">
        <v>221</v>
      </c>
      <c r="V6" s="11" t="s">
        <v>224</v>
      </c>
      <c r="W6" s="12">
        <v>2292959</v>
      </c>
      <c r="X6" s="11"/>
      <c r="Y6" s="13" t="s">
        <v>231</v>
      </c>
      <c r="Z6" s="11" t="s">
        <v>243</v>
      </c>
      <c r="AA6" s="8"/>
      <c r="AB6" s="8" t="s">
        <v>254</v>
      </c>
      <c r="AC6" s="8"/>
      <c r="AD6" s="8"/>
      <c r="AE6" s="8"/>
      <c r="AF6" s="8"/>
      <c r="AG6" s="8"/>
      <c r="AH6" s="8"/>
      <c r="AI6" s="8"/>
      <c r="AK6" s="8"/>
      <c r="AL6" s="124" t="s">
        <v>292</v>
      </c>
    </row>
    <row r="7" spans="1:40" ht="51" hidden="1">
      <c r="A7" s="6">
        <v>6</v>
      </c>
      <c r="B7" s="7"/>
      <c r="C7" s="8" t="s">
        <v>186</v>
      </c>
      <c r="D7" s="8"/>
      <c r="E7" s="8"/>
      <c r="F7" s="8" t="s">
        <v>196</v>
      </c>
      <c r="G7" s="8">
        <v>1055832128</v>
      </c>
      <c r="H7" s="7">
        <v>5</v>
      </c>
      <c r="I7" s="7"/>
      <c r="J7" s="7" t="s">
        <v>5450</v>
      </c>
      <c r="K7" t="s">
        <v>5454</v>
      </c>
      <c r="L7"/>
      <c r="M7" s="7" t="s">
        <v>200</v>
      </c>
      <c r="N7" s="7" t="s">
        <v>201</v>
      </c>
      <c r="O7" s="7">
        <v>65</v>
      </c>
      <c r="P7" s="9" t="s">
        <v>209</v>
      </c>
      <c r="Q7" s="7"/>
      <c r="R7" s="7"/>
      <c r="S7" s="10"/>
      <c r="T7" s="11"/>
      <c r="U7" s="11" t="s">
        <v>222</v>
      </c>
      <c r="V7" s="11" t="s">
        <v>224</v>
      </c>
      <c r="W7" s="12">
        <v>3104378125</v>
      </c>
      <c r="X7" s="11"/>
      <c r="Y7" s="13" t="s">
        <v>232</v>
      </c>
      <c r="Z7" s="11" t="s">
        <v>244</v>
      </c>
      <c r="AA7" s="8"/>
      <c r="AB7" s="8" t="s">
        <v>254</v>
      </c>
      <c r="AC7" s="8"/>
      <c r="AD7" s="8"/>
      <c r="AE7" s="8"/>
      <c r="AF7" s="8"/>
      <c r="AG7" s="8"/>
      <c r="AH7" s="8"/>
      <c r="AI7" s="8"/>
      <c r="AK7" s="8"/>
      <c r="AL7" s="124" t="s">
        <v>292</v>
      </c>
    </row>
    <row r="8" spans="1:40" ht="51" hidden="1">
      <c r="A8" s="6">
        <v>7</v>
      </c>
      <c r="B8" s="7"/>
      <c r="C8" s="8" t="s">
        <v>187</v>
      </c>
      <c r="D8" s="8"/>
      <c r="E8" s="8"/>
      <c r="F8" s="8" t="s">
        <v>196</v>
      </c>
      <c r="G8" s="8">
        <v>1017219024</v>
      </c>
      <c r="H8" s="7">
        <v>1</v>
      </c>
      <c r="I8" s="7"/>
      <c r="J8" s="7" t="s">
        <v>5450</v>
      </c>
      <c r="K8" t="s">
        <v>5455</v>
      </c>
      <c r="L8"/>
      <c r="M8" s="7" t="s">
        <v>200</v>
      </c>
      <c r="N8" s="7" t="s">
        <v>201</v>
      </c>
      <c r="O8" s="7">
        <v>48</v>
      </c>
      <c r="P8" s="9" t="s">
        <v>210</v>
      </c>
      <c r="Q8" s="7"/>
      <c r="R8" s="7"/>
      <c r="S8" s="10"/>
      <c r="T8" s="11"/>
      <c r="U8" s="11" t="s">
        <v>222</v>
      </c>
      <c r="V8" s="11" t="s">
        <v>224</v>
      </c>
      <c r="W8" s="12">
        <v>3117652838</v>
      </c>
      <c r="X8" s="11"/>
      <c r="Y8" s="13" t="s">
        <v>233</v>
      </c>
      <c r="Z8" s="11" t="s">
        <v>245</v>
      </c>
      <c r="AA8" s="8"/>
      <c r="AB8" s="8" t="s">
        <v>254</v>
      </c>
      <c r="AC8" s="8"/>
      <c r="AD8" s="8"/>
      <c r="AE8" s="8"/>
      <c r="AF8" s="8"/>
      <c r="AG8" s="8"/>
      <c r="AH8" s="8"/>
      <c r="AI8" s="8"/>
      <c r="AK8" s="8"/>
      <c r="AL8" s="124" t="s">
        <v>292</v>
      </c>
    </row>
    <row r="9" spans="1:40" ht="38.25" hidden="1">
      <c r="A9" s="6">
        <v>8</v>
      </c>
      <c r="B9" s="7"/>
      <c r="C9" s="8" t="s">
        <v>188</v>
      </c>
      <c r="D9" s="8"/>
      <c r="E9" s="8"/>
      <c r="F9" s="8" t="s">
        <v>196</v>
      </c>
      <c r="G9" s="8">
        <v>71371869</v>
      </c>
      <c r="H9" s="7">
        <v>2</v>
      </c>
      <c r="I9" s="7"/>
      <c r="J9" s="7" t="s">
        <v>5450</v>
      </c>
      <c r="K9" t="s">
        <v>5454</v>
      </c>
      <c r="L9"/>
      <c r="M9" s="7" t="s">
        <v>200</v>
      </c>
      <c r="N9" s="7" t="s">
        <v>201</v>
      </c>
      <c r="O9" s="7">
        <v>91</v>
      </c>
      <c r="P9" s="9" t="s">
        <v>211</v>
      </c>
      <c r="Q9" s="7"/>
      <c r="R9" s="7"/>
      <c r="S9" s="10"/>
      <c r="T9" s="11"/>
      <c r="U9" s="11" t="s">
        <v>222</v>
      </c>
      <c r="V9" s="11" t="s">
        <v>224</v>
      </c>
      <c r="W9" s="12">
        <v>3137881097</v>
      </c>
      <c r="X9" s="11"/>
      <c r="Y9" s="13" t="s">
        <v>234</v>
      </c>
      <c r="Z9" s="11" t="s">
        <v>246</v>
      </c>
      <c r="AA9" s="8"/>
      <c r="AB9" s="8" t="s">
        <v>254</v>
      </c>
      <c r="AC9" s="8"/>
      <c r="AD9" s="8"/>
      <c r="AE9" s="8"/>
      <c r="AF9" s="8"/>
      <c r="AG9" s="8"/>
      <c r="AH9" s="8"/>
      <c r="AI9" s="8"/>
      <c r="AK9" s="8"/>
      <c r="AL9" s="124" t="s">
        <v>292</v>
      </c>
    </row>
    <row r="10" spans="1:40" ht="63.75" hidden="1">
      <c r="A10" s="6">
        <v>9</v>
      </c>
      <c r="B10" s="7"/>
      <c r="C10" s="8" t="s">
        <v>189</v>
      </c>
      <c r="D10" s="8"/>
      <c r="E10" s="8"/>
      <c r="F10" s="8" t="s">
        <v>196</v>
      </c>
      <c r="G10" s="8">
        <v>900653155</v>
      </c>
      <c r="H10" s="7">
        <v>1</v>
      </c>
      <c r="I10" s="7"/>
      <c r="J10" s="7" t="s">
        <v>5450</v>
      </c>
      <c r="K10" t="s">
        <v>5454</v>
      </c>
      <c r="L10"/>
      <c r="M10" s="7" t="s">
        <v>200</v>
      </c>
      <c r="N10" s="7" t="s">
        <v>201</v>
      </c>
      <c r="O10" s="7">
        <v>52</v>
      </c>
      <c r="P10" s="9" t="s">
        <v>212</v>
      </c>
      <c r="Q10" s="7"/>
      <c r="R10" s="7"/>
      <c r="S10" s="10"/>
      <c r="T10" s="11"/>
      <c r="U10" s="11" t="s">
        <v>222</v>
      </c>
      <c r="V10" s="11" t="s">
        <v>224</v>
      </c>
      <c r="W10" s="12">
        <v>3052803230</v>
      </c>
      <c r="X10" s="11"/>
      <c r="Y10" s="13" t="s">
        <v>235</v>
      </c>
      <c r="Z10" s="11" t="s">
        <v>247</v>
      </c>
      <c r="AA10" s="8"/>
      <c r="AB10" s="8" t="s">
        <v>254</v>
      </c>
      <c r="AC10" s="8"/>
      <c r="AD10" s="8"/>
      <c r="AE10" s="8"/>
      <c r="AF10" s="8"/>
      <c r="AG10" s="8"/>
      <c r="AH10" s="8"/>
      <c r="AI10" s="8"/>
      <c r="AK10" s="8"/>
      <c r="AL10" s="124" t="s">
        <v>292</v>
      </c>
    </row>
    <row r="11" spans="1:40" ht="51" hidden="1">
      <c r="A11" s="6">
        <v>10</v>
      </c>
      <c r="B11" s="7"/>
      <c r="C11" s="8" t="s">
        <v>190</v>
      </c>
      <c r="D11" s="8"/>
      <c r="E11" s="8"/>
      <c r="F11" s="8" t="s">
        <v>196</v>
      </c>
      <c r="G11" s="8">
        <v>901326117</v>
      </c>
      <c r="H11" s="7">
        <v>1</v>
      </c>
      <c r="I11" s="7"/>
      <c r="J11" s="7" t="s">
        <v>5450</v>
      </c>
      <c r="K11" t="s">
        <v>5454</v>
      </c>
      <c r="L11"/>
      <c r="M11" s="7" t="s">
        <v>200</v>
      </c>
      <c r="N11" s="7" t="s">
        <v>202</v>
      </c>
      <c r="O11" s="7">
        <v>50</v>
      </c>
      <c r="P11" s="9" t="s">
        <v>213</v>
      </c>
      <c r="Q11" s="7"/>
      <c r="R11" s="7"/>
      <c r="S11" s="10"/>
      <c r="T11" s="11"/>
      <c r="U11" s="11" t="s">
        <v>221</v>
      </c>
      <c r="V11" s="11" t="s">
        <v>224</v>
      </c>
      <c r="W11" s="12">
        <v>4489556</v>
      </c>
      <c r="X11" s="11">
        <v>4795896</v>
      </c>
      <c r="Y11" s="13" t="s">
        <v>236</v>
      </c>
      <c r="Z11" s="11" t="s">
        <v>248</v>
      </c>
      <c r="AA11" s="8"/>
      <c r="AB11" s="8" t="s">
        <v>254</v>
      </c>
      <c r="AC11" s="8"/>
      <c r="AD11" s="8"/>
      <c r="AE11" s="8"/>
      <c r="AF11" s="8"/>
      <c r="AG11" s="8"/>
      <c r="AH11" s="8"/>
      <c r="AI11" s="8"/>
      <c r="AK11" s="8"/>
      <c r="AL11" s="124" t="s">
        <v>292</v>
      </c>
    </row>
    <row r="12" spans="1:40" ht="63.75" hidden="1">
      <c r="A12" s="6">
        <v>11</v>
      </c>
      <c r="B12" s="7"/>
      <c r="C12" s="8" t="s">
        <v>191</v>
      </c>
      <c r="D12" s="8"/>
      <c r="E12" s="8"/>
      <c r="F12" s="8" t="s">
        <v>196</v>
      </c>
      <c r="G12" s="8">
        <v>900420412</v>
      </c>
      <c r="H12" s="7">
        <v>8</v>
      </c>
      <c r="I12" s="7"/>
      <c r="J12" s="7" t="s">
        <v>5450</v>
      </c>
      <c r="K12" t="s">
        <v>5456</v>
      </c>
      <c r="L12"/>
      <c r="M12" s="7" t="s">
        <v>200</v>
      </c>
      <c r="N12" s="7" t="s">
        <v>201</v>
      </c>
      <c r="O12" s="7">
        <v>45</v>
      </c>
      <c r="P12" s="9" t="s">
        <v>214</v>
      </c>
      <c r="Q12" s="7"/>
      <c r="R12" s="7"/>
      <c r="S12" s="10"/>
      <c r="T12" s="11"/>
      <c r="U12" s="11" t="s">
        <v>222</v>
      </c>
      <c r="V12" s="11" t="s">
        <v>224</v>
      </c>
      <c r="W12" s="12">
        <v>3113884776</v>
      </c>
      <c r="X12" s="11"/>
      <c r="Y12" s="13" t="s">
        <v>237</v>
      </c>
      <c r="Z12" s="11" t="s">
        <v>249</v>
      </c>
      <c r="AA12" s="8"/>
      <c r="AB12" s="8" t="s">
        <v>254</v>
      </c>
      <c r="AC12" s="8" t="s">
        <v>254</v>
      </c>
      <c r="AD12" s="8"/>
      <c r="AE12" s="8"/>
      <c r="AF12" s="8"/>
      <c r="AG12" s="8"/>
      <c r="AH12" s="8"/>
      <c r="AI12" s="8"/>
      <c r="AK12" s="8"/>
      <c r="AL12" s="124" t="s">
        <v>292</v>
      </c>
    </row>
    <row r="13" spans="1:40" ht="51" hidden="1">
      <c r="A13" s="6">
        <v>12</v>
      </c>
      <c r="B13" s="7"/>
      <c r="C13" s="8" t="s">
        <v>192</v>
      </c>
      <c r="D13" s="8"/>
      <c r="E13" s="8"/>
      <c r="F13" s="8" t="s">
        <v>196</v>
      </c>
      <c r="G13" s="8">
        <v>901476230</v>
      </c>
      <c r="H13" s="7">
        <v>9</v>
      </c>
      <c r="I13" s="7"/>
      <c r="J13" s="7" t="s">
        <v>5450</v>
      </c>
      <c r="K13" t="s">
        <v>5454</v>
      </c>
      <c r="L13"/>
      <c r="M13" s="7" t="s">
        <v>200</v>
      </c>
      <c r="N13" s="7" t="s">
        <v>202</v>
      </c>
      <c r="O13" s="7">
        <v>82</v>
      </c>
      <c r="P13" s="9" t="s">
        <v>215</v>
      </c>
      <c r="Q13" s="7"/>
      <c r="R13" s="7"/>
      <c r="S13" s="10"/>
      <c r="T13" s="11"/>
      <c r="U13" s="11" t="s">
        <v>221</v>
      </c>
      <c r="V13" s="11" t="s">
        <v>224</v>
      </c>
      <c r="W13" s="12">
        <v>5028350</v>
      </c>
      <c r="X13" s="11"/>
      <c r="Y13" s="13" t="s">
        <v>238</v>
      </c>
      <c r="Z13" s="11" t="s">
        <v>250</v>
      </c>
      <c r="AA13" s="8"/>
      <c r="AB13" s="8" t="s">
        <v>254</v>
      </c>
      <c r="AC13" s="8"/>
      <c r="AD13" s="8"/>
      <c r="AE13" s="8"/>
      <c r="AF13" s="8"/>
      <c r="AG13" s="8"/>
      <c r="AH13" s="8"/>
      <c r="AI13" s="8"/>
      <c r="AK13" s="8"/>
      <c r="AL13" s="124" t="s">
        <v>292</v>
      </c>
    </row>
    <row r="14" spans="1:40" ht="51" hidden="1">
      <c r="A14" s="6">
        <v>13</v>
      </c>
      <c r="B14" s="7"/>
      <c r="C14" s="8" t="s">
        <v>193</v>
      </c>
      <c r="D14" s="8"/>
      <c r="E14" s="8"/>
      <c r="F14" s="8" t="s">
        <v>196</v>
      </c>
      <c r="G14" s="8">
        <v>901600020</v>
      </c>
      <c r="H14" s="7">
        <v>0</v>
      </c>
      <c r="I14" s="7"/>
      <c r="J14" s="7" t="s">
        <v>5450</v>
      </c>
      <c r="K14" t="s">
        <v>5454</v>
      </c>
      <c r="L14"/>
      <c r="M14" s="7" t="s">
        <v>200</v>
      </c>
      <c r="N14" s="7" t="s">
        <v>201</v>
      </c>
      <c r="O14" s="7">
        <v>46</v>
      </c>
      <c r="P14" s="9" t="s">
        <v>216</v>
      </c>
      <c r="Q14" s="7"/>
      <c r="R14" s="7"/>
      <c r="S14" s="10"/>
      <c r="T14" s="11"/>
      <c r="U14" s="11" t="s">
        <v>222</v>
      </c>
      <c r="V14" s="11" t="s">
        <v>224</v>
      </c>
      <c r="W14" s="12">
        <v>3207622189</v>
      </c>
      <c r="X14" s="11"/>
      <c r="Y14" s="13" t="s">
        <v>239</v>
      </c>
      <c r="Z14" s="11" t="s">
        <v>251</v>
      </c>
      <c r="AA14" s="8"/>
      <c r="AB14" s="8" t="s">
        <v>254</v>
      </c>
      <c r="AC14" s="8"/>
      <c r="AD14" s="8"/>
      <c r="AE14" s="8"/>
      <c r="AF14" s="8"/>
      <c r="AG14" s="8"/>
      <c r="AH14" s="8"/>
      <c r="AI14" s="8"/>
      <c r="AK14" s="8"/>
      <c r="AL14" s="124" t="s">
        <v>292</v>
      </c>
    </row>
    <row r="15" spans="1:40" ht="63.75" hidden="1">
      <c r="A15" s="6">
        <v>14</v>
      </c>
      <c r="B15" s="7"/>
      <c r="C15" s="8" t="s">
        <v>194</v>
      </c>
      <c r="D15" s="8"/>
      <c r="E15" s="8"/>
      <c r="F15" s="8" t="s">
        <v>196</v>
      </c>
      <c r="G15" s="8">
        <v>901079398</v>
      </c>
      <c r="H15" s="7">
        <v>4</v>
      </c>
      <c r="I15" s="7"/>
      <c r="J15" s="7" t="s">
        <v>5450</v>
      </c>
      <c r="K15" t="s">
        <v>5457</v>
      </c>
      <c r="L15"/>
      <c r="M15" s="7" t="s">
        <v>200</v>
      </c>
      <c r="N15" s="7" t="s">
        <v>201</v>
      </c>
      <c r="O15" s="7">
        <v>51</v>
      </c>
      <c r="P15" s="9" t="s">
        <v>217</v>
      </c>
      <c r="Q15" s="7"/>
      <c r="R15" s="7"/>
      <c r="S15" s="10"/>
      <c r="T15" s="11"/>
      <c r="U15" s="11" t="s">
        <v>222</v>
      </c>
      <c r="V15" s="11" t="s">
        <v>224</v>
      </c>
      <c r="W15" s="12">
        <v>3148932151</v>
      </c>
      <c r="X15" s="11"/>
      <c r="Y15" s="13" t="s">
        <v>240</v>
      </c>
      <c r="Z15" s="11" t="s">
        <v>252</v>
      </c>
      <c r="AA15" s="8"/>
      <c r="AB15" s="8" t="s">
        <v>254</v>
      </c>
      <c r="AC15" s="8" t="s">
        <v>254</v>
      </c>
      <c r="AD15" s="8"/>
      <c r="AE15" s="8"/>
      <c r="AF15" s="8"/>
      <c r="AG15" s="8"/>
      <c r="AH15" s="8"/>
      <c r="AI15" s="8"/>
      <c r="AK15" s="8"/>
      <c r="AL15" s="124" t="s">
        <v>292</v>
      </c>
    </row>
    <row r="16" spans="1:40" ht="30">
      <c r="C16" s="2" t="s">
        <v>677</v>
      </c>
      <c r="I16" t="s">
        <v>723</v>
      </c>
      <c r="J16" t="s">
        <v>5477</v>
      </c>
      <c r="K16" t="s">
        <v>5491</v>
      </c>
      <c r="L16" t="s">
        <v>5487</v>
      </c>
      <c r="P16"/>
      <c r="R16" s="2" t="s">
        <v>762</v>
      </c>
      <c r="W16">
        <v>3187509487</v>
      </c>
      <c r="Y16" s="2" t="s">
        <v>847</v>
      </c>
      <c r="AL16" s="124" t="s">
        <v>675</v>
      </c>
      <c r="AM16" s="2" t="s">
        <v>892</v>
      </c>
    </row>
    <row r="17" spans="3:39" ht="45">
      <c r="C17" s="2" t="s">
        <v>678</v>
      </c>
      <c r="I17" t="s">
        <v>724</v>
      </c>
      <c r="J17" t="s">
        <v>5477</v>
      </c>
      <c r="K17" t="s">
        <v>5490</v>
      </c>
      <c r="L17" t="s">
        <v>5488</v>
      </c>
      <c r="P17"/>
      <c r="R17" s="2" t="s">
        <v>763</v>
      </c>
      <c r="W17" t="s">
        <v>812</v>
      </c>
      <c r="Y17" s="2" t="s">
        <v>848</v>
      </c>
      <c r="AL17" s="124" t="s">
        <v>675</v>
      </c>
      <c r="AM17" s="2" t="s">
        <v>892</v>
      </c>
    </row>
    <row r="18" spans="3:39" ht="45">
      <c r="C18" s="2" t="s">
        <v>678</v>
      </c>
      <c r="I18" t="s">
        <v>724</v>
      </c>
      <c r="J18" t="s">
        <v>5477</v>
      </c>
      <c r="K18" t="s">
        <v>5490</v>
      </c>
      <c r="L18" t="s">
        <v>5488</v>
      </c>
      <c r="P18"/>
      <c r="R18" s="2" t="s">
        <v>763</v>
      </c>
      <c r="W18" t="s">
        <v>812</v>
      </c>
      <c r="Y18" s="2" t="s">
        <v>848</v>
      </c>
      <c r="AL18" s="124" t="s">
        <v>675</v>
      </c>
      <c r="AM18" s="2" t="s">
        <v>893</v>
      </c>
    </row>
    <row r="19" spans="3:39" ht="30">
      <c r="C19" s="2" t="s">
        <v>679</v>
      </c>
      <c r="I19" t="s">
        <v>725</v>
      </c>
      <c r="J19" t="s">
        <v>5477</v>
      </c>
      <c r="K19" t="s">
        <v>5489</v>
      </c>
      <c r="L19"/>
      <c r="P19"/>
      <c r="R19" s="2" t="s">
        <v>764</v>
      </c>
      <c r="W19" t="s">
        <v>813</v>
      </c>
      <c r="Y19" s="2" t="s">
        <v>849</v>
      </c>
      <c r="AL19" s="124" t="s">
        <v>675</v>
      </c>
      <c r="AM19" s="2" t="s">
        <v>892</v>
      </c>
    </row>
    <row r="20" spans="3:39" ht="30">
      <c r="C20" s="2" t="s">
        <v>679</v>
      </c>
      <c r="I20" t="s">
        <v>725</v>
      </c>
      <c r="J20" t="s">
        <v>5477</v>
      </c>
      <c r="K20" t="s">
        <v>5489</v>
      </c>
      <c r="L20"/>
      <c r="P20"/>
      <c r="R20" s="2" t="s">
        <v>764</v>
      </c>
      <c r="W20" t="s">
        <v>813</v>
      </c>
      <c r="Y20" s="2" t="s">
        <v>849</v>
      </c>
      <c r="AL20" s="124" t="s">
        <v>675</v>
      </c>
      <c r="AM20" s="2" t="s">
        <v>894</v>
      </c>
    </row>
    <row r="21" spans="3:39" ht="30">
      <c r="C21" s="2" t="s">
        <v>680</v>
      </c>
      <c r="I21" t="s">
        <v>726</v>
      </c>
      <c r="J21" t="s">
        <v>5477</v>
      </c>
      <c r="K21" t="s">
        <v>5490</v>
      </c>
      <c r="L21" t="s">
        <v>5488</v>
      </c>
      <c r="P21"/>
      <c r="R21" s="2" t="s">
        <v>765</v>
      </c>
      <c r="W21">
        <v>3188979849</v>
      </c>
      <c r="Y21" s="2" t="s">
        <v>850</v>
      </c>
      <c r="AL21" s="124" t="s">
        <v>675</v>
      </c>
      <c r="AM21" s="2" t="s">
        <v>892</v>
      </c>
    </row>
    <row r="22" spans="3:39" ht="30">
      <c r="C22" s="2" t="s">
        <v>681</v>
      </c>
      <c r="I22" t="s">
        <v>727</v>
      </c>
      <c r="J22" t="s">
        <v>5477</v>
      </c>
      <c r="K22" t="s">
        <v>5491</v>
      </c>
      <c r="L22" t="s">
        <v>5487</v>
      </c>
      <c r="P22"/>
      <c r="R22" s="2" t="s">
        <v>766</v>
      </c>
      <c r="W22">
        <v>3204946725</v>
      </c>
      <c r="Y22" s="2" t="s">
        <v>851</v>
      </c>
      <c r="AL22" s="124" t="s">
        <v>675</v>
      </c>
      <c r="AM22" s="2" t="s">
        <v>894</v>
      </c>
    </row>
    <row r="23" spans="3:39" ht="30">
      <c r="C23" s="2" t="s">
        <v>682</v>
      </c>
      <c r="I23" t="s">
        <v>728</v>
      </c>
      <c r="J23" t="s">
        <v>5477</v>
      </c>
      <c r="K23" t="s">
        <v>5491</v>
      </c>
      <c r="L23" t="s">
        <v>5487</v>
      </c>
      <c r="P23"/>
      <c r="R23" s="2" t="s">
        <v>767</v>
      </c>
      <c r="W23" t="s">
        <v>814</v>
      </c>
      <c r="Y23" s="2" t="s">
        <v>852</v>
      </c>
      <c r="AL23" s="124" t="s">
        <v>675</v>
      </c>
      <c r="AM23" s="2" t="s">
        <v>892</v>
      </c>
    </row>
    <row r="24" spans="3:39" ht="45">
      <c r="C24" s="2" t="s">
        <v>683</v>
      </c>
      <c r="I24" t="s">
        <v>729</v>
      </c>
      <c r="J24" t="s">
        <v>5477</v>
      </c>
      <c r="K24" t="s">
        <v>5491</v>
      </c>
      <c r="L24" t="s">
        <v>5487</v>
      </c>
      <c r="P24"/>
      <c r="R24" s="2" t="s">
        <v>768</v>
      </c>
      <c r="W24" t="s">
        <v>815</v>
      </c>
      <c r="Y24" s="2" t="s">
        <v>853</v>
      </c>
      <c r="AL24" s="124" t="s">
        <v>675</v>
      </c>
      <c r="AM24" s="2" t="s">
        <v>894</v>
      </c>
    </row>
    <row r="25" spans="3:39" ht="30">
      <c r="C25" s="2" t="s">
        <v>684</v>
      </c>
      <c r="I25" t="s">
        <v>730</v>
      </c>
      <c r="L25"/>
      <c r="P25"/>
      <c r="R25" s="2" t="s">
        <v>769</v>
      </c>
      <c r="W25" t="s">
        <v>816</v>
      </c>
      <c r="Y25" s="2" t="s">
        <v>854</v>
      </c>
      <c r="AL25" s="124" t="s">
        <v>675</v>
      </c>
      <c r="AM25" s="2" t="s">
        <v>892</v>
      </c>
    </row>
    <row r="26" spans="3:39" ht="30">
      <c r="C26" s="2" t="s">
        <v>685</v>
      </c>
      <c r="I26" t="s">
        <v>731</v>
      </c>
      <c r="J26" t="s">
        <v>5477</v>
      </c>
      <c r="K26" t="s">
        <v>5492</v>
      </c>
      <c r="L26"/>
      <c r="P26"/>
      <c r="R26" s="2" t="s">
        <v>770</v>
      </c>
      <c r="W26" t="s">
        <v>817</v>
      </c>
      <c r="Y26" s="2" t="s">
        <v>855</v>
      </c>
      <c r="AL26" s="124" t="s">
        <v>675</v>
      </c>
      <c r="AM26" s="2" t="s">
        <v>892</v>
      </c>
    </row>
    <row r="27" spans="3:39" ht="75">
      <c r="C27" s="2" t="s">
        <v>686</v>
      </c>
      <c r="I27" t="s">
        <v>732</v>
      </c>
      <c r="J27" t="s">
        <v>2623</v>
      </c>
      <c r="K27" t="s">
        <v>2623</v>
      </c>
      <c r="L27"/>
      <c r="P27"/>
      <c r="R27" s="2" t="s">
        <v>771</v>
      </c>
      <c r="W27" t="s">
        <v>818</v>
      </c>
      <c r="Y27" s="2" t="s">
        <v>856</v>
      </c>
      <c r="AL27" s="124" t="s">
        <v>675</v>
      </c>
      <c r="AM27" s="2" t="s">
        <v>893</v>
      </c>
    </row>
    <row r="28" spans="3:39" ht="30">
      <c r="C28" s="2" t="s">
        <v>687</v>
      </c>
      <c r="I28">
        <v>9001547368</v>
      </c>
      <c r="J28" t="s">
        <v>5477</v>
      </c>
      <c r="K28" t="s">
        <v>5491</v>
      </c>
      <c r="L28" t="s">
        <v>5487</v>
      </c>
      <c r="P28"/>
      <c r="R28" s="2" t="s">
        <v>772</v>
      </c>
      <c r="W28" t="s">
        <v>819</v>
      </c>
      <c r="Y28" s="2" t="s">
        <v>857</v>
      </c>
      <c r="AL28" s="124" t="s">
        <v>675</v>
      </c>
      <c r="AM28" s="2" t="s">
        <v>892</v>
      </c>
    </row>
    <row r="29" spans="3:39" ht="30">
      <c r="C29" s="2" t="s">
        <v>688</v>
      </c>
      <c r="I29" t="s">
        <v>733</v>
      </c>
      <c r="J29" t="s">
        <v>5477</v>
      </c>
      <c r="K29" t="s">
        <v>5495</v>
      </c>
      <c r="L29" t="s">
        <v>5493</v>
      </c>
      <c r="P29"/>
      <c r="R29" s="2" t="s">
        <v>773</v>
      </c>
      <c r="W29" t="s">
        <v>820</v>
      </c>
      <c r="Y29" s="2" t="s">
        <v>858</v>
      </c>
      <c r="AL29" s="124" t="s">
        <v>675</v>
      </c>
      <c r="AM29" s="2" t="s">
        <v>894</v>
      </c>
    </row>
    <row r="30" spans="3:39" ht="30">
      <c r="C30" s="2" t="s">
        <v>689</v>
      </c>
      <c r="I30" t="s">
        <v>734</v>
      </c>
      <c r="J30" t="s">
        <v>5477</v>
      </c>
      <c r="K30" t="s">
        <v>5491</v>
      </c>
      <c r="L30" t="s">
        <v>5487</v>
      </c>
      <c r="P30"/>
      <c r="R30" s="2" t="s">
        <v>774</v>
      </c>
      <c r="W30" t="s">
        <v>821</v>
      </c>
      <c r="Y30" s="2" t="s">
        <v>859</v>
      </c>
      <c r="AL30" s="124" t="s">
        <v>675</v>
      </c>
      <c r="AM30" s="2" t="s">
        <v>892</v>
      </c>
    </row>
    <row r="31" spans="3:39" ht="30">
      <c r="C31" s="2" t="s">
        <v>690</v>
      </c>
      <c r="I31" t="s">
        <v>735</v>
      </c>
      <c r="J31" t="s">
        <v>5477</v>
      </c>
      <c r="K31" t="s">
        <v>5496</v>
      </c>
      <c r="L31" t="s">
        <v>5494</v>
      </c>
      <c r="P31"/>
      <c r="R31" s="2" t="s">
        <v>775</v>
      </c>
      <c r="W31">
        <v>3105839219</v>
      </c>
      <c r="Y31" s="2" t="s">
        <v>860</v>
      </c>
      <c r="AL31" s="124" t="s">
        <v>675</v>
      </c>
      <c r="AM31" s="2" t="s">
        <v>894</v>
      </c>
    </row>
    <row r="32" spans="3:39" ht="30">
      <c r="C32" s="2" t="s">
        <v>691</v>
      </c>
      <c r="I32" t="s">
        <v>736</v>
      </c>
      <c r="J32" t="s">
        <v>5497</v>
      </c>
      <c r="K32" t="s">
        <v>5497</v>
      </c>
      <c r="L32"/>
      <c r="P32"/>
      <c r="R32" s="2" t="s">
        <v>776</v>
      </c>
      <c r="W32" t="s">
        <v>822</v>
      </c>
      <c r="Y32" s="2" t="s">
        <v>861</v>
      </c>
      <c r="AL32" s="124" t="s">
        <v>675</v>
      </c>
      <c r="AM32" s="2" t="s">
        <v>892</v>
      </c>
    </row>
    <row r="33" spans="3:39" ht="30">
      <c r="C33" s="2" t="s">
        <v>692</v>
      </c>
      <c r="I33" t="s">
        <v>737</v>
      </c>
      <c r="J33" t="s">
        <v>5497</v>
      </c>
      <c r="K33" t="s">
        <v>5497</v>
      </c>
      <c r="L33"/>
      <c r="P33"/>
      <c r="R33" s="2" t="s">
        <v>776</v>
      </c>
      <c r="W33" t="s">
        <v>822</v>
      </c>
      <c r="Y33" s="2" t="s">
        <v>862</v>
      </c>
      <c r="AL33" s="124" t="s">
        <v>675</v>
      </c>
      <c r="AM33" s="2" t="s">
        <v>892</v>
      </c>
    </row>
    <row r="34" spans="3:39" ht="30">
      <c r="C34" s="2" t="s">
        <v>693</v>
      </c>
      <c r="I34" t="s">
        <v>738</v>
      </c>
      <c r="J34" s="341" t="s">
        <v>5477</v>
      </c>
      <c r="K34" s="341" t="s">
        <v>5499</v>
      </c>
      <c r="L34" s="341" t="s">
        <v>5498</v>
      </c>
      <c r="P34"/>
      <c r="R34" s="342" t="s">
        <v>777</v>
      </c>
      <c r="W34" t="s">
        <v>823</v>
      </c>
      <c r="Y34" s="2" t="s">
        <v>863</v>
      </c>
      <c r="AL34" s="124" t="s">
        <v>675</v>
      </c>
      <c r="AM34" s="2" t="s">
        <v>892</v>
      </c>
    </row>
    <row r="35" spans="3:39" ht="30">
      <c r="C35" s="2" t="s">
        <v>694</v>
      </c>
      <c r="I35" t="s">
        <v>735</v>
      </c>
      <c r="J35" t="s">
        <v>5477</v>
      </c>
      <c r="K35" t="s">
        <v>5501</v>
      </c>
      <c r="L35" t="s">
        <v>5500</v>
      </c>
      <c r="P35"/>
      <c r="R35" s="2" t="s">
        <v>778</v>
      </c>
      <c r="W35">
        <v>3105839219</v>
      </c>
      <c r="Y35" s="2" t="s">
        <v>860</v>
      </c>
      <c r="AL35" s="124" t="s">
        <v>675</v>
      </c>
      <c r="AM35" s="2" t="s">
        <v>892</v>
      </c>
    </row>
    <row r="36" spans="3:39" ht="30">
      <c r="C36" s="2" t="s">
        <v>695</v>
      </c>
      <c r="I36" t="s">
        <v>739</v>
      </c>
      <c r="J36" t="s">
        <v>5477</v>
      </c>
      <c r="K36" t="s">
        <v>5502</v>
      </c>
      <c r="L36"/>
      <c r="P36"/>
      <c r="R36" s="2" t="s">
        <v>779</v>
      </c>
      <c r="W36" t="s">
        <v>824</v>
      </c>
      <c r="Y36" s="2" t="s">
        <v>864</v>
      </c>
      <c r="AL36" s="124" t="s">
        <v>675</v>
      </c>
      <c r="AM36" s="2" t="s">
        <v>892</v>
      </c>
    </row>
    <row r="37" spans="3:39" ht="30">
      <c r="C37" s="2" t="s">
        <v>696</v>
      </c>
      <c r="I37" t="s">
        <v>740</v>
      </c>
      <c r="J37" t="s">
        <v>5477</v>
      </c>
      <c r="K37" t="s">
        <v>5489</v>
      </c>
      <c r="L37" t="s">
        <v>5503</v>
      </c>
      <c r="P37"/>
      <c r="R37" s="2" t="s">
        <v>780</v>
      </c>
      <c r="W37" t="s">
        <v>825</v>
      </c>
      <c r="Y37" s="2" t="s">
        <v>865</v>
      </c>
      <c r="AL37" s="124" t="s">
        <v>675</v>
      </c>
      <c r="AM37" s="2" t="s">
        <v>895</v>
      </c>
    </row>
    <row r="38" spans="3:39" ht="30">
      <c r="C38" s="2" t="s">
        <v>696</v>
      </c>
      <c r="I38" t="s">
        <v>740</v>
      </c>
      <c r="J38" t="s">
        <v>5504</v>
      </c>
      <c r="K38" t="s">
        <v>5495</v>
      </c>
      <c r="L38" t="s">
        <v>5507</v>
      </c>
      <c r="P38"/>
      <c r="R38" s="2" t="s">
        <v>781</v>
      </c>
      <c r="W38" t="s">
        <v>825</v>
      </c>
      <c r="Y38" s="2" t="s">
        <v>865</v>
      </c>
      <c r="AL38" s="124" t="s">
        <v>675</v>
      </c>
      <c r="AM38" s="2" t="s">
        <v>895</v>
      </c>
    </row>
    <row r="39" spans="3:39" ht="30">
      <c r="C39" s="2" t="s">
        <v>696</v>
      </c>
      <c r="I39" t="s">
        <v>740</v>
      </c>
      <c r="J39" t="s">
        <v>5477</v>
      </c>
      <c r="K39" t="s">
        <v>5495</v>
      </c>
      <c r="L39" t="s">
        <v>5505</v>
      </c>
      <c r="P39"/>
      <c r="R39" s="2" t="s">
        <v>782</v>
      </c>
      <c r="W39" t="s">
        <v>825</v>
      </c>
      <c r="Y39" s="2" t="s">
        <v>865</v>
      </c>
      <c r="AL39" s="124" t="s">
        <v>675</v>
      </c>
      <c r="AM39" s="2" t="s">
        <v>894</v>
      </c>
    </row>
    <row r="40" spans="3:39" ht="30">
      <c r="C40" s="2" t="s">
        <v>696</v>
      </c>
      <c r="I40" t="s">
        <v>740</v>
      </c>
      <c r="J40" t="s">
        <v>5477</v>
      </c>
      <c r="K40" t="s">
        <v>5495</v>
      </c>
      <c r="L40" t="s">
        <v>5506</v>
      </c>
      <c r="P40"/>
      <c r="R40" s="2" t="s">
        <v>783</v>
      </c>
      <c r="W40" t="s">
        <v>825</v>
      </c>
      <c r="Y40" s="2" t="s">
        <v>865</v>
      </c>
      <c r="AL40" s="124" t="s">
        <v>675</v>
      </c>
      <c r="AM40" s="2" t="s">
        <v>894</v>
      </c>
    </row>
    <row r="41" spans="3:39" ht="30">
      <c r="C41" s="2" t="s">
        <v>696</v>
      </c>
      <c r="I41" t="s">
        <v>740</v>
      </c>
      <c r="J41" t="s">
        <v>5477</v>
      </c>
      <c r="K41" t="s">
        <v>5495</v>
      </c>
      <c r="L41" t="s">
        <v>5505</v>
      </c>
      <c r="P41"/>
      <c r="R41" s="2" t="s">
        <v>784</v>
      </c>
      <c r="W41" t="s">
        <v>825</v>
      </c>
      <c r="Y41" s="2" t="s">
        <v>865</v>
      </c>
      <c r="AL41" s="124" t="s">
        <v>675</v>
      </c>
      <c r="AM41" s="2" t="s">
        <v>894</v>
      </c>
    </row>
    <row r="42" spans="3:39" ht="30">
      <c r="C42" s="2" t="s">
        <v>697</v>
      </c>
      <c r="I42" t="s">
        <v>741</v>
      </c>
      <c r="J42" t="s">
        <v>5477</v>
      </c>
      <c r="K42" t="s">
        <v>5509</v>
      </c>
      <c r="L42" t="s">
        <v>5508</v>
      </c>
      <c r="P42"/>
      <c r="R42" s="2" t="s">
        <v>785</v>
      </c>
      <c r="W42" t="s">
        <v>826</v>
      </c>
      <c r="Y42" s="2" t="s">
        <v>866</v>
      </c>
      <c r="AL42" s="124" t="s">
        <v>675</v>
      </c>
      <c r="AM42" s="2" t="s">
        <v>892</v>
      </c>
    </row>
    <row r="43" spans="3:39" ht="30">
      <c r="C43" s="2" t="s">
        <v>698</v>
      </c>
      <c r="I43">
        <v>9009934251</v>
      </c>
      <c r="J43" t="s">
        <v>5477</v>
      </c>
      <c r="K43" t="s">
        <v>5491</v>
      </c>
      <c r="L43" t="s">
        <v>5487</v>
      </c>
      <c r="P43"/>
      <c r="R43" s="2" t="s">
        <v>786</v>
      </c>
      <c r="W43" t="s">
        <v>827</v>
      </c>
      <c r="Y43" s="2" t="s">
        <v>867</v>
      </c>
      <c r="AL43" s="124" t="s">
        <v>675</v>
      </c>
      <c r="AM43" s="2" t="s">
        <v>892</v>
      </c>
    </row>
    <row r="44" spans="3:39" ht="30">
      <c r="C44" s="2" t="s">
        <v>699</v>
      </c>
      <c r="I44" t="s">
        <v>742</v>
      </c>
      <c r="J44" t="s">
        <v>5477</v>
      </c>
      <c r="K44" t="s">
        <v>5491</v>
      </c>
      <c r="L44" t="s">
        <v>5487</v>
      </c>
      <c r="P44"/>
      <c r="R44" s="2" t="s">
        <v>766</v>
      </c>
      <c r="W44" t="s">
        <v>828</v>
      </c>
      <c r="Y44" s="2" t="s">
        <v>868</v>
      </c>
      <c r="AL44" s="124" t="s">
        <v>675</v>
      </c>
      <c r="AM44" s="2" t="s">
        <v>892</v>
      </c>
    </row>
    <row r="45" spans="3:39" ht="45">
      <c r="C45" s="2" t="s">
        <v>700</v>
      </c>
      <c r="I45" t="s">
        <v>743</v>
      </c>
      <c r="J45" t="s">
        <v>5477</v>
      </c>
      <c r="K45" t="s">
        <v>5510</v>
      </c>
      <c r="L45" t="s">
        <v>5511</v>
      </c>
      <c r="P45"/>
      <c r="R45" s="2" t="s">
        <v>787</v>
      </c>
      <c r="W45">
        <v>3106665535</v>
      </c>
      <c r="Y45" s="2" t="s">
        <v>869</v>
      </c>
      <c r="AL45" s="124" t="s">
        <v>675</v>
      </c>
      <c r="AM45" s="2" t="s">
        <v>894</v>
      </c>
    </row>
    <row r="46" spans="3:39" ht="30">
      <c r="C46" s="2" t="s">
        <v>701</v>
      </c>
      <c r="I46" t="s">
        <v>744</v>
      </c>
      <c r="J46" t="s">
        <v>5477</v>
      </c>
      <c r="K46" t="s">
        <v>5513</v>
      </c>
      <c r="L46" t="s">
        <v>5512</v>
      </c>
      <c r="P46"/>
      <c r="R46" s="2" t="s">
        <v>788</v>
      </c>
      <c r="W46">
        <v>3138054034</v>
      </c>
      <c r="Y46" s="2" t="s">
        <v>870</v>
      </c>
      <c r="AL46" s="124" t="s">
        <v>675</v>
      </c>
      <c r="AM46" s="2" t="s">
        <v>894</v>
      </c>
    </row>
    <row r="47" spans="3:39" ht="30">
      <c r="C47" s="2" t="s">
        <v>702</v>
      </c>
      <c r="I47" t="s">
        <v>745</v>
      </c>
      <c r="J47" t="s">
        <v>5477</v>
      </c>
      <c r="K47" t="s">
        <v>5489</v>
      </c>
      <c r="L47" t="s">
        <v>5514</v>
      </c>
      <c r="P47"/>
      <c r="R47" s="2" t="s">
        <v>789</v>
      </c>
      <c r="W47" t="s">
        <v>829</v>
      </c>
      <c r="Y47" s="2" t="s">
        <v>871</v>
      </c>
      <c r="AL47" s="124" t="s">
        <v>675</v>
      </c>
      <c r="AM47" s="2" t="s">
        <v>892</v>
      </c>
    </row>
    <row r="48" spans="3:39" ht="30">
      <c r="C48" s="2" t="s">
        <v>703</v>
      </c>
      <c r="I48" t="s">
        <v>746</v>
      </c>
      <c r="J48" t="s">
        <v>5477</v>
      </c>
      <c r="K48" t="s">
        <v>5491</v>
      </c>
      <c r="L48" t="s">
        <v>5487</v>
      </c>
      <c r="P48"/>
      <c r="R48" s="2" t="s">
        <v>766</v>
      </c>
      <c r="W48" t="s">
        <v>830</v>
      </c>
      <c r="Y48" s="2" t="s">
        <v>872</v>
      </c>
      <c r="AL48" s="124" t="s">
        <v>675</v>
      </c>
      <c r="AM48" s="2" t="s">
        <v>892</v>
      </c>
    </row>
    <row r="49" spans="3:39" ht="30">
      <c r="C49" s="2" t="s">
        <v>704</v>
      </c>
      <c r="I49">
        <v>9007674737</v>
      </c>
      <c r="J49" t="s">
        <v>2623</v>
      </c>
      <c r="K49" t="s">
        <v>5497</v>
      </c>
      <c r="L49"/>
      <c r="P49"/>
      <c r="R49" s="2" t="s">
        <v>790</v>
      </c>
      <c r="W49" t="s">
        <v>831</v>
      </c>
      <c r="Y49" s="2" t="s">
        <v>873</v>
      </c>
      <c r="AL49" s="124" t="s">
        <v>675</v>
      </c>
      <c r="AM49" s="2" t="s">
        <v>892</v>
      </c>
    </row>
    <row r="50" spans="3:39" ht="30">
      <c r="C50" s="2" t="s">
        <v>705</v>
      </c>
      <c r="I50" t="s">
        <v>747</v>
      </c>
      <c r="J50" t="s">
        <v>5477</v>
      </c>
      <c r="K50" t="s">
        <v>5489</v>
      </c>
      <c r="L50" t="s">
        <v>5511</v>
      </c>
      <c r="P50"/>
      <c r="R50" s="2" t="s">
        <v>791</v>
      </c>
      <c r="W50" t="s">
        <v>832</v>
      </c>
      <c r="Y50" s="2" t="s">
        <v>874</v>
      </c>
      <c r="AL50" s="124" t="s">
        <v>675</v>
      </c>
      <c r="AM50" s="2" t="s">
        <v>892</v>
      </c>
    </row>
    <row r="51" spans="3:39" ht="30">
      <c r="C51" s="2" t="s">
        <v>705</v>
      </c>
      <c r="I51" t="s">
        <v>748</v>
      </c>
      <c r="J51" t="s">
        <v>5477</v>
      </c>
      <c r="K51" t="s">
        <v>5491</v>
      </c>
      <c r="L51" t="s">
        <v>5487</v>
      </c>
      <c r="P51"/>
      <c r="R51" s="2" t="s">
        <v>792</v>
      </c>
      <c r="W51" t="s">
        <v>833</v>
      </c>
      <c r="Y51" s="2" t="s">
        <v>875</v>
      </c>
      <c r="AL51" s="124" t="s">
        <v>675</v>
      </c>
      <c r="AM51" s="2" t="s">
        <v>892</v>
      </c>
    </row>
    <row r="52" spans="3:39" ht="30">
      <c r="C52" s="2" t="s">
        <v>706</v>
      </c>
      <c r="I52" t="s">
        <v>749</v>
      </c>
      <c r="L52"/>
      <c r="P52"/>
      <c r="R52" s="2" t="s">
        <v>793</v>
      </c>
      <c r="W52" t="s">
        <v>834</v>
      </c>
      <c r="Y52" s="2" t="s">
        <v>876</v>
      </c>
      <c r="AL52" s="124" t="s">
        <v>675</v>
      </c>
      <c r="AM52" s="2" t="s">
        <v>892</v>
      </c>
    </row>
    <row r="53" spans="3:39" ht="30">
      <c r="C53" s="2" t="s">
        <v>707</v>
      </c>
      <c r="I53" t="s">
        <v>750</v>
      </c>
      <c r="L53"/>
      <c r="P53"/>
      <c r="R53" s="2" t="s">
        <v>794</v>
      </c>
      <c r="W53" t="s">
        <v>835</v>
      </c>
      <c r="Y53" s="2" t="s">
        <v>877</v>
      </c>
      <c r="AL53" s="124" t="s">
        <v>675</v>
      </c>
      <c r="AM53" s="2" t="s">
        <v>892</v>
      </c>
    </row>
    <row r="54" spans="3:39" ht="30">
      <c r="C54" s="2" t="s">
        <v>708</v>
      </c>
      <c r="I54" t="s">
        <v>751</v>
      </c>
      <c r="L54"/>
      <c r="P54"/>
      <c r="R54" s="2" t="s">
        <v>795</v>
      </c>
      <c r="W54">
        <v>3106665535</v>
      </c>
      <c r="Y54" s="2" t="s">
        <v>878</v>
      </c>
      <c r="AL54" s="124" t="s">
        <v>675</v>
      </c>
      <c r="AM54" s="2" t="s">
        <v>892</v>
      </c>
    </row>
    <row r="55" spans="3:39" ht="30">
      <c r="C55" s="2" t="s">
        <v>709</v>
      </c>
      <c r="I55" t="s">
        <v>752</v>
      </c>
      <c r="L55"/>
      <c r="P55"/>
      <c r="R55" s="2" t="s">
        <v>796</v>
      </c>
      <c r="W55" t="s">
        <v>836</v>
      </c>
      <c r="Y55" s="2" t="s">
        <v>879</v>
      </c>
      <c r="AL55" s="124" t="s">
        <v>675</v>
      </c>
      <c r="AM55" s="2" t="s">
        <v>892</v>
      </c>
    </row>
    <row r="56" spans="3:39" ht="30">
      <c r="C56" s="2" t="s">
        <v>710</v>
      </c>
      <c r="I56">
        <v>9001625104</v>
      </c>
      <c r="L56"/>
      <c r="P56"/>
      <c r="R56" s="2" t="s">
        <v>797</v>
      </c>
      <c r="W56" t="s">
        <v>837</v>
      </c>
      <c r="Y56" s="2" t="s">
        <v>880</v>
      </c>
      <c r="AL56" s="124" t="s">
        <v>675</v>
      </c>
      <c r="AM56" s="2" t="s">
        <v>893</v>
      </c>
    </row>
    <row r="57" spans="3:39" ht="45">
      <c r="C57" s="2" t="s">
        <v>711</v>
      </c>
      <c r="I57" t="s">
        <v>753</v>
      </c>
      <c r="L57"/>
      <c r="P57"/>
      <c r="R57" s="2" t="s">
        <v>798</v>
      </c>
      <c r="W57" t="s">
        <v>838</v>
      </c>
      <c r="Y57" s="2" t="s">
        <v>881</v>
      </c>
      <c r="AL57" s="124" t="s">
        <v>675</v>
      </c>
      <c r="AM57" s="2" t="s">
        <v>894</v>
      </c>
    </row>
    <row r="58" spans="3:39" ht="30">
      <c r="C58" s="2" t="s">
        <v>712</v>
      </c>
      <c r="I58" t="s">
        <v>754</v>
      </c>
      <c r="L58"/>
      <c r="P58"/>
      <c r="R58" s="2" t="s">
        <v>799</v>
      </c>
      <c r="W58" t="s">
        <v>839</v>
      </c>
      <c r="Y58" s="2" t="s">
        <v>882</v>
      </c>
      <c r="AL58" s="124" t="s">
        <v>675</v>
      </c>
      <c r="AM58" s="2" t="s">
        <v>892</v>
      </c>
    </row>
    <row r="59" spans="3:39" ht="45">
      <c r="C59" s="2" t="s">
        <v>713</v>
      </c>
      <c r="I59" t="s">
        <v>755</v>
      </c>
      <c r="L59"/>
      <c r="P59"/>
      <c r="R59" s="2" t="s">
        <v>800</v>
      </c>
      <c r="W59" t="s">
        <v>840</v>
      </c>
      <c r="Y59" s="2" t="s">
        <v>883</v>
      </c>
      <c r="AL59" s="124" t="s">
        <v>675</v>
      </c>
      <c r="AM59" s="2" t="s">
        <v>892</v>
      </c>
    </row>
    <row r="60" spans="3:39">
      <c r="C60" s="2" t="s">
        <v>714</v>
      </c>
      <c r="I60">
        <v>9000722744</v>
      </c>
      <c r="L60"/>
      <c r="P60"/>
      <c r="R60" s="2" t="s">
        <v>801</v>
      </c>
      <c r="W60" t="s">
        <v>841</v>
      </c>
      <c r="Y60" s="2" t="s">
        <v>884</v>
      </c>
      <c r="AL60" s="124" t="s">
        <v>675</v>
      </c>
      <c r="AM60" s="2" t="s">
        <v>894</v>
      </c>
    </row>
    <row r="61" spans="3:39" ht="30">
      <c r="C61" s="2" t="s">
        <v>715</v>
      </c>
      <c r="I61" t="s">
        <v>756</v>
      </c>
      <c r="L61"/>
      <c r="P61"/>
      <c r="R61" s="2" t="s">
        <v>802</v>
      </c>
      <c r="W61" t="s">
        <v>842</v>
      </c>
      <c r="Y61" s="2" t="s">
        <v>885</v>
      </c>
      <c r="AL61" s="124" t="s">
        <v>675</v>
      </c>
      <c r="AM61" s="2" t="s">
        <v>892</v>
      </c>
    </row>
    <row r="62" spans="3:39" ht="30">
      <c r="C62" s="2" t="s">
        <v>715</v>
      </c>
      <c r="I62" t="s">
        <v>757</v>
      </c>
      <c r="L62"/>
      <c r="P62"/>
      <c r="R62" s="2" t="s">
        <v>803</v>
      </c>
      <c r="W62" t="s">
        <v>842</v>
      </c>
      <c r="Y62" s="2" t="s">
        <v>885</v>
      </c>
      <c r="AL62" s="124" t="s">
        <v>675</v>
      </c>
      <c r="AM62" s="2" t="s">
        <v>893</v>
      </c>
    </row>
    <row r="63" spans="3:39" ht="30">
      <c r="C63" s="2" t="s">
        <v>716</v>
      </c>
      <c r="I63" t="s">
        <v>758</v>
      </c>
      <c r="L63"/>
      <c r="P63"/>
      <c r="R63" s="2" t="s">
        <v>804</v>
      </c>
      <c r="W63" t="s">
        <v>843</v>
      </c>
      <c r="Y63" s="2" t="s">
        <v>847</v>
      </c>
      <c r="AL63" s="124" t="s">
        <v>675</v>
      </c>
      <c r="AM63" s="2" t="s">
        <v>892</v>
      </c>
    </row>
    <row r="64" spans="3:39" ht="30">
      <c r="C64" s="2" t="s">
        <v>717</v>
      </c>
      <c r="I64" t="s">
        <v>759</v>
      </c>
      <c r="L64"/>
      <c r="P64"/>
      <c r="R64" s="2" t="s">
        <v>805</v>
      </c>
      <c r="W64" t="s">
        <v>844</v>
      </c>
      <c r="Y64" s="2" t="s">
        <v>886</v>
      </c>
      <c r="AL64" s="124" t="s">
        <v>675</v>
      </c>
      <c r="AM64" s="2" t="s">
        <v>892</v>
      </c>
    </row>
    <row r="65" spans="3:39" ht="30">
      <c r="C65" s="2" t="s">
        <v>718</v>
      </c>
      <c r="I65">
        <v>9003609541</v>
      </c>
      <c r="L65"/>
      <c r="P65"/>
      <c r="R65" s="2" t="s">
        <v>806</v>
      </c>
      <c r="W65">
        <v>3182153129</v>
      </c>
      <c r="Y65" s="2" t="s">
        <v>887</v>
      </c>
      <c r="AL65" s="124" t="s">
        <v>675</v>
      </c>
      <c r="AM65" s="2" t="s">
        <v>892</v>
      </c>
    </row>
    <row r="66" spans="3:39" ht="30">
      <c r="C66" s="2" t="s">
        <v>718</v>
      </c>
      <c r="I66">
        <v>9003609541</v>
      </c>
      <c r="L66"/>
      <c r="P66"/>
      <c r="R66" s="2" t="s">
        <v>807</v>
      </c>
      <c r="W66">
        <v>3182153129</v>
      </c>
      <c r="Y66" s="2" t="s">
        <v>887</v>
      </c>
      <c r="AL66" s="124" t="s">
        <v>675</v>
      </c>
      <c r="AM66" s="2" t="s">
        <v>892</v>
      </c>
    </row>
    <row r="67" spans="3:39" ht="45">
      <c r="C67" s="2" t="s">
        <v>719</v>
      </c>
      <c r="I67" t="s">
        <v>743</v>
      </c>
      <c r="L67"/>
      <c r="P67"/>
      <c r="R67" s="2" t="s">
        <v>787</v>
      </c>
      <c r="W67">
        <v>3106665535</v>
      </c>
      <c r="Y67" s="2" t="s">
        <v>869</v>
      </c>
      <c r="AL67" s="124" t="s">
        <v>675</v>
      </c>
      <c r="AM67" s="2" t="s">
        <v>892</v>
      </c>
    </row>
    <row r="68" spans="3:39" ht="30">
      <c r="C68" s="2" t="s">
        <v>720</v>
      </c>
      <c r="I68">
        <v>8305071630</v>
      </c>
      <c r="L68"/>
      <c r="P68"/>
      <c r="R68" s="2" t="s">
        <v>808</v>
      </c>
      <c r="W68" t="s">
        <v>845</v>
      </c>
      <c r="Y68" s="2" t="s">
        <v>888</v>
      </c>
      <c r="AL68" s="124" t="s">
        <v>675</v>
      </c>
      <c r="AM68" s="2" t="s">
        <v>892</v>
      </c>
    </row>
    <row r="69" spans="3:39" ht="45">
      <c r="C69" s="2" t="s">
        <v>720</v>
      </c>
      <c r="I69">
        <v>8305071630</v>
      </c>
      <c r="L69"/>
      <c r="P69"/>
      <c r="R69" s="2" t="s">
        <v>809</v>
      </c>
      <c r="W69" t="s">
        <v>845</v>
      </c>
      <c r="Y69" s="2" t="s">
        <v>888</v>
      </c>
      <c r="AL69" s="124" t="s">
        <v>675</v>
      </c>
      <c r="AM69" s="2" t="s">
        <v>892</v>
      </c>
    </row>
    <row r="70" spans="3:39" ht="45">
      <c r="C70" s="2" t="s">
        <v>721</v>
      </c>
      <c r="I70">
        <v>9001270327</v>
      </c>
      <c r="L70"/>
      <c r="P70"/>
      <c r="R70" s="2" t="s">
        <v>810</v>
      </c>
      <c r="W70" t="s">
        <v>846</v>
      </c>
      <c r="Y70" s="2" t="s">
        <v>889</v>
      </c>
      <c r="AL70" s="124" t="s">
        <v>675</v>
      </c>
      <c r="AM70" s="2" t="s">
        <v>892</v>
      </c>
    </row>
    <row r="71" spans="3:39" ht="30">
      <c r="C71" s="2" t="s">
        <v>722</v>
      </c>
      <c r="I71">
        <v>9012726115</v>
      </c>
      <c r="L71"/>
      <c r="P71"/>
      <c r="R71" s="2" t="s">
        <v>811</v>
      </c>
      <c r="W71">
        <v>32084803940</v>
      </c>
      <c r="Y71" s="2" t="s">
        <v>890</v>
      </c>
      <c r="AL71" s="124" t="s">
        <v>675</v>
      </c>
      <c r="AM71" s="2" t="s">
        <v>892</v>
      </c>
    </row>
    <row r="72" spans="3:39" ht="30" hidden="1">
      <c r="C72" t="s">
        <v>1102</v>
      </c>
      <c r="D72"/>
      <c r="I72" s="97">
        <v>9762106</v>
      </c>
      <c r="L72"/>
      <c r="P72"/>
      <c r="R72" s="2" t="s">
        <v>1108</v>
      </c>
      <c r="W72" t="s">
        <v>1113</v>
      </c>
      <c r="Y72" s="2" t="s">
        <v>1115</v>
      </c>
      <c r="AL72" s="124" t="s">
        <v>946</v>
      </c>
      <c r="AM72" s="2" t="s">
        <v>1120</v>
      </c>
    </row>
    <row r="73" spans="3:39" ht="30" hidden="1">
      <c r="C73" t="s">
        <v>1103</v>
      </c>
      <c r="D73"/>
      <c r="I73" s="98" t="s">
        <v>1107</v>
      </c>
      <c r="L73"/>
      <c r="P73"/>
      <c r="R73" s="2" t="s">
        <v>1109</v>
      </c>
      <c r="W73">
        <v>3207734924</v>
      </c>
      <c r="Y73" s="2" t="s">
        <v>1116</v>
      </c>
      <c r="AL73" s="124" t="s">
        <v>946</v>
      </c>
      <c r="AM73" s="2" t="s">
        <v>1121</v>
      </c>
    </row>
    <row r="74" spans="3:39" ht="30" hidden="1">
      <c r="C74" t="s">
        <v>1104</v>
      </c>
      <c r="D74"/>
      <c r="I74" s="97">
        <v>9001461372</v>
      </c>
      <c r="L74"/>
      <c r="P74"/>
      <c r="R74" s="2" t="s">
        <v>1110</v>
      </c>
      <c r="W74">
        <v>3144111100</v>
      </c>
      <c r="Y74" s="2" t="s">
        <v>1117</v>
      </c>
      <c r="AL74" s="124" t="s">
        <v>946</v>
      </c>
      <c r="AM74" s="2" t="s">
        <v>1122</v>
      </c>
    </row>
    <row r="75" spans="3:39" ht="30" hidden="1">
      <c r="C75" t="s">
        <v>1105</v>
      </c>
      <c r="D75"/>
      <c r="I75" s="97">
        <v>8160042449</v>
      </c>
      <c r="L75"/>
      <c r="P75"/>
      <c r="R75" s="2" t="s">
        <v>1111</v>
      </c>
      <c r="W75">
        <v>3219125497</v>
      </c>
      <c r="Y75" s="2" t="s">
        <v>1118</v>
      </c>
      <c r="AL75" s="124" t="s">
        <v>946</v>
      </c>
      <c r="AM75" s="2" t="s">
        <v>1122</v>
      </c>
    </row>
    <row r="76" spans="3:39" ht="45" hidden="1">
      <c r="C76" t="s">
        <v>1106</v>
      </c>
      <c r="D76"/>
      <c r="I76" s="84">
        <v>900103833</v>
      </c>
      <c r="L76"/>
      <c r="P76"/>
      <c r="R76" s="2" t="s">
        <v>1112</v>
      </c>
      <c r="W76" t="s">
        <v>1114</v>
      </c>
      <c r="Y76" s="2" t="s">
        <v>1119</v>
      </c>
      <c r="AL76" s="124" t="s">
        <v>946</v>
      </c>
      <c r="AM76" s="2" t="s">
        <v>1123</v>
      </c>
    </row>
    <row r="77" spans="3:39" ht="30" hidden="1">
      <c r="C77" s="122" t="s">
        <v>1403</v>
      </c>
      <c r="D77" s="133"/>
      <c r="I77" s="100">
        <v>9000167073</v>
      </c>
      <c r="L77"/>
      <c r="P77"/>
      <c r="R77" s="101" t="s">
        <v>1404</v>
      </c>
      <c r="S77" s="108" t="s">
        <v>1408</v>
      </c>
      <c r="T77" s="23" t="s">
        <v>1407</v>
      </c>
      <c r="X77" s="101" t="s">
        <v>1405</v>
      </c>
      <c r="AL77" s="124" t="s">
        <v>1205</v>
      </c>
      <c r="AM77" s="101" t="s">
        <v>1406</v>
      </c>
    </row>
    <row r="78" spans="3:39" ht="30" hidden="1">
      <c r="C78" s="122" t="s">
        <v>1409</v>
      </c>
      <c r="D78" s="133"/>
      <c r="L78"/>
      <c r="P78"/>
      <c r="R78" s="101" t="s">
        <v>1410</v>
      </c>
      <c r="S78" s="108" t="s">
        <v>1411</v>
      </c>
      <c r="T78" s="23" t="s">
        <v>1412</v>
      </c>
      <c r="AL78" s="124" t="s">
        <v>1205</v>
      </c>
      <c r="AM78" s="101" t="s">
        <v>1406</v>
      </c>
    </row>
    <row r="79" spans="3:39" hidden="1">
      <c r="C79" t="s">
        <v>1527</v>
      </c>
      <c r="D79"/>
      <c r="E79" t="s">
        <v>1550</v>
      </c>
      <c r="I79">
        <v>900069348</v>
      </c>
      <c r="J79" t="s">
        <v>1551</v>
      </c>
      <c r="K79" t="s">
        <v>1552</v>
      </c>
      <c r="L79"/>
      <c r="P79"/>
      <c r="R79" t="s">
        <v>1556</v>
      </c>
      <c r="S79" t="s">
        <v>1606</v>
      </c>
      <c r="T79" t="s">
        <v>1583</v>
      </c>
      <c r="W79">
        <v>6059100</v>
      </c>
      <c r="Y79" t="s">
        <v>1629</v>
      </c>
      <c r="AL79" s="125" t="s">
        <v>1547</v>
      </c>
      <c r="AM79" t="s">
        <v>1548</v>
      </c>
    </row>
    <row r="80" spans="3:39" hidden="1">
      <c r="C80" t="s">
        <v>1528</v>
      </c>
      <c r="D80"/>
      <c r="E80" t="s">
        <v>1550</v>
      </c>
      <c r="I80">
        <v>804002491</v>
      </c>
      <c r="J80" t="s">
        <v>1551</v>
      </c>
      <c r="K80" t="s">
        <v>1553</v>
      </c>
      <c r="L80"/>
      <c r="P80"/>
      <c r="R80" t="s">
        <v>1557</v>
      </c>
      <c r="S80" t="s">
        <v>1607</v>
      </c>
      <c r="T80" t="s">
        <v>1584</v>
      </c>
      <c r="W80">
        <v>6433300</v>
      </c>
      <c r="Y80" t="s">
        <v>1630</v>
      </c>
      <c r="AL80" s="125" t="s">
        <v>1547</v>
      </c>
      <c r="AM80" t="s">
        <v>1548</v>
      </c>
    </row>
    <row r="81" spans="3:39" hidden="1">
      <c r="C81" t="s">
        <v>1529</v>
      </c>
      <c r="D81"/>
      <c r="E81" t="s">
        <v>1550</v>
      </c>
      <c r="I81">
        <v>804005319</v>
      </c>
      <c r="J81" t="s">
        <v>1551</v>
      </c>
      <c r="K81" t="s">
        <v>1554</v>
      </c>
      <c r="L81"/>
      <c r="P81"/>
      <c r="R81" t="s">
        <v>1558</v>
      </c>
      <c r="S81" t="s">
        <v>1608</v>
      </c>
      <c r="T81" t="s">
        <v>1585</v>
      </c>
      <c r="W81">
        <v>6431099</v>
      </c>
      <c r="Y81" t="s">
        <v>1631</v>
      </c>
      <c r="AL81" s="125" t="s">
        <v>1547</v>
      </c>
      <c r="AM81" t="s">
        <v>1548</v>
      </c>
    </row>
    <row r="82" spans="3:39" hidden="1">
      <c r="C82" t="s">
        <v>1529</v>
      </c>
      <c r="D82"/>
      <c r="E82" t="s">
        <v>1550</v>
      </c>
      <c r="I82">
        <v>804005319</v>
      </c>
      <c r="J82" t="s">
        <v>1551</v>
      </c>
      <c r="K82" t="s">
        <v>1554</v>
      </c>
      <c r="L82"/>
      <c r="P82"/>
      <c r="R82" t="s">
        <v>1559</v>
      </c>
      <c r="S82" t="s">
        <v>1609</v>
      </c>
      <c r="T82" t="s">
        <v>1586</v>
      </c>
      <c r="W82">
        <v>6431099</v>
      </c>
      <c r="Y82" t="s">
        <v>1631</v>
      </c>
      <c r="AL82" s="125" t="s">
        <v>1547</v>
      </c>
      <c r="AM82" t="s">
        <v>1548</v>
      </c>
    </row>
    <row r="83" spans="3:39" hidden="1">
      <c r="C83" t="s">
        <v>1530</v>
      </c>
      <c r="D83"/>
      <c r="E83" t="s">
        <v>1550</v>
      </c>
      <c r="I83">
        <v>800127156</v>
      </c>
      <c r="J83" t="s">
        <v>1551</v>
      </c>
      <c r="K83" t="s">
        <v>1553</v>
      </c>
      <c r="L83"/>
      <c r="P83"/>
      <c r="R83" t="s">
        <v>1560</v>
      </c>
      <c r="S83" t="s">
        <v>1610</v>
      </c>
      <c r="T83" t="s">
        <v>1587</v>
      </c>
      <c r="W83" t="s">
        <v>1579</v>
      </c>
      <c r="Y83" t="s">
        <v>1632</v>
      </c>
      <c r="AL83" s="125" t="s">
        <v>1547</v>
      </c>
      <c r="AM83" t="s">
        <v>1548</v>
      </c>
    </row>
    <row r="84" spans="3:39" hidden="1">
      <c r="C84" t="s">
        <v>1531</v>
      </c>
      <c r="D84"/>
      <c r="E84" t="s">
        <v>1550</v>
      </c>
      <c r="I84">
        <v>901215071</v>
      </c>
      <c r="J84" t="s">
        <v>1551</v>
      </c>
      <c r="K84" t="s">
        <v>1553</v>
      </c>
      <c r="L84"/>
      <c r="P84"/>
      <c r="R84" t="s">
        <v>1561</v>
      </c>
      <c r="S84" t="s">
        <v>1611</v>
      </c>
      <c r="T84" t="s">
        <v>1588</v>
      </c>
      <c r="W84">
        <v>6913529</v>
      </c>
      <c r="Y84" t="s">
        <v>1633</v>
      </c>
      <c r="AL84" s="125" t="s">
        <v>1547</v>
      </c>
      <c r="AM84" t="s">
        <v>1548</v>
      </c>
    </row>
    <row r="85" spans="3:39" hidden="1">
      <c r="C85" t="s">
        <v>1532</v>
      </c>
      <c r="D85"/>
      <c r="E85" t="s">
        <v>1550</v>
      </c>
      <c r="I85">
        <v>830507387</v>
      </c>
      <c r="J85" t="s">
        <v>1551</v>
      </c>
      <c r="K85" t="s">
        <v>1553</v>
      </c>
      <c r="L85"/>
      <c r="P85"/>
      <c r="R85" t="s">
        <v>1562</v>
      </c>
      <c r="S85" t="s">
        <v>1612</v>
      </c>
      <c r="T85" t="s">
        <v>1589</v>
      </c>
      <c r="W85">
        <v>6929824</v>
      </c>
      <c r="Y85" t="s">
        <v>1634</v>
      </c>
      <c r="AL85" s="125" t="s">
        <v>1547</v>
      </c>
      <c r="AM85" t="s">
        <v>1548</v>
      </c>
    </row>
    <row r="86" spans="3:39" hidden="1">
      <c r="C86" t="s">
        <v>1533</v>
      </c>
      <c r="D86"/>
      <c r="E86" t="s">
        <v>1550</v>
      </c>
      <c r="I86">
        <v>900342373</v>
      </c>
      <c r="J86" t="s">
        <v>1551</v>
      </c>
      <c r="K86" t="s">
        <v>1554</v>
      </c>
      <c r="L86"/>
      <c r="P86"/>
      <c r="R86" t="s">
        <v>1563</v>
      </c>
      <c r="S86" t="s">
        <v>1613</v>
      </c>
      <c r="T86" t="s">
        <v>1590</v>
      </c>
      <c r="W86">
        <v>6183826</v>
      </c>
      <c r="Y86" t="s">
        <v>1635</v>
      </c>
      <c r="AL86" s="125" t="s">
        <v>1547</v>
      </c>
      <c r="AM86" t="s">
        <v>1548</v>
      </c>
    </row>
    <row r="87" spans="3:39" hidden="1">
      <c r="C87" t="s">
        <v>1534</v>
      </c>
      <c r="D87"/>
      <c r="E87" t="s">
        <v>1550</v>
      </c>
      <c r="I87">
        <v>800186228</v>
      </c>
      <c r="J87" t="s">
        <v>1551</v>
      </c>
      <c r="K87" t="s">
        <v>1552</v>
      </c>
      <c r="L87"/>
      <c r="P87"/>
      <c r="R87" t="s">
        <v>1564</v>
      </c>
      <c r="S87" t="s">
        <v>1614</v>
      </c>
      <c r="T87" t="s">
        <v>1591</v>
      </c>
      <c r="W87">
        <v>3204820</v>
      </c>
      <c r="Y87" t="s">
        <v>1636</v>
      </c>
      <c r="AL87" s="125" t="s">
        <v>1547</v>
      </c>
      <c r="AM87" t="s">
        <v>1548</v>
      </c>
    </row>
    <row r="88" spans="3:39" hidden="1">
      <c r="C88" t="s">
        <v>1535</v>
      </c>
      <c r="D88"/>
      <c r="E88" t="s">
        <v>1550</v>
      </c>
      <c r="I88">
        <v>901178054</v>
      </c>
      <c r="J88" t="s">
        <v>1551</v>
      </c>
      <c r="K88" t="s">
        <v>1553</v>
      </c>
      <c r="L88"/>
      <c r="P88"/>
      <c r="R88" t="s">
        <v>1565</v>
      </c>
      <c r="S88" t="s">
        <v>1615</v>
      </c>
      <c r="T88" t="s">
        <v>1592</v>
      </c>
      <c r="W88">
        <v>6914305</v>
      </c>
      <c r="Y88" t="s">
        <v>1637</v>
      </c>
      <c r="AL88" s="125" t="s">
        <v>1547</v>
      </c>
      <c r="AM88" t="s">
        <v>1548</v>
      </c>
    </row>
    <row r="89" spans="3:39" hidden="1">
      <c r="C89" t="s">
        <v>1529</v>
      </c>
      <c r="D89"/>
      <c r="E89" t="s">
        <v>1550</v>
      </c>
      <c r="I89">
        <v>804005319</v>
      </c>
      <c r="J89" t="s">
        <v>1551</v>
      </c>
      <c r="K89" t="s">
        <v>1555</v>
      </c>
      <c r="L89"/>
      <c r="P89"/>
      <c r="R89" t="s">
        <v>1566</v>
      </c>
      <c r="S89" t="s">
        <v>1616</v>
      </c>
      <c r="T89" t="s">
        <v>1593</v>
      </c>
      <c r="W89">
        <v>6431099</v>
      </c>
      <c r="Y89" t="s">
        <v>1631</v>
      </c>
      <c r="AL89" s="125" t="s">
        <v>1547</v>
      </c>
      <c r="AM89" t="s">
        <v>1548</v>
      </c>
    </row>
    <row r="90" spans="3:39" hidden="1">
      <c r="C90" t="s">
        <v>1529</v>
      </c>
      <c r="D90"/>
      <c r="E90" t="s">
        <v>1550</v>
      </c>
      <c r="I90">
        <v>804005319</v>
      </c>
      <c r="J90" t="s">
        <v>1551</v>
      </c>
      <c r="K90" t="s">
        <v>1555</v>
      </c>
      <c r="L90"/>
      <c r="P90"/>
      <c r="R90" t="s">
        <v>1566</v>
      </c>
      <c r="S90" t="s">
        <v>1617</v>
      </c>
      <c r="T90" t="s">
        <v>1594</v>
      </c>
      <c r="W90">
        <v>6431099</v>
      </c>
      <c r="Y90" t="s">
        <v>1631</v>
      </c>
      <c r="AL90" s="125" t="s">
        <v>1547</v>
      </c>
      <c r="AM90" t="s">
        <v>1548</v>
      </c>
    </row>
    <row r="91" spans="3:39" hidden="1">
      <c r="C91" t="s">
        <v>1536</v>
      </c>
      <c r="D91"/>
      <c r="E91" t="s">
        <v>1550</v>
      </c>
      <c r="I91">
        <v>890210612</v>
      </c>
      <c r="J91" t="s">
        <v>1551</v>
      </c>
      <c r="K91" t="s">
        <v>1554</v>
      </c>
      <c r="L91"/>
      <c r="P91"/>
      <c r="R91" t="s">
        <v>1567</v>
      </c>
      <c r="S91" t="s">
        <v>1609</v>
      </c>
      <c r="T91" t="s">
        <v>1586</v>
      </c>
      <c r="W91" t="s">
        <v>1580</v>
      </c>
      <c r="Y91" t="s">
        <v>1631</v>
      </c>
      <c r="AL91" s="125" t="s">
        <v>1547</v>
      </c>
      <c r="AM91" t="s">
        <v>1548</v>
      </c>
    </row>
    <row r="92" spans="3:39" hidden="1">
      <c r="C92" t="s">
        <v>1537</v>
      </c>
      <c r="D92"/>
      <c r="E92" t="s">
        <v>1550</v>
      </c>
      <c r="I92">
        <v>900560626</v>
      </c>
      <c r="J92" t="s">
        <v>1551</v>
      </c>
      <c r="K92" t="s">
        <v>1555</v>
      </c>
      <c r="L92"/>
      <c r="P92"/>
      <c r="R92" t="s">
        <v>1568</v>
      </c>
      <c r="S92" t="s">
        <v>1618</v>
      </c>
      <c r="T92" t="s">
        <v>1595</v>
      </c>
      <c r="W92" t="s">
        <v>1581</v>
      </c>
      <c r="Y92" t="s">
        <v>1638</v>
      </c>
      <c r="AL92" s="125" t="s">
        <v>1547</v>
      </c>
      <c r="AM92" t="s">
        <v>1548</v>
      </c>
    </row>
    <row r="93" spans="3:39" hidden="1">
      <c r="C93" t="s">
        <v>1537</v>
      </c>
      <c r="D93"/>
      <c r="E93" t="s">
        <v>1550</v>
      </c>
      <c r="I93">
        <v>900560626</v>
      </c>
      <c r="J93" t="s">
        <v>1551</v>
      </c>
      <c r="K93" t="s">
        <v>1555</v>
      </c>
      <c r="L93"/>
      <c r="P93"/>
      <c r="R93" t="s">
        <v>1569</v>
      </c>
      <c r="S93" t="s">
        <v>1619</v>
      </c>
      <c r="T93" t="s">
        <v>1596</v>
      </c>
      <c r="W93">
        <v>6342203</v>
      </c>
      <c r="Y93" t="s">
        <v>1638</v>
      </c>
      <c r="AL93" s="125" t="s">
        <v>1547</v>
      </c>
      <c r="AM93" t="s">
        <v>1548</v>
      </c>
    </row>
    <row r="94" spans="3:39" hidden="1">
      <c r="C94" t="s">
        <v>1538</v>
      </c>
      <c r="D94"/>
      <c r="E94" t="s">
        <v>1550</v>
      </c>
      <c r="I94">
        <v>890200877</v>
      </c>
      <c r="J94" t="s">
        <v>1551</v>
      </c>
      <c r="K94" t="s">
        <v>1552</v>
      </c>
      <c r="L94"/>
      <c r="P94"/>
      <c r="R94" t="s">
        <v>1570</v>
      </c>
      <c r="S94" t="s">
        <v>1620</v>
      </c>
      <c r="T94" t="s">
        <v>1597</v>
      </c>
      <c r="W94" t="s">
        <v>1582</v>
      </c>
      <c r="Y94" t="s">
        <v>1639</v>
      </c>
      <c r="AL94" s="125" t="s">
        <v>1547</v>
      </c>
      <c r="AM94" t="s">
        <v>1548</v>
      </c>
    </row>
    <row r="95" spans="3:39" hidden="1">
      <c r="C95" t="s">
        <v>1539</v>
      </c>
      <c r="D95"/>
      <c r="E95" t="s">
        <v>1550</v>
      </c>
      <c r="I95">
        <v>901131797</v>
      </c>
      <c r="J95" t="s">
        <v>1551</v>
      </c>
      <c r="K95" t="s">
        <v>1552</v>
      </c>
      <c r="L95"/>
      <c r="P95"/>
      <c r="R95" t="s">
        <v>1571</v>
      </c>
      <c r="S95" t="s">
        <v>1621</v>
      </c>
      <c r="T95" t="s">
        <v>1598</v>
      </c>
      <c r="W95">
        <v>3134339390</v>
      </c>
      <c r="Y95" t="s">
        <v>1640</v>
      </c>
      <c r="AL95" s="125" t="s">
        <v>1547</v>
      </c>
      <c r="AM95" t="s">
        <v>1548</v>
      </c>
    </row>
    <row r="96" spans="3:39" hidden="1">
      <c r="C96" t="s">
        <v>1540</v>
      </c>
      <c r="D96"/>
      <c r="E96" t="s">
        <v>1550</v>
      </c>
      <c r="I96">
        <v>890212855</v>
      </c>
      <c r="J96" t="s">
        <v>1551</v>
      </c>
      <c r="K96" t="s">
        <v>1554</v>
      </c>
      <c r="L96"/>
      <c r="P96"/>
      <c r="R96" t="s">
        <v>1572</v>
      </c>
      <c r="S96" t="s">
        <v>1622</v>
      </c>
      <c r="T96" t="s">
        <v>1599</v>
      </c>
      <c r="W96">
        <v>6076917007</v>
      </c>
      <c r="Y96" t="s">
        <v>1641</v>
      </c>
      <c r="AL96" s="125" t="s">
        <v>1547</v>
      </c>
      <c r="AM96" t="s">
        <v>1548</v>
      </c>
    </row>
    <row r="97" spans="2:40" hidden="1">
      <c r="C97" t="s">
        <v>1541</v>
      </c>
      <c r="D97"/>
      <c r="E97" t="s">
        <v>1550</v>
      </c>
      <c r="I97">
        <v>901009159</v>
      </c>
      <c r="J97" t="s">
        <v>1551</v>
      </c>
      <c r="K97" t="s">
        <v>1554</v>
      </c>
      <c r="L97"/>
      <c r="P97"/>
      <c r="R97" t="s">
        <v>1573</v>
      </c>
      <c r="S97" t="s">
        <v>1623</v>
      </c>
      <c r="T97" t="s">
        <v>1600</v>
      </c>
      <c r="W97">
        <v>6076917007</v>
      </c>
      <c r="Y97" t="s">
        <v>1641</v>
      </c>
      <c r="AL97" s="125" t="s">
        <v>1547</v>
      </c>
      <c r="AM97" t="s">
        <v>1548</v>
      </c>
    </row>
    <row r="98" spans="2:40" hidden="1">
      <c r="C98" t="s">
        <v>1542</v>
      </c>
      <c r="D98"/>
      <c r="E98" t="s">
        <v>1550</v>
      </c>
      <c r="I98">
        <v>900497754</v>
      </c>
      <c r="J98" t="s">
        <v>1551</v>
      </c>
      <c r="K98" t="s">
        <v>1554</v>
      </c>
      <c r="L98"/>
      <c r="P98"/>
      <c r="R98" t="s">
        <v>1574</v>
      </c>
      <c r="S98" t="s">
        <v>1624</v>
      </c>
      <c r="T98" t="s">
        <v>1601</v>
      </c>
      <c r="W98">
        <v>6973294</v>
      </c>
      <c r="Y98" t="s">
        <v>1642</v>
      </c>
      <c r="AL98" s="125" t="s">
        <v>1547</v>
      </c>
      <c r="AM98" t="s">
        <v>1548</v>
      </c>
    </row>
    <row r="99" spans="2:40" hidden="1">
      <c r="C99" t="s">
        <v>1543</v>
      </c>
      <c r="D99"/>
      <c r="E99" t="s">
        <v>1550</v>
      </c>
      <c r="I99">
        <v>860002523</v>
      </c>
      <c r="J99" t="s">
        <v>1551</v>
      </c>
      <c r="K99" t="s">
        <v>1554</v>
      </c>
      <c r="L99"/>
      <c r="P99"/>
      <c r="R99" t="s">
        <v>1575</v>
      </c>
      <c r="S99" t="s">
        <v>1625</v>
      </c>
      <c r="T99" t="s">
        <v>1602</v>
      </c>
      <c r="W99">
        <v>6039000</v>
      </c>
      <c r="Y99" t="s">
        <v>1643</v>
      </c>
      <c r="AL99" s="125" t="s">
        <v>1547</v>
      </c>
      <c r="AM99" t="s">
        <v>1548</v>
      </c>
    </row>
    <row r="100" spans="2:40" hidden="1">
      <c r="C100" t="s">
        <v>1544</v>
      </c>
      <c r="D100"/>
      <c r="E100" t="s">
        <v>1550</v>
      </c>
      <c r="I100">
        <v>901275822</v>
      </c>
      <c r="J100" t="s">
        <v>1551</v>
      </c>
      <c r="K100" t="s">
        <v>1553</v>
      </c>
      <c r="L100"/>
      <c r="P100"/>
      <c r="R100" t="s">
        <v>1576</v>
      </c>
      <c r="S100" t="s">
        <v>1626</v>
      </c>
      <c r="T100" t="s">
        <v>1603</v>
      </c>
      <c r="W100">
        <v>3177370144</v>
      </c>
      <c r="Y100" t="s">
        <v>1644</v>
      </c>
      <c r="AL100" s="125" t="s">
        <v>1547</v>
      </c>
      <c r="AM100" t="s">
        <v>1548</v>
      </c>
    </row>
    <row r="101" spans="2:40" hidden="1">
      <c r="C101" t="s">
        <v>1545</v>
      </c>
      <c r="D101"/>
      <c r="E101" t="s">
        <v>1550</v>
      </c>
      <c r="I101">
        <v>900111586</v>
      </c>
      <c r="J101" t="s">
        <v>1551</v>
      </c>
      <c r="K101" t="s">
        <v>1554</v>
      </c>
      <c r="L101"/>
      <c r="P101"/>
      <c r="R101" t="s">
        <v>1577</v>
      </c>
      <c r="S101" t="s">
        <v>1627</v>
      </c>
      <c r="T101" t="s">
        <v>1604</v>
      </c>
      <c r="W101">
        <v>6570528</v>
      </c>
      <c r="Y101" t="s">
        <v>1645</v>
      </c>
      <c r="AL101" s="125" t="s">
        <v>1547</v>
      </c>
      <c r="AM101" t="s">
        <v>1549</v>
      </c>
    </row>
    <row r="102" spans="2:40" hidden="1">
      <c r="C102" t="s">
        <v>1546</v>
      </c>
      <c r="D102"/>
      <c r="E102" t="s">
        <v>1550</v>
      </c>
      <c r="I102">
        <v>900559198</v>
      </c>
      <c r="J102" t="s">
        <v>1551</v>
      </c>
      <c r="K102" t="s">
        <v>1552</v>
      </c>
      <c r="L102"/>
      <c r="P102"/>
      <c r="R102" t="s">
        <v>1578</v>
      </c>
      <c r="S102" t="s">
        <v>1628</v>
      </c>
      <c r="T102" t="s">
        <v>1605</v>
      </c>
      <c r="Y102" t="s">
        <v>1646</v>
      </c>
      <c r="AL102" s="125" t="s">
        <v>1547</v>
      </c>
      <c r="AM102" t="s">
        <v>1549</v>
      </c>
    </row>
    <row r="103" spans="2:40" ht="105" hidden="1">
      <c r="C103" t="s">
        <v>1662</v>
      </c>
      <c r="D103" t="s">
        <v>1679</v>
      </c>
      <c r="I103" t="s">
        <v>1671</v>
      </c>
      <c r="J103" t="s">
        <v>1700</v>
      </c>
      <c r="K103" t="s">
        <v>1699</v>
      </c>
      <c r="L103"/>
      <c r="P103"/>
      <c r="R103" s="2" t="s">
        <v>1690</v>
      </c>
      <c r="W103">
        <v>3113790631</v>
      </c>
      <c r="AB103" t="s">
        <v>676</v>
      </c>
      <c r="AC103" t="s">
        <v>676</v>
      </c>
      <c r="AD103" t="s">
        <v>1709</v>
      </c>
      <c r="AL103" s="125" t="s">
        <v>1661</v>
      </c>
      <c r="AM103" s="2" t="s">
        <v>1704</v>
      </c>
    </row>
    <row r="104" spans="2:40" hidden="1">
      <c r="C104" t="s">
        <v>1663</v>
      </c>
      <c r="D104" t="s">
        <v>1680</v>
      </c>
      <c r="I104" t="s">
        <v>1672</v>
      </c>
      <c r="K104" t="s">
        <v>1701</v>
      </c>
      <c r="L104"/>
      <c r="P104"/>
      <c r="R104" s="2" t="s">
        <v>1691</v>
      </c>
      <c r="W104">
        <v>2701396</v>
      </c>
      <c r="AB104" t="s">
        <v>1709</v>
      </c>
      <c r="AC104" t="s">
        <v>676</v>
      </c>
      <c r="AD104" t="s">
        <v>1709</v>
      </c>
      <c r="AL104" s="125" t="s">
        <v>1661</v>
      </c>
      <c r="AM104" s="2" t="s">
        <v>23</v>
      </c>
    </row>
    <row r="105" spans="2:40" hidden="1">
      <c r="C105" t="s">
        <v>1664</v>
      </c>
      <c r="D105" t="s">
        <v>1681</v>
      </c>
      <c r="I105" t="s">
        <v>1673</v>
      </c>
      <c r="K105" t="s">
        <v>1702</v>
      </c>
      <c r="L105"/>
      <c r="P105"/>
      <c r="R105" s="2" t="s">
        <v>1692</v>
      </c>
      <c r="W105">
        <v>3113289545</v>
      </c>
      <c r="AB105" t="s">
        <v>676</v>
      </c>
      <c r="AC105" t="s">
        <v>676</v>
      </c>
      <c r="AD105" t="s">
        <v>676</v>
      </c>
      <c r="AL105" s="125" t="s">
        <v>1661</v>
      </c>
      <c r="AM105" s="2" t="s">
        <v>23</v>
      </c>
    </row>
    <row r="106" spans="2:40" hidden="1">
      <c r="C106" t="s">
        <v>1665</v>
      </c>
      <c r="D106" t="s">
        <v>1682</v>
      </c>
      <c r="I106" t="s">
        <v>1674</v>
      </c>
      <c r="K106" t="s">
        <v>1702</v>
      </c>
      <c r="L106"/>
      <c r="P106"/>
      <c r="R106" s="2" t="s">
        <v>1693</v>
      </c>
      <c r="W106" s="95" t="s">
        <v>1687</v>
      </c>
      <c r="AB106" t="s">
        <v>676</v>
      </c>
      <c r="AC106" t="s">
        <v>1709</v>
      </c>
      <c r="AD106" t="s">
        <v>1709</v>
      </c>
      <c r="AL106" s="125" t="s">
        <v>1661</v>
      </c>
      <c r="AM106" s="2" t="s">
        <v>1705</v>
      </c>
    </row>
    <row r="107" spans="2:40" ht="45" hidden="1">
      <c r="C107" t="s">
        <v>1666</v>
      </c>
      <c r="D107" t="s">
        <v>1666</v>
      </c>
      <c r="I107">
        <v>1040035398</v>
      </c>
      <c r="K107" t="s">
        <v>1703</v>
      </c>
      <c r="L107"/>
      <c r="P107"/>
      <c r="R107" s="2" t="s">
        <v>1694</v>
      </c>
      <c r="W107">
        <v>3147237269</v>
      </c>
      <c r="AB107" t="s">
        <v>676</v>
      </c>
      <c r="AC107" t="s">
        <v>1709</v>
      </c>
      <c r="AD107" t="s">
        <v>1709</v>
      </c>
      <c r="AL107" s="125" t="s">
        <v>1661</v>
      </c>
      <c r="AM107" s="2" t="s">
        <v>1706</v>
      </c>
    </row>
    <row r="108" spans="2:40" ht="45" hidden="1">
      <c r="C108" t="s">
        <v>1667</v>
      </c>
      <c r="D108" t="s">
        <v>1683</v>
      </c>
      <c r="I108" t="s">
        <v>1675</v>
      </c>
      <c r="K108" t="s">
        <v>1703</v>
      </c>
      <c r="L108"/>
      <c r="P108"/>
      <c r="R108" s="2" t="s">
        <v>1695</v>
      </c>
      <c r="W108">
        <v>3105026842</v>
      </c>
      <c r="AB108" t="s">
        <v>676</v>
      </c>
      <c r="AC108" t="s">
        <v>1709</v>
      </c>
      <c r="AD108" t="s">
        <v>1709</v>
      </c>
      <c r="AL108" s="125" t="s">
        <v>1661</v>
      </c>
      <c r="AM108" s="2" t="s">
        <v>1707</v>
      </c>
    </row>
    <row r="109" spans="2:40" ht="30" hidden="1">
      <c r="C109" t="s">
        <v>1668</v>
      </c>
      <c r="D109" t="s">
        <v>1684</v>
      </c>
      <c r="I109" t="s">
        <v>1676</v>
      </c>
      <c r="K109" t="s">
        <v>1699</v>
      </c>
      <c r="L109"/>
      <c r="P109"/>
      <c r="R109" s="2" t="s">
        <v>1696</v>
      </c>
      <c r="W109" t="s">
        <v>1688</v>
      </c>
      <c r="AB109" t="s">
        <v>676</v>
      </c>
      <c r="AC109" t="s">
        <v>676</v>
      </c>
      <c r="AD109" t="s">
        <v>1709</v>
      </c>
      <c r="AL109" s="125" t="s">
        <v>1661</v>
      </c>
      <c r="AM109" s="2" t="s">
        <v>23</v>
      </c>
    </row>
    <row r="110" spans="2:40" ht="30" hidden="1">
      <c r="C110" t="s">
        <v>1669</v>
      </c>
      <c r="D110" t="s">
        <v>1685</v>
      </c>
      <c r="I110" t="s">
        <v>1677</v>
      </c>
      <c r="K110" t="s">
        <v>1703</v>
      </c>
      <c r="L110"/>
      <c r="P110"/>
      <c r="R110" s="2" t="s">
        <v>1697</v>
      </c>
      <c r="W110" t="s">
        <v>1689</v>
      </c>
      <c r="AB110" t="s">
        <v>1709</v>
      </c>
      <c r="AC110" t="s">
        <v>1709</v>
      </c>
      <c r="AD110" t="s">
        <v>676</v>
      </c>
      <c r="AL110" s="125" t="s">
        <v>1661</v>
      </c>
      <c r="AM110" s="2" t="s">
        <v>1121</v>
      </c>
    </row>
    <row r="111" spans="2:40" ht="45" hidden="1">
      <c r="C111" t="s">
        <v>1670</v>
      </c>
      <c r="D111" t="s">
        <v>1686</v>
      </c>
      <c r="I111" t="s">
        <v>1678</v>
      </c>
      <c r="K111" t="s">
        <v>1703</v>
      </c>
      <c r="L111"/>
      <c r="P111"/>
      <c r="R111" s="2" t="s">
        <v>1698</v>
      </c>
      <c r="W111">
        <v>3008783738</v>
      </c>
      <c r="AB111" t="s">
        <v>676</v>
      </c>
      <c r="AC111" t="s">
        <v>1709</v>
      </c>
      <c r="AD111" t="s">
        <v>1709</v>
      </c>
      <c r="AL111" s="125" t="s">
        <v>1661</v>
      </c>
      <c r="AM111" s="2" t="s">
        <v>1708</v>
      </c>
    </row>
    <row r="112" spans="2:40" ht="25.5" hidden="1">
      <c r="B112" s="248" t="s">
        <v>4257</v>
      </c>
      <c r="C112" s="2" t="s">
        <v>1712</v>
      </c>
      <c r="D112" t="s">
        <v>1711</v>
      </c>
      <c r="E112" t="s">
        <v>278</v>
      </c>
      <c r="F112" s="225" t="s">
        <v>279</v>
      </c>
      <c r="G112" s="225">
        <v>27354748</v>
      </c>
      <c r="H112" s="225"/>
      <c r="J112" t="s">
        <v>5458</v>
      </c>
      <c r="K112" s="225" t="s">
        <v>5459</v>
      </c>
      <c r="L112" s="2" t="s">
        <v>1716</v>
      </c>
      <c r="M112" s="225" t="s">
        <v>280</v>
      </c>
      <c r="N112" s="225" t="s">
        <v>2574</v>
      </c>
      <c r="O112" s="225" t="s">
        <v>4265</v>
      </c>
      <c r="P112" s="250" t="s">
        <v>4266</v>
      </c>
      <c r="Q112" s="225" t="s">
        <v>4266</v>
      </c>
      <c r="S112" t="s">
        <v>1713</v>
      </c>
      <c r="T112" t="s">
        <v>1714</v>
      </c>
      <c r="U112" s="232" t="s">
        <v>222</v>
      </c>
      <c r="W112" s="233">
        <v>3138311148</v>
      </c>
      <c r="Y112" s="234"/>
      <c r="Z112" s="233" t="s">
        <v>4280</v>
      </c>
      <c r="AL112" s="125" t="s">
        <v>1710</v>
      </c>
      <c r="AN112">
        <v>51513.4</v>
      </c>
    </row>
    <row r="113" spans="2:40" ht="30" hidden="1">
      <c r="B113" s="248" t="s">
        <v>4258</v>
      </c>
      <c r="C113" t="s">
        <v>1719</v>
      </c>
      <c r="D113" s="2" t="s">
        <v>1718</v>
      </c>
      <c r="E113" t="s">
        <v>278</v>
      </c>
      <c r="F113" s="225" t="s">
        <v>279</v>
      </c>
      <c r="G113" s="225">
        <v>97470040</v>
      </c>
      <c r="H113" s="225"/>
      <c r="J113" t="s">
        <v>5458</v>
      </c>
      <c r="K113" s="225" t="s">
        <v>5459</v>
      </c>
      <c r="L113" s="2" t="s">
        <v>1716</v>
      </c>
      <c r="M113" s="225" t="s">
        <v>280</v>
      </c>
      <c r="N113" s="225" t="s">
        <v>2574</v>
      </c>
      <c r="O113" s="225" t="s">
        <v>4265</v>
      </c>
      <c r="P113" s="250" t="s">
        <v>4266</v>
      </c>
      <c r="Q113" s="225" t="s">
        <v>4266</v>
      </c>
      <c r="S113" t="s">
        <v>1720</v>
      </c>
      <c r="T113" t="s">
        <v>1721</v>
      </c>
      <c r="U113" s="232" t="s">
        <v>222</v>
      </c>
      <c r="W113" s="233">
        <v>3105720015</v>
      </c>
      <c r="Y113" s="234" t="s">
        <v>4274</v>
      </c>
      <c r="Z113" s="233" t="s">
        <v>1718</v>
      </c>
      <c r="AL113" s="125" t="s">
        <v>1710</v>
      </c>
      <c r="AN113">
        <v>124857.83</v>
      </c>
    </row>
    <row r="114" spans="2:40" ht="30" hidden="1">
      <c r="B114" s="248" t="s">
        <v>4259</v>
      </c>
      <c r="C114" t="s">
        <v>1722</v>
      </c>
      <c r="D114" s="2" t="s">
        <v>1723</v>
      </c>
      <c r="E114" t="s">
        <v>278</v>
      </c>
      <c r="F114" s="225" t="s">
        <v>196</v>
      </c>
      <c r="G114" s="243">
        <v>901169624</v>
      </c>
      <c r="H114" s="225">
        <v>0</v>
      </c>
      <c r="J114" t="s">
        <v>5458</v>
      </c>
      <c r="K114" s="225" t="s">
        <v>5460</v>
      </c>
      <c r="L114" s="2" t="s">
        <v>1724</v>
      </c>
      <c r="M114" s="225" t="s">
        <v>200</v>
      </c>
      <c r="N114" s="225" t="s">
        <v>202</v>
      </c>
      <c r="O114" s="225">
        <v>7</v>
      </c>
      <c r="P114" s="250" t="s">
        <v>4267</v>
      </c>
      <c r="Q114" s="225" t="s">
        <v>4269</v>
      </c>
      <c r="S114" t="s">
        <v>1725</v>
      </c>
      <c r="T114" t="s">
        <v>1726</v>
      </c>
      <c r="U114" s="232" t="s">
        <v>222</v>
      </c>
      <c r="W114" s="233">
        <v>3112333763</v>
      </c>
      <c r="Y114" s="234" t="s">
        <v>4275</v>
      </c>
      <c r="Z114" s="233" t="s">
        <v>4281</v>
      </c>
      <c r="AL114" s="125" t="s">
        <v>1710</v>
      </c>
      <c r="AN114" t="s">
        <v>1727</v>
      </c>
    </row>
    <row r="115" spans="2:40" ht="30" hidden="1">
      <c r="B115" s="248" t="s">
        <v>4260</v>
      </c>
      <c r="C115" t="s">
        <v>1728</v>
      </c>
      <c r="D115" s="2" t="s">
        <v>1723</v>
      </c>
      <c r="E115" t="s">
        <v>278</v>
      </c>
      <c r="F115" s="225" t="s">
        <v>196</v>
      </c>
      <c r="G115" s="243">
        <v>901169624</v>
      </c>
      <c r="H115" s="225">
        <v>0</v>
      </c>
      <c r="J115" t="s">
        <v>5458</v>
      </c>
      <c r="K115" s="225" t="s">
        <v>5461</v>
      </c>
      <c r="L115" s="2" t="s">
        <v>1729</v>
      </c>
      <c r="M115" s="225" t="s">
        <v>280</v>
      </c>
      <c r="N115" s="225" t="s">
        <v>202</v>
      </c>
      <c r="O115" s="225">
        <v>6</v>
      </c>
      <c r="P115" s="250" t="s">
        <v>4268</v>
      </c>
      <c r="Q115" s="225" t="s">
        <v>4270</v>
      </c>
      <c r="S115" t="s">
        <v>1730</v>
      </c>
      <c r="T115" t="s">
        <v>1731</v>
      </c>
      <c r="U115" s="232" t="s">
        <v>222</v>
      </c>
      <c r="W115" s="233">
        <v>3112333763</v>
      </c>
      <c r="Y115" s="234" t="s">
        <v>4275</v>
      </c>
      <c r="Z115" s="233" t="s">
        <v>4281</v>
      </c>
      <c r="AL115" s="125" t="s">
        <v>1710</v>
      </c>
      <c r="AN115">
        <v>100000</v>
      </c>
    </row>
    <row r="116" spans="2:40" ht="30" hidden="1">
      <c r="B116" s="248" t="s">
        <v>4261</v>
      </c>
      <c r="C116" t="s">
        <v>1732</v>
      </c>
      <c r="D116" s="2" t="s">
        <v>1733</v>
      </c>
      <c r="F116" s="225" t="s">
        <v>279</v>
      </c>
      <c r="G116" s="243">
        <v>69008384</v>
      </c>
      <c r="H116" s="225"/>
      <c r="J116" t="s">
        <v>5458</v>
      </c>
      <c r="K116" s="225" t="s">
        <v>5459</v>
      </c>
      <c r="L116" s="2" t="s">
        <v>1734</v>
      </c>
      <c r="M116" s="225" t="s">
        <v>280</v>
      </c>
      <c r="N116" s="225" t="s">
        <v>2574</v>
      </c>
      <c r="O116" s="225" t="s">
        <v>4266</v>
      </c>
      <c r="P116" s="250" t="s">
        <v>4266</v>
      </c>
      <c r="Q116" s="225" t="s">
        <v>4271</v>
      </c>
      <c r="S116" t="s">
        <v>1735</v>
      </c>
      <c r="T116" t="s">
        <v>1736</v>
      </c>
      <c r="U116" s="232" t="s">
        <v>222</v>
      </c>
      <c r="W116" s="233">
        <v>3115996562</v>
      </c>
      <c r="Y116" s="234" t="s">
        <v>4276</v>
      </c>
      <c r="Z116" s="225" t="s">
        <v>4282</v>
      </c>
      <c r="AL116" s="125" t="s">
        <v>1710</v>
      </c>
      <c r="AN116">
        <v>131954.44</v>
      </c>
    </row>
    <row r="117" spans="2:40" ht="30" hidden="1">
      <c r="B117" s="248" t="s">
        <v>4262</v>
      </c>
      <c r="D117" s="225" t="s">
        <v>4256</v>
      </c>
      <c r="E117" s="225" t="s">
        <v>278</v>
      </c>
      <c r="F117" s="225" t="s">
        <v>279</v>
      </c>
      <c r="G117" s="225">
        <v>18129524</v>
      </c>
      <c r="H117" s="225"/>
      <c r="J117" t="s">
        <v>5458</v>
      </c>
      <c r="K117" s="225" t="s">
        <v>5459</v>
      </c>
      <c r="M117" s="225" t="s">
        <v>280</v>
      </c>
      <c r="N117" s="225" t="s">
        <v>2574</v>
      </c>
      <c r="O117" s="225" t="s">
        <v>4266</v>
      </c>
      <c r="P117" s="250" t="s">
        <v>4266</v>
      </c>
      <c r="Q117" s="225" t="s">
        <v>4272</v>
      </c>
      <c r="U117" s="232" t="s">
        <v>222</v>
      </c>
      <c r="W117" s="233">
        <v>3227713270</v>
      </c>
      <c r="Y117" s="234" t="s">
        <v>4277</v>
      </c>
      <c r="Z117" s="225" t="s">
        <v>4256</v>
      </c>
      <c r="AL117" s="125" t="s">
        <v>1710</v>
      </c>
    </row>
    <row r="118" spans="2:40" ht="45" hidden="1">
      <c r="B118" s="248" t="s">
        <v>4263</v>
      </c>
      <c r="C118" t="s">
        <v>1737</v>
      </c>
      <c r="D118" s="2" t="s">
        <v>1738</v>
      </c>
      <c r="E118" s="225" t="s">
        <v>278</v>
      </c>
      <c r="F118" s="225" t="s">
        <v>279</v>
      </c>
      <c r="G118" s="225">
        <v>18122687</v>
      </c>
      <c r="H118" s="225"/>
      <c r="J118" t="s">
        <v>5458</v>
      </c>
      <c r="K118" s="225" t="s">
        <v>5460</v>
      </c>
      <c r="L118" s="2" t="s">
        <v>1739</v>
      </c>
      <c r="M118" s="225" t="s">
        <v>280</v>
      </c>
      <c r="N118" s="225" t="s">
        <v>2574</v>
      </c>
      <c r="O118" s="225" t="s">
        <v>4266</v>
      </c>
      <c r="P118" s="250" t="s">
        <v>4266</v>
      </c>
      <c r="Q118" s="225" t="s">
        <v>4273</v>
      </c>
      <c r="S118" t="s">
        <v>1740</v>
      </c>
      <c r="T118" t="s">
        <v>1741</v>
      </c>
      <c r="U118" s="232" t="s">
        <v>222</v>
      </c>
      <c r="W118" s="233">
        <v>3209454193</v>
      </c>
      <c r="Y118" s="234" t="s">
        <v>4278</v>
      </c>
      <c r="Z118" s="225" t="s">
        <v>4283</v>
      </c>
      <c r="AL118" s="125" t="s">
        <v>1710</v>
      </c>
      <c r="AN118">
        <v>6316.51</v>
      </c>
    </row>
    <row r="119" spans="2:40" ht="30" hidden="1">
      <c r="B119" s="248" t="s">
        <v>4264</v>
      </c>
      <c r="C119" t="s">
        <v>1742</v>
      </c>
      <c r="D119" s="2" t="s">
        <v>1743</v>
      </c>
      <c r="E119" s="225" t="s">
        <v>278</v>
      </c>
      <c r="F119" s="225" t="s">
        <v>279</v>
      </c>
      <c r="G119" s="225">
        <v>97471050</v>
      </c>
      <c r="H119" s="225"/>
      <c r="J119" t="s">
        <v>5458</v>
      </c>
      <c r="K119" s="225" t="s">
        <v>5462</v>
      </c>
      <c r="L119" s="2" t="s">
        <v>1744</v>
      </c>
      <c r="M119" s="225" t="s">
        <v>280</v>
      </c>
      <c r="N119" s="225" t="s">
        <v>2574</v>
      </c>
      <c r="O119" s="225" t="s">
        <v>4266</v>
      </c>
      <c r="P119" s="250" t="s">
        <v>4266</v>
      </c>
      <c r="Q119" s="225" t="s">
        <v>4271</v>
      </c>
      <c r="S119" t="s">
        <v>1745</v>
      </c>
      <c r="T119" t="s">
        <v>1746</v>
      </c>
      <c r="U119" s="232" t="s">
        <v>222</v>
      </c>
      <c r="W119" s="233">
        <v>3152765711</v>
      </c>
      <c r="Y119" s="234" t="s">
        <v>4279</v>
      </c>
      <c r="Z119" s="225" t="s">
        <v>1743</v>
      </c>
      <c r="AL119" s="125" t="s">
        <v>1710</v>
      </c>
      <c r="AN119">
        <v>200004.18</v>
      </c>
    </row>
    <row r="120" spans="2:40" ht="45" hidden="1">
      <c r="C120" t="s">
        <v>1747</v>
      </c>
      <c r="D120" s="2" t="s">
        <v>1748</v>
      </c>
      <c r="K120" t="s">
        <v>1749</v>
      </c>
      <c r="L120" s="2" t="s">
        <v>1750</v>
      </c>
      <c r="S120" t="s">
        <v>1751</v>
      </c>
      <c r="T120" t="s">
        <v>1752</v>
      </c>
      <c r="AL120" s="125" t="s">
        <v>1710</v>
      </c>
      <c r="AN120">
        <v>191384</v>
      </c>
    </row>
    <row r="121" spans="2:40" hidden="1">
      <c r="B121" s="219" t="s">
        <v>2274</v>
      </c>
      <c r="I121" s="221" t="s">
        <v>2309</v>
      </c>
      <c r="J121" s="219" t="s">
        <v>2419</v>
      </c>
      <c r="K121" s="219" t="s">
        <v>2420</v>
      </c>
      <c r="P121"/>
      <c r="R121" s="219" t="s">
        <v>2326</v>
      </c>
      <c r="W121" s="219">
        <v>3153332792</v>
      </c>
      <c r="Y121" s="219" t="s">
        <v>2389</v>
      </c>
      <c r="Z121" s="219" t="s">
        <v>2356</v>
      </c>
      <c r="AL121" s="125" t="s">
        <v>2024</v>
      </c>
      <c r="AM121" s="219" t="s">
        <v>2304</v>
      </c>
    </row>
    <row r="122" spans="2:40" hidden="1">
      <c r="B122" s="219" t="s">
        <v>2275</v>
      </c>
      <c r="I122" s="221">
        <v>10260061</v>
      </c>
      <c r="J122" s="219" t="s">
        <v>2419</v>
      </c>
      <c r="K122" s="219" t="s">
        <v>2421</v>
      </c>
      <c r="P122"/>
      <c r="R122" s="219" t="s">
        <v>2327</v>
      </c>
      <c r="W122" s="219">
        <v>3146176169</v>
      </c>
      <c r="Y122" s="219" t="s">
        <v>2390</v>
      </c>
      <c r="Z122" s="219" t="s">
        <v>2357</v>
      </c>
      <c r="AL122" s="125" t="s">
        <v>2024</v>
      </c>
      <c r="AM122" s="219" t="s">
        <v>2304</v>
      </c>
    </row>
    <row r="123" spans="2:40" hidden="1">
      <c r="B123" s="219" t="s">
        <v>2276</v>
      </c>
      <c r="I123" s="221" t="s">
        <v>2310</v>
      </c>
      <c r="J123" s="219" t="s">
        <v>2419</v>
      </c>
      <c r="K123" s="219" t="s">
        <v>2422</v>
      </c>
      <c r="P123"/>
      <c r="R123" s="219" t="s">
        <v>2328</v>
      </c>
      <c r="W123" s="219">
        <v>3014150292</v>
      </c>
      <c r="Y123" s="219" t="s">
        <v>2391</v>
      </c>
      <c r="Z123" s="219" t="s">
        <v>2358</v>
      </c>
      <c r="AL123" s="125" t="s">
        <v>2024</v>
      </c>
      <c r="AM123" s="219" t="s">
        <v>2304</v>
      </c>
    </row>
    <row r="124" spans="2:40" hidden="1">
      <c r="B124" s="220" t="s">
        <v>2277</v>
      </c>
      <c r="I124" s="221">
        <v>75002033</v>
      </c>
      <c r="J124" s="219" t="s">
        <v>2419</v>
      </c>
      <c r="K124" s="219" t="s">
        <v>2423</v>
      </c>
      <c r="P124"/>
      <c r="R124" s="219" t="s">
        <v>2329</v>
      </c>
      <c r="W124" s="219">
        <v>3107878268</v>
      </c>
      <c r="Y124" s="219" t="s">
        <v>2392</v>
      </c>
      <c r="Z124" s="219" t="s">
        <v>2359</v>
      </c>
      <c r="AL124" s="125" t="s">
        <v>2024</v>
      </c>
      <c r="AM124" s="219" t="s">
        <v>2304</v>
      </c>
    </row>
    <row r="125" spans="2:40" hidden="1">
      <c r="B125" s="219" t="s">
        <v>2278</v>
      </c>
      <c r="I125" s="221" t="s">
        <v>2311</v>
      </c>
      <c r="J125" s="219" t="s">
        <v>2419</v>
      </c>
      <c r="K125" s="219" t="s">
        <v>2422</v>
      </c>
      <c r="P125"/>
      <c r="R125" s="219" t="s">
        <v>2330</v>
      </c>
      <c r="W125" s="219">
        <v>3204197961</v>
      </c>
      <c r="Y125" s="219" t="s">
        <v>2393</v>
      </c>
      <c r="Z125" s="219" t="s">
        <v>2360</v>
      </c>
      <c r="AL125" s="125" t="s">
        <v>2024</v>
      </c>
      <c r="AM125" s="219" t="s">
        <v>2304</v>
      </c>
    </row>
    <row r="126" spans="2:40" hidden="1">
      <c r="B126" s="219" t="s">
        <v>2279</v>
      </c>
      <c r="I126" s="221">
        <v>75082163</v>
      </c>
      <c r="J126" s="219" t="s">
        <v>2419</v>
      </c>
      <c r="K126" s="219" t="s">
        <v>2424</v>
      </c>
      <c r="P126"/>
      <c r="R126" s="219" t="s">
        <v>2331</v>
      </c>
      <c r="W126" s="219">
        <v>3147289783</v>
      </c>
      <c r="Y126" s="219" t="s">
        <v>2394</v>
      </c>
      <c r="Z126" s="219" t="s">
        <v>2361</v>
      </c>
      <c r="AL126" s="125" t="s">
        <v>2024</v>
      </c>
      <c r="AM126" s="219" t="s">
        <v>2304</v>
      </c>
    </row>
    <row r="127" spans="2:40" hidden="1">
      <c r="B127" s="219" t="s">
        <v>2280</v>
      </c>
      <c r="I127" s="221" t="s">
        <v>2312</v>
      </c>
      <c r="J127" s="219" t="s">
        <v>2419</v>
      </c>
      <c r="K127" s="219" t="s">
        <v>2425</v>
      </c>
      <c r="P127"/>
      <c r="R127" s="219" t="s">
        <v>2332</v>
      </c>
      <c r="W127" s="219">
        <v>3116408438</v>
      </c>
      <c r="Y127" s="219" t="s">
        <v>2395</v>
      </c>
      <c r="Z127" s="219" t="s">
        <v>2362</v>
      </c>
      <c r="AL127" s="125" t="s">
        <v>2024</v>
      </c>
      <c r="AM127" s="219" t="s">
        <v>2304</v>
      </c>
    </row>
    <row r="128" spans="2:40" hidden="1">
      <c r="B128" s="219" t="s">
        <v>2281</v>
      </c>
      <c r="I128" s="221">
        <v>8908011313</v>
      </c>
      <c r="J128" s="219" t="s">
        <v>2419</v>
      </c>
      <c r="K128" s="219" t="s">
        <v>2426</v>
      </c>
      <c r="P128"/>
      <c r="R128" s="219" t="s">
        <v>2333</v>
      </c>
      <c r="W128" s="219" t="s">
        <v>2386</v>
      </c>
      <c r="Y128" s="219" t="s">
        <v>2396</v>
      </c>
      <c r="Z128" s="219" t="s">
        <v>2363</v>
      </c>
      <c r="AL128" s="125" t="s">
        <v>2024</v>
      </c>
      <c r="AM128" s="219" t="s">
        <v>2304</v>
      </c>
    </row>
    <row r="129" spans="2:39" hidden="1">
      <c r="B129" s="219" t="s">
        <v>2282</v>
      </c>
      <c r="I129" s="221" t="s">
        <v>2313</v>
      </c>
      <c r="J129" s="219" t="s">
        <v>2419</v>
      </c>
      <c r="K129" s="219" t="s">
        <v>2427</v>
      </c>
      <c r="P129"/>
      <c r="R129" s="219" t="s">
        <v>2334</v>
      </c>
      <c r="W129" s="219">
        <v>3104233210</v>
      </c>
      <c r="Y129" s="219" t="s">
        <v>2397</v>
      </c>
      <c r="Z129" s="219" t="s">
        <v>2364</v>
      </c>
      <c r="AL129" s="125" t="s">
        <v>2024</v>
      </c>
      <c r="AM129" s="219" t="s">
        <v>2304</v>
      </c>
    </row>
    <row r="130" spans="2:39" hidden="1">
      <c r="B130" s="220" t="s">
        <v>2283</v>
      </c>
      <c r="I130" s="221">
        <v>15957451</v>
      </c>
      <c r="J130" s="219" t="s">
        <v>2419</v>
      </c>
      <c r="K130" s="219" t="s">
        <v>2426</v>
      </c>
      <c r="P130"/>
      <c r="R130" s="219" t="s">
        <v>2335</v>
      </c>
      <c r="W130" s="219">
        <v>3023835008</v>
      </c>
      <c r="Y130" s="219" t="s">
        <v>2398</v>
      </c>
      <c r="Z130" s="219" t="s">
        <v>2365</v>
      </c>
      <c r="AL130" s="125" t="s">
        <v>2024</v>
      </c>
      <c r="AM130" s="219" t="s">
        <v>2304</v>
      </c>
    </row>
    <row r="131" spans="2:39" hidden="1">
      <c r="B131" s="219" t="s">
        <v>2284</v>
      </c>
      <c r="I131" s="221" t="s">
        <v>2314</v>
      </c>
      <c r="J131" s="219" t="s">
        <v>2419</v>
      </c>
      <c r="K131" s="219" t="s">
        <v>2428</v>
      </c>
      <c r="P131"/>
      <c r="R131" s="219" t="s">
        <v>2336</v>
      </c>
      <c r="W131" s="219">
        <v>3218153388</v>
      </c>
      <c r="Y131" s="219" t="s">
        <v>2399</v>
      </c>
      <c r="Z131" s="219" t="s">
        <v>2366</v>
      </c>
      <c r="AL131" s="125" t="s">
        <v>2024</v>
      </c>
      <c r="AM131" s="219" t="s">
        <v>2304</v>
      </c>
    </row>
    <row r="132" spans="2:39" hidden="1">
      <c r="B132" s="220" t="s">
        <v>2285</v>
      </c>
      <c r="I132" s="221">
        <v>80423381</v>
      </c>
      <c r="J132" s="219" t="s">
        <v>2419</v>
      </c>
      <c r="K132" s="219" t="s">
        <v>2429</v>
      </c>
      <c r="P132"/>
      <c r="R132" s="219" t="s">
        <v>2337</v>
      </c>
      <c r="W132" s="219">
        <v>3188762317</v>
      </c>
      <c r="Y132" s="219" t="s">
        <v>2400</v>
      </c>
      <c r="Z132" s="219" t="s">
        <v>2367</v>
      </c>
      <c r="AL132" s="125" t="s">
        <v>2024</v>
      </c>
      <c r="AM132" s="219" t="s">
        <v>2304</v>
      </c>
    </row>
    <row r="133" spans="2:39" hidden="1">
      <c r="B133" s="220" t="s">
        <v>2286</v>
      </c>
      <c r="I133" s="221" t="s">
        <v>2315</v>
      </c>
      <c r="J133" s="219" t="s">
        <v>2419</v>
      </c>
      <c r="K133" s="219" t="s">
        <v>2430</v>
      </c>
      <c r="P133"/>
      <c r="R133" s="219" t="s">
        <v>2338</v>
      </c>
      <c r="W133" s="219" t="s">
        <v>2387</v>
      </c>
      <c r="Y133" s="219" t="s">
        <v>2401</v>
      </c>
      <c r="Z133" s="219" t="s">
        <v>2368</v>
      </c>
      <c r="AL133" s="125" t="s">
        <v>2024</v>
      </c>
      <c r="AM133" s="219" t="s">
        <v>2305</v>
      </c>
    </row>
    <row r="134" spans="2:39" hidden="1">
      <c r="B134" s="219" t="s">
        <v>2287</v>
      </c>
      <c r="I134" s="221" t="s">
        <v>2316</v>
      </c>
      <c r="J134" s="219" t="s">
        <v>2419</v>
      </c>
      <c r="K134" s="219" t="s">
        <v>2431</v>
      </c>
      <c r="P134"/>
      <c r="R134" s="219" t="s">
        <v>2339</v>
      </c>
      <c r="W134" s="219">
        <v>3115920662</v>
      </c>
      <c r="Y134" s="219" t="s">
        <v>2402</v>
      </c>
      <c r="Z134" s="219" t="s">
        <v>2369</v>
      </c>
      <c r="AL134" s="125" t="s">
        <v>2024</v>
      </c>
      <c r="AM134" s="219" t="s">
        <v>2304</v>
      </c>
    </row>
    <row r="135" spans="2:39" hidden="1">
      <c r="B135" s="220" t="s">
        <v>2288</v>
      </c>
      <c r="I135" s="221" t="s">
        <v>2317</v>
      </c>
      <c r="J135" s="219" t="s">
        <v>2419</v>
      </c>
      <c r="K135" s="219" t="s">
        <v>2422</v>
      </c>
      <c r="P135"/>
      <c r="R135" s="219" t="s">
        <v>2340</v>
      </c>
      <c r="W135" s="219">
        <v>3112602671</v>
      </c>
      <c r="Y135" s="219" t="s">
        <v>2403</v>
      </c>
      <c r="Z135" s="219" t="s">
        <v>2370</v>
      </c>
      <c r="AL135" s="125" t="s">
        <v>2024</v>
      </c>
      <c r="AM135" s="219" t="s">
        <v>2304</v>
      </c>
    </row>
    <row r="136" spans="2:39" hidden="1">
      <c r="B136" s="219" t="s">
        <v>2289</v>
      </c>
      <c r="I136" s="221" t="s">
        <v>2318</v>
      </c>
      <c r="J136" s="219" t="s">
        <v>2419</v>
      </c>
      <c r="K136" s="219" t="s">
        <v>2432</v>
      </c>
      <c r="P136"/>
      <c r="R136" s="219" t="s">
        <v>2341</v>
      </c>
      <c r="W136" s="219" t="s">
        <v>2388</v>
      </c>
      <c r="Y136" s="219" t="s">
        <v>2404</v>
      </c>
      <c r="Z136" s="219" t="s">
        <v>2371</v>
      </c>
      <c r="AL136" s="125" t="s">
        <v>2024</v>
      </c>
      <c r="AM136" s="219" t="s">
        <v>2306</v>
      </c>
    </row>
    <row r="137" spans="2:39" hidden="1">
      <c r="B137" s="219" t="s">
        <v>2290</v>
      </c>
      <c r="I137" s="221" t="s">
        <v>2319</v>
      </c>
      <c r="J137" s="219" t="s">
        <v>2419</v>
      </c>
      <c r="K137" s="219" t="s">
        <v>2433</v>
      </c>
      <c r="P137"/>
      <c r="R137" s="219" t="s">
        <v>2342</v>
      </c>
      <c r="W137" s="219">
        <v>3154003356</v>
      </c>
      <c r="Y137" s="219" t="s">
        <v>2405</v>
      </c>
      <c r="Z137" s="219" t="s">
        <v>2372</v>
      </c>
      <c r="AL137" s="125" t="s">
        <v>2024</v>
      </c>
      <c r="AM137" s="219" t="s">
        <v>2304</v>
      </c>
    </row>
    <row r="138" spans="2:39" hidden="1">
      <c r="B138" s="220" t="s">
        <v>2291</v>
      </c>
      <c r="I138" s="221" t="s">
        <v>2320</v>
      </c>
      <c r="J138" s="219" t="s">
        <v>2419</v>
      </c>
      <c r="K138" s="219" t="s">
        <v>2432</v>
      </c>
      <c r="P138"/>
      <c r="R138" s="219" t="s">
        <v>2343</v>
      </c>
      <c r="W138" s="219">
        <v>8895050</v>
      </c>
      <c r="Y138" s="219" t="s">
        <v>2406</v>
      </c>
      <c r="Z138" s="219" t="s">
        <v>2373</v>
      </c>
      <c r="AL138" s="125" t="s">
        <v>2024</v>
      </c>
      <c r="AM138" s="219" t="s">
        <v>2304</v>
      </c>
    </row>
    <row r="139" spans="2:39" hidden="1">
      <c r="B139" s="219" t="s">
        <v>2292</v>
      </c>
      <c r="I139" s="221">
        <v>10251960</v>
      </c>
      <c r="J139" s="219" t="s">
        <v>2419</v>
      </c>
      <c r="K139" s="219" t="s">
        <v>2432</v>
      </c>
      <c r="P139"/>
      <c r="R139" s="219" t="s">
        <v>2344</v>
      </c>
      <c r="W139" s="219">
        <v>3104328557</v>
      </c>
      <c r="Y139" s="219" t="s">
        <v>2407</v>
      </c>
      <c r="Z139" s="219" t="s">
        <v>2374</v>
      </c>
      <c r="AL139" s="125" t="s">
        <v>2024</v>
      </c>
      <c r="AM139" s="219" t="s">
        <v>2304</v>
      </c>
    </row>
    <row r="140" spans="2:39" hidden="1">
      <c r="B140" s="219" t="s">
        <v>2293</v>
      </c>
      <c r="I140" s="222">
        <v>4547700</v>
      </c>
      <c r="J140" s="220" t="s">
        <v>2419</v>
      </c>
      <c r="K140" s="220" t="s">
        <v>2434</v>
      </c>
      <c r="P140"/>
      <c r="R140" s="220" t="s">
        <v>2345</v>
      </c>
      <c r="W140" s="219">
        <v>3116226616</v>
      </c>
      <c r="Y140" s="219" t="s">
        <v>2408</v>
      </c>
      <c r="Z140" s="220" t="s">
        <v>2375</v>
      </c>
      <c r="AL140" s="125" t="s">
        <v>2024</v>
      </c>
      <c r="AM140" s="219" t="s">
        <v>2304</v>
      </c>
    </row>
    <row r="141" spans="2:39" hidden="1">
      <c r="B141" s="219" t="s">
        <v>2294</v>
      </c>
      <c r="I141" s="222">
        <v>9006753149</v>
      </c>
      <c r="J141" s="220" t="s">
        <v>2419</v>
      </c>
      <c r="K141" s="220" t="s">
        <v>2431</v>
      </c>
      <c r="P141"/>
      <c r="R141" s="220" t="s">
        <v>2346</v>
      </c>
      <c r="W141" s="219">
        <v>3106826866</v>
      </c>
      <c r="Y141" s="219" t="s">
        <v>2409</v>
      </c>
      <c r="Z141" s="220" t="s">
        <v>2376</v>
      </c>
      <c r="AL141" s="125" t="s">
        <v>2024</v>
      </c>
      <c r="AM141" s="219" t="s">
        <v>2304</v>
      </c>
    </row>
    <row r="142" spans="2:39" hidden="1">
      <c r="B142" s="219" t="s">
        <v>2295</v>
      </c>
      <c r="I142" s="222" t="s">
        <v>2321</v>
      </c>
      <c r="J142" s="220" t="s">
        <v>2419</v>
      </c>
      <c r="K142" s="220" t="s">
        <v>2432</v>
      </c>
      <c r="P142"/>
      <c r="R142" s="220" t="s">
        <v>2347</v>
      </c>
      <c r="W142" s="219">
        <v>8877111</v>
      </c>
      <c r="Y142" s="219" t="s">
        <v>2410</v>
      </c>
      <c r="Z142" s="220" t="s">
        <v>2377</v>
      </c>
      <c r="AL142" s="125" t="s">
        <v>2024</v>
      </c>
      <c r="AM142" s="219" t="s">
        <v>2304</v>
      </c>
    </row>
    <row r="143" spans="2:39" hidden="1">
      <c r="B143" s="219" t="s">
        <v>2296</v>
      </c>
      <c r="I143" s="222">
        <v>810004051</v>
      </c>
      <c r="J143" s="220" t="s">
        <v>2419</v>
      </c>
      <c r="K143" s="220" t="s">
        <v>2432</v>
      </c>
      <c r="P143"/>
      <c r="R143" s="220" t="s">
        <v>2348</v>
      </c>
      <c r="W143" s="219">
        <v>8840502</v>
      </c>
      <c r="Y143" s="219" t="s">
        <v>2411</v>
      </c>
      <c r="Z143" s="220" t="s">
        <v>2378</v>
      </c>
      <c r="AL143" s="125" t="s">
        <v>2024</v>
      </c>
      <c r="AM143" s="219" t="s">
        <v>2307</v>
      </c>
    </row>
    <row r="144" spans="2:39" hidden="1">
      <c r="B144" s="219" t="s">
        <v>2297</v>
      </c>
      <c r="I144" s="222">
        <v>9003177964</v>
      </c>
      <c r="J144" s="220" t="s">
        <v>2419</v>
      </c>
      <c r="K144" s="220" t="s">
        <v>2435</v>
      </c>
      <c r="P144"/>
      <c r="R144" s="220" t="s">
        <v>2349</v>
      </c>
      <c r="W144" s="219">
        <v>3183545567</v>
      </c>
      <c r="Y144" s="219" t="s">
        <v>2412</v>
      </c>
      <c r="Z144" s="220" t="s">
        <v>2379</v>
      </c>
      <c r="AL144" s="125" t="s">
        <v>2024</v>
      </c>
      <c r="AM144" s="219" t="s">
        <v>2304</v>
      </c>
    </row>
    <row r="145" spans="2:39" hidden="1">
      <c r="B145" s="219" t="s">
        <v>2298</v>
      </c>
      <c r="I145" s="222" t="s">
        <v>2322</v>
      </c>
      <c r="J145" s="220" t="s">
        <v>2419</v>
      </c>
      <c r="K145" s="220" t="s">
        <v>2432</v>
      </c>
      <c r="P145"/>
      <c r="R145" s="220" t="s">
        <v>2350</v>
      </c>
      <c r="W145" s="219">
        <v>8782600</v>
      </c>
      <c r="Y145" s="219" t="s">
        <v>2413</v>
      </c>
      <c r="Z145" s="220" t="s">
        <v>2380</v>
      </c>
      <c r="AL145" s="125" t="s">
        <v>2024</v>
      </c>
      <c r="AM145" s="219" t="s">
        <v>2306</v>
      </c>
    </row>
    <row r="146" spans="2:39" hidden="1">
      <c r="B146" s="219" t="s">
        <v>2299</v>
      </c>
      <c r="I146" s="222" t="s">
        <v>2323</v>
      </c>
      <c r="J146" s="220" t="s">
        <v>2419</v>
      </c>
      <c r="K146" s="220" t="s">
        <v>2432</v>
      </c>
      <c r="P146"/>
      <c r="R146" s="220" t="s">
        <v>2351</v>
      </c>
      <c r="W146" s="219">
        <v>3113666128</v>
      </c>
      <c r="Y146" s="219" t="s">
        <v>2414</v>
      </c>
      <c r="Z146" s="220" t="s">
        <v>2381</v>
      </c>
      <c r="AL146" s="125" t="s">
        <v>2024</v>
      </c>
      <c r="AM146" s="219" t="s">
        <v>2304</v>
      </c>
    </row>
    <row r="147" spans="2:39" hidden="1">
      <c r="B147" s="220" t="s">
        <v>2300</v>
      </c>
      <c r="I147" s="222">
        <v>3353175</v>
      </c>
      <c r="J147" s="220" t="s">
        <v>2419</v>
      </c>
      <c r="K147" s="220" t="s">
        <v>2436</v>
      </c>
      <c r="P147"/>
      <c r="R147" s="220" t="s">
        <v>2352</v>
      </c>
      <c r="W147" s="219">
        <v>3128437608</v>
      </c>
      <c r="Y147" s="223" t="s">
        <v>2415</v>
      </c>
      <c r="Z147" s="220" t="s">
        <v>2382</v>
      </c>
      <c r="AL147" s="125" t="s">
        <v>2024</v>
      </c>
      <c r="AM147" s="220" t="s">
        <v>2304</v>
      </c>
    </row>
    <row r="148" spans="2:39" hidden="1">
      <c r="B148" s="220" t="s">
        <v>2301</v>
      </c>
      <c r="I148" s="222" t="s">
        <v>2324</v>
      </c>
      <c r="J148" s="220" t="s">
        <v>2419</v>
      </c>
      <c r="K148" s="220" t="s">
        <v>2436</v>
      </c>
      <c r="P148"/>
      <c r="R148" s="220" t="s">
        <v>2353</v>
      </c>
      <c r="W148" s="219">
        <v>3104566791</v>
      </c>
      <c r="Y148" s="219" t="s">
        <v>2416</v>
      </c>
      <c r="Z148" s="220" t="s">
        <v>2383</v>
      </c>
      <c r="AL148" s="125" t="s">
        <v>2024</v>
      </c>
      <c r="AM148" s="220" t="s">
        <v>2304</v>
      </c>
    </row>
    <row r="149" spans="2:39" hidden="1">
      <c r="B149" s="220" t="s">
        <v>2302</v>
      </c>
      <c r="I149" s="222">
        <v>4593865</v>
      </c>
      <c r="J149" s="220" t="s">
        <v>2419</v>
      </c>
      <c r="K149" s="220" t="s">
        <v>2436</v>
      </c>
      <c r="P149"/>
      <c r="R149" s="220" t="s">
        <v>2354</v>
      </c>
      <c r="W149" s="220">
        <v>3136273233</v>
      </c>
      <c r="Y149" s="219" t="s">
        <v>2417</v>
      </c>
      <c r="Z149" s="220" t="s">
        <v>2384</v>
      </c>
      <c r="AL149" s="125" t="s">
        <v>2024</v>
      </c>
      <c r="AM149" s="220" t="s">
        <v>2304</v>
      </c>
    </row>
    <row r="150" spans="2:39" hidden="1">
      <c r="B150" s="220" t="s">
        <v>2303</v>
      </c>
      <c r="I150" s="222" t="s">
        <v>2325</v>
      </c>
      <c r="J150" s="220" t="s">
        <v>2419</v>
      </c>
      <c r="K150" s="220" t="s">
        <v>2437</v>
      </c>
      <c r="P150"/>
      <c r="R150" s="220" t="s">
        <v>2355</v>
      </c>
      <c r="W150" s="222">
        <v>3136273233</v>
      </c>
      <c r="Y150" s="220" t="s">
        <v>2418</v>
      </c>
      <c r="Z150" s="220" t="s">
        <v>2385</v>
      </c>
      <c r="AL150" s="125" t="s">
        <v>2024</v>
      </c>
      <c r="AM150" s="220" t="s">
        <v>2308</v>
      </c>
    </row>
    <row r="151" spans="2:39" ht="178.5" hidden="1">
      <c r="C151" s="224" t="s">
        <v>2454</v>
      </c>
      <c r="E151" s="224" t="s">
        <v>195</v>
      </c>
      <c r="F151" t="s">
        <v>196</v>
      </c>
      <c r="I151" t="s">
        <v>2439</v>
      </c>
      <c r="J151" t="s">
        <v>5463</v>
      </c>
      <c r="K151" t="s">
        <v>5464</v>
      </c>
      <c r="M151" s="224" t="s">
        <v>280</v>
      </c>
      <c r="N151" s="224" t="s">
        <v>2463</v>
      </c>
      <c r="P151"/>
      <c r="Q151" s="224" t="s">
        <v>2465</v>
      </c>
      <c r="AC151" s="224" t="s">
        <v>254</v>
      </c>
      <c r="AD151" s="224" t="s">
        <v>254</v>
      </c>
      <c r="AE151" s="224" t="s">
        <v>254</v>
      </c>
      <c r="AF151" s="224" t="s">
        <v>2472</v>
      </c>
      <c r="AG151" s="224" t="s">
        <v>2472</v>
      </c>
      <c r="AH151" s="224" t="s">
        <v>2472</v>
      </c>
      <c r="AI151" s="224" t="s">
        <v>2472</v>
      </c>
      <c r="AJ151" s="224" t="s">
        <v>2472</v>
      </c>
      <c r="AK151" s="224" t="s">
        <v>2472</v>
      </c>
      <c r="AL151" s="125" t="s">
        <v>2025</v>
      </c>
      <c r="AM151" s="2" t="s">
        <v>2448</v>
      </c>
    </row>
    <row r="152" spans="2:39" ht="153" hidden="1">
      <c r="C152" s="224" t="s">
        <v>2455</v>
      </c>
      <c r="E152" s="224" t="s">
        <v>195</v>
      </c>
      <c r="F152" t="s">
        <v>196</v>
      </c>
      <c r="I152" t="s">
        <v>2457</v>
      </c>
      <c r="J152" t="s">
        <v>5463</v>
      </c>
      <c r="K152" t="s">
        <v>5465</v>
      </c>
      <c r="M152" s="224" t="s">
        <v>280</v>
      </c>
      <c r="N152" s="224" t="s">
        <v>2463</v>
      </c>
      <c r="P152"/>
      <c r="Q152" s="224" t="s">
        <v>2466</v>
      </c>
      <c r="AC152" s="224" t="s">
        <v>254</v>
      </c>
      <c r="AD152" s="224" t="s">
        <v>254</v>
      </c>
      <c r="AE152" s="224" t="s">
        <v>254</v>
      </c>
      <c r="AF152" s="224" t="s">
        <v>2472</v>
      </c>
      <c r="AG152" s="224" t="s">
        <v>2472</v>
      </c>
      <c r="AH152" s="224" t="s">
        <v>2472</v>
      </c>
      <c r="AI152" s="224" t="s">
        <v>2472</v>
      </c>
      <c r="AJ152" s="224" t="s">
        <v>2472</v>
      </c>
      <c r="AK152" s="224" t="s">
        <v>2472</v>
      </c>
      <c r="AL152" s="125" t="s">
        <v>2025</v>
      </c>
      <c r="AM152" s="2" t="s">
        <v>2449</v>
      </c>
    </row>
    <row r="153" spans="2:39" ht="165.75" hidden="1">
      <c r="C153" s="224" t="s">
        <v>2443</v>
      </c>
      <c r="E153" s="224" t="s">
        <v>195</v>
      </c>
      <c r="F153" t="s">
        <v>196</v>
      </c>
      <c r="I153" t="s">
        <v>2444</v>
      </c>
      <c r="J153" t="s">
        <v>5463</v>
      </c>
      <c r="K153" t="s">
        <v>5466</v>
      </c>
      <c r="M153" s="224" t="s">
        <v>280</v>
      </c>
      <c r="N153" s="224" t="s">
        <v>2463</v>
      </c>
      <c r="P153"/>
      <c r="Q153" s="224" t="s">
        <v>2467</v>
      </c>
      <c r="AC153" s="224" t="s">
        <v>254</v>
      </c>
      <c r="AD153" s="224" t="s">
        <v>254</v>
      </c>
      <c r="AE153" s="224" t="s">
        <v>254</v>
      </c>
      <c r="AF153" s="224" t="s">
        <v>2472</v>
      </c>
      <c r="AG153" s="224" t="s">
        <v>2472</v>
      </c>
      <c r="AH153" s="224" t="s">
        <v>2472</v>
      </c>
      <c r="AI153" s="224" t="s">
        <v>2472</v>
      </c>
      <c r="AJ153" s="224" t="s">
        <v>2472</v>
      </c>
      <c r="AK153" s="224" t="s">
        <v>2472</v>
      </c>
      <c r="AL153" s="125" t="s">
        <v>2025</v>
      </c>
      <c r="AM153" s="2" t="s">
        <v>2448</v>
      </c>
    </row>
    <row r="154" spans="2:39" ht="140.25" hidden="1">
      <c r="C154" s="224" t="s">
        <v>2456</v>
      </c>
      <c r="E154" s="224" t="s">
        <v>195</v>
      </c>
      <c r="F154" t="s">
        <v>196</v>
      </c>
      <c r="I154" t="s">
        <v>2451</v>
      </c>
      <c r="J154" t="s">
        <v>5463</v>
      </c>
      <c r="K154" t="s">
        <v>5467</v>
      </c>
      <c r="M154" s="224" t="s">
        <v>280</v>
      </c>
      <c r="N154" s="224" t="s">
        <v>2464</v>
      </c>
      <c r="P154"/>
      <c r="Q154" s="224" t="s">
        <v>2468</v>
      </c>
      <c r="AC154" s="224" t="s">
        <v>254</v>
      </c>
      <c r="AD154" s="224" t="s">
        <v>254</v>
      </c>
      <c r="AE154" s="224" t="s">
        <v>254</v>
      </c>
      <c r="AF154" s="224" t="s">
        <v>2472</v>
      </c>
      <c r="AG154" s="224" t="s">
        <v>2472</v>
      </c>
      <c r="AH154" s="224" t="s">
        <v>2472</v>
      </c>
      <c r="AI154" s="224" t="s">
        <v>2472</v>
      </c>
      <c r="AJ154" s="224" t="s">
        <v>2472</v>
      </c>
      <c r="AK154" s="224" t="s">
        <v>2472</v>
      </c>
      <c r="AL154" s="125" t="s">
        <v>2025</v>
      </c>
    </row>
    <row r="155" spans="2:39" ht="140.25" hidden="1">
      <c r="C155" s="224" t="s">
        <v>2456</v>
      </c>
      <c r="E155" s="224" t="s">
        <v>195</v>
      </c>
      <c r="F155" t="s">
        <v>196</v>
      </c>
      <c r="I155" t="s">
        <v>2458</v>
      </c>
      <c r="J155" t="s">
        <v>5463</v>
      </c>
      <c r="K155" t="s">
        <v>5467</v>
      </c>
      <c r="M155" s="224" t="s">
        <v>280</v>
      </c>
      <c r="N155" s="224" t="s">
        <v>2464</v>
      </c>
      <c r="P155"/>
      <c r="Q155" s="224" t="s">
        <v>2468</v>
      </c>
      <c r="AC155" s="224" t="s">
        <v>254</v>
      </c>
      <c r="AD155" s="224" t="s">
        <v>254</v>
      </c>
      <c r="AE155" s="224" t="s">
        <v>254</v>
      </c>
      <c r="AF155" s="224" t="s">
        <v>2472</v>
      </c>
      <c r="AG155" s="224" t="s">
        <v>254</v>
      </c>
      <c r="AH155" s="224" t="s">
        <v>2472</v>
      </c>
      <c r="AI155" s="224" t="s">
        <v>2472</v>
      </c>
      <c r="AJ155" s="224" t="s">
        <v>2472</v>
      </c>
      <c r="AK155" s="224" t="s">
        <v>2472</v>
      </c>
      <c r="AL155" s="125" t="s">
        <v>2025</v>
      </c>
    </row>
    <row r="156" spans="2:39" ht="114.75" hidden="1">
      <c r="C156" s="224" t="s">
        <v>2456</v>
      </c>
      <c r="E156" s="224" t="s">
        <v>195</v>
      </c>
      <c r="F156" t="s">
        <v>196</v>
      </c>
      <c r="I156" t="s">
        <v>2459</v>
      </c>
      <c r="J156" t="s">
        <v>5463</v>
      </c>
      <c r="K156" t="s">
        <v>5468</v>
      </c>
      <c r="M156" s="224" t="s">
        <v>280</v>
      </c>
      <c r="N156" s="224" t="s">
        <v>2464</v>
      </c>
      <c r="P156"/>
      <c r="Q156" s="224" t="s">
        <v>2469</v>
      </c>
      <c r="AC156" s="224" t="s">
        <v>254</v>
      </c>
      <c r="AD156" s="224" t="s">
        <v>254</v>
      </c>
      <c r="AE156" s="224" t="s">
        <v>254</v>
      </c>
      <c r="AF156" s="224" t="s">
        <v>2472</v>
      </c>
      <c r="AG156" s="224" t="s">
        <v>2472</v>
      </c>
      <c r="AH156" s="224" t="s">
        <v>2472</v>
      </c>
      <c r="AI156" s="224" t="s">
        <v>2472</v>
      </c>
      <c r="AJ156" s="224" t="s">
        <v>2472</v>
      </c>
      <c r="AK156" s="224" t="s">
        <v>2472</v>
      </c>
      <c r="AL156" s="125" t="s">
        <v>2025</v>
      </c>
    </row>
    <row r="157" spans="2:39" ht="114.75" hidden="1">
      <c r="C157" s="224" t="s">
        <v>2456</v>
      </c>
      <c r="E157" s="224" t="s">
        <v>195</v>
      </c>
      <c r="F157" t="s">
        <v>196</v>
      </c>
      <c r="I157" t="s">
        <v>2460</v>
      </c>
      <c r="J157" t="s">
        <v>5463</v>
      </c>
      <c r="K157" t="s">
        <v>5468</v>
      </c>
      <c r="M157" s="224" t="s">
        <v>280</v>
      </c>
      <c r="N157" s="224" t="s">
        <v>2464</v>
      </c>
      <c r="P157"/>
      <c r="Q157" s="224" t="s">
        <v>2469</v>
      </c>
      <c r="AC157" s="224" t="s">
        <v>254</v>
      </c>
      <c r="AD157" s="224" t="s">
        <v>254</v>
      </c>
      <c r="AE157" s="224" t="s">
        <v>254</v>
      </c>
      <c r="AF157" s="224" t="s">
        <v>2472</v>
      </c>
      <c r="AG157" s="224" t="s">
        <v>2472</v>
      </c>
      <c r="AH157" s="224" t="s">
        <v>2472</v>
      </c>
      <c r="AI157" s="224" t="s">
        <v>2472</v>
      </c>
      <c r="AJ157" s="224" t="s">
        <v>2472</v>
      </c>
      <c r="AK157" s="224" t="s">
        <v>2472</v>
      </c>
      <c r="AL157" s="125" t="s">
        <v>2025</v>
      </c>
    </row>
    <row r="158" spans="2:39" ht="114.75" hidden="1">
      <c r="C158" s="224" t="s">
        <v>2456</v>
      </c>
      <c r="E158" s="224" t="s">
        <v>195</v>
      </c>
      <c r="F158" t="s">
        <v>196</v>
      </c>
      <c r="I158" t="s">
        <v>2461</v>
      </c>
      <c r="J158" t="s">
        <v>5463</v>
      </c>
      <c r="K158" t="s">
        <v>5467</v>
      </c>
      <c r="M158" s="224" t="s">
        <v>280</v>
      </c>
      <c r="N158" s="224" t="s">
        <v>2464</v>
      </c>
      <c r="P158"/>
      <c r="Q158" s="224" t="s">
        <v>2470</v>
      </c>
      <c r="AC158" s="224" t="s">
        <v>254</v>
      </c>
      <c r="AD158" s="224" t="s">
        <v>254</v>
      </c>
      <c r="AE158" s="224" t="s">
        <v>254</v>
      </c>
      <c r="AF158" s="224" t="s">
        <v>2472</v>
      </c>
      <c r="AG158" s="224" t="s">
        <v>2472</v>
      </c>
      <c r="AH158" s="224" t="s">
        <v>2472</v>
      </c>
      <c r="AI158" s="224" t="s">
        <v>2472</v>
      </c>
      <c r="AJ158" s="224" t="s">
        <v>2472</v>
      </c>
      <c r="AK158" s="224" t="s">
        <v>2472</v>
      </c>
      <c r="AL158" s="125" t="s">
        <v>2025</v>
      </c>
    </row>
    <row r="159" spans="2:39" ht="114.75" hidden="1">
      <c r="C159" s="224" t="s">
        <v>2456</v>
      </c>
      <c r="E159" s="224" t="s">
        <v>195</v>
      </c>
      <c r="F159" t="s">
        <v>196</v>
      </c>
      <c r="I159" t="s">
        <v>2462</v>
      </c>
      <c r="J159" t="s">
        <v>5463</v>
      </c>
      <c r="K159" t="s">
        <v>5468</v>
      </c>
      <c r="M159" s="224" t="s">
        <v>280</v>
      </c>
      <c r="N159" s="224" t="s">
        <v>2464</v>
      </c>
      <c r="P159"/>
      <c r="Q159" s="224" t="s">
        <v>2470</v>
      </c>
      <c r="AC159" s="224" t="s">
        <v>254</v>
      </c>
      <c r="AD159" s="224" t="s">
        <v>254</v>
      </c>
      <c r="AE159" s="224" t="s">
        <v>254</v>
      </c>
      <c r="AF159" s="224" t="s">
        <v>2472</v>
      </c>
      <c r="AG159" s="224" t="s">
        <v>2472</v>
      </c>
      <c r="AH159" s="224" t="s">
        <v>2472</v>
      </c>
      <c r="AI159" s="224" t="s">
        <v>2472</v>
      </c>
      <c r="AJ159" s="224" t="s">
        <v>2472</v>
      </c>
      <c r="AK159" s="224" t="s">
        <v>2472</v>
      </c>
      <c r="AL159" s="125" t="s">
        <v>2025</v>
      </c>
    </row>
    <row r="160" spans="2:39" ht="153" hidden="1">
      <c r="C160" s="224" t="s">
        <v>2443</v>
      </c>
      <c r="E160" s="224" t="s">
        <v>195</v>
      </c>
      <c r="F160" t="s">
        <v>196</v>
      </c>
      <c r="I160" t="s">
        <v>2444</v>
      </c>
      <c r="J160" t="s">
        <v>5463</v>
      </c>
      <c r="K160" t="s">
        <v>5469</v>
      </c>
      <c r="M160" s="224" t="s">
        <v>280</v>
      </c>
      <c r="N160" s="224" t="s">
        <v>2463</v>
      </c>
      <c r="P160"/>
      <c r="Q160" s="224" t="s">
        <v>2471</v>
      </c>
      <c r="AC160" s="224" t="s">
        <v>254</v>
      </c>
      <c r="AD160" s="224" t="s">
        <v>254</v>
      </c>
      <c r="AE160" s="224" t="s">
        <v>254</v>
      </c>
      <c r="AF160" s="224" t="s">
        <v>2472</v>
      </c>
      <c r="AG160" s="224" t="s">
        <v>2472</v>
      </c>
      <c r="AH160" s="224" t="s">
        <v>2472</v>
      </c>
      <c r="AI160" s="224" t="s">
        <v>2472</v>
      </c>
      <c r="AJ160" s="224" t="s">
        <v>2472</v>
      </c>
      <c r="AK160" s="224" t="s">
        <v>2472</v>
      </c>
      <c r="AL160" s="125" t="s">
        <v>2025</v>
      </c>
    </row>
    <row r="161" spans="3:39" ht="45" hidden="1">
      <c r="C161" t="s">
        <v>4506</v>
      </c>
      <c r="I161" t="s">
        <v>4507</v>
      </c>
      <c r="R161" s="2" t="s">
        <v>4508</v>
      </c>
      <c r="W161">
        <v>3156127130</v>
      </c>
      <c r="Y161" s="2" t="s">
        <v>4509</v>
      </c>
      <c r="AL161" s="125" t="s">
        <v>2198</v>
      </c>
      <c r="AM161" s="2" t="s">
        <v>4510</v>
      </c>
    </row>
    <row r="162" spans="3:39" ht="45" hidden="1">
      <c r="C162" t="s">
        <v>4511</v>
      </c>
      <c r="I162" t="s">
        <v>4512</v>
      </c>
      <c r="R162" s="2" t="s">
        <v>4513</v>
      </c>
      <c r="W162">
        <v>3173660339</v>
      </c>
      <c r="Y162" s="2" t="s">
        <v>4514</v>
      </c>
      <c r="AL162" s="125" t="s">
        <v>2198</v>
      </c>
      <c r="AM162" s="2" t="s">
        <v>4510</v>
      </c>
    </row>
    <row r="163" spans="3:39" ht="195" hidden="1">
      <c r="C163" t="s">
        <v>4515</v>
      </c>
      <c r="I163" t="s">
        <v>4516</v>
      </c>
      <c r="J163" t="s">
        <v>2623</v>
      </c>
      <c r="R163" s="2" t="s">
        <v>4517</v>
      </c>
      <c r="W163" t="s">
        <v>4518</v>
      </c>
      <c r="Y163" s="2" t="s">
        <v>4519</v>
      </c>
      <c r="AL163" s="125" t="s">
        <v>2198</v>
      </c>
      <c r="AM163" s="2" t="s">
        <v>4520</v>
      </c>
    </row>
    <row r="164" spans="3:39" ht="75" hidden="1">
      <c r="C164" t="s">
        <v>4521</v>
      </c>
      <c r="I164">
        <v>8010025170</v>
      </c>
      <c r="R164" s="2" t="s">
        <v>4522</v>
      </c>
      <c r="W164">
        <v>6067465692</v>
      </c>
      <c r="Y164" s="2" t="s">
        <v>4523</v>
      </c>
      <c r="AL164" s="125" t="s">
        <v>2198</v>
      </c>
      <c r="AM164" s="2" t="s">
        <v>4524</v>
      </c>
    </row>
    <row r="165" spans="3:39" ht="45" hidden="1">
      <c r="C165" t="s">
        <v>4525</v>
      </c>
      <c r="I165" t="s">
        <v>4539</v>
      </c>
      <c r="K165" t="s">
        <v>4577</v>
      </c>
      <c r="R165" s="2" t="s">
        <v>4559</v>
      </c>
      <c r="AL165" s="125" t="s">
        <v>2199</v>
      </c>
      <c r="AM165" s="2" t="s">
        <v>4550</v>
      </c>
    </row>
    <row r="166" spans="3:39" ht="30" hidden="1">
      <c r="C166" t="s">
        <v>4526</v>
      </c>
      <c r="I166" t="s">
        <v>4540</v>
      </c>
      <c r="K166" t="s">
        <v>4578</v>
      </c>
      <c r="R166" s="2" t="s">
        <v>4560</v>
      </c>
      <c r="AL166" s="125" t="s">
        <v>2199</v>
      </c>
      <c r="AM166" s="2" t="s">
        <v>4550</v>
      </c>
    </row>
    <row r="167" spans="3:39" ht="30" hidden="1">
      <c r="C167" t="s">
        <v>4526</v>
      </c>
      <c r="I167" t="s">
        <v>4540</v>
      </c>
      <c r="K167" t="s">
        <v>4578</v>
      </c>
      <c r="R167" s="2" t="s">
        <v>4561</v>
      </c>
      <c r="AL167" s="125" t="s">
        <v>2199</v>
      </c>
      <c r="AM167" s="2" t="s">
        <v>4550</v>
      </c>
    </row>
    <row r="168" spans="3:39" ht="45" hidden="1">
      <c r="C168" t="s">
        <v>4527</v>
      </c>
      <c r="I168" t="s">
        <v>4541</v>
      </c>
      <c r="K168" t="s">
        <v>4578</v>
      </c>
      <c r="R168" s="2" t="s">
        <v>4562</v>
      </c>
      <c r="AL168" s="125" t="s">
        <v>2199</v>
      </c>
      <c r="AM168" s="2" t="s">
        <v>4551</v>
      </c>
    </row>
    <row r="169" spans="3:39" ht="30" hidden="1">
      <c r="C169" t="s">
        <v>4528</v>
      </c>
      <c r="I169" t="s">
        <v>4542</v>
      </c>
      <c r="K169" t="s">
        <v>4577</v>
      </c>
      <c r="R169" s="2" t="s">
        <v>4563</v>
      </c>
      <c r="AL169" s="125" t="s">
        <v>2199</v>
      </c>
      <c r="AM169" s="2" t="s">
        <v>4552</v>
      </c>
    </row>
    <row r="170" spans="3:39" ht="45" hidden="1">
      <c r="C170" t="s">
        <v>4528</v>
      </c>
      <c r="I170" t="s">
        <v>4542</v>
      </c>
      <c r="K170" t="s">
        <v>4577</v>
      </c>
      <c r="R170" s="2" t="s">
        <v>4564</v>
      </c>
      <c r="AL170" s="125" t="s">
        <v>2199</v>
      </c>
      <c r="AM170" s="2" t="s">
        <v>4553</v>
      </c>
    </row>
    <row r="171" spans="3:39" ht="60" hidden="1">
      <c r="C171" t="s">
        <v>4529</v>
      </c>
      <c r="I171">
        <v>6225775</v>
      </c>
      <c r="K171" t="s">
        <v>4579</v>
      </c>
      <c r="R171" s="2" t="s">
        <v>4565</v>
      </c>
      <c r="AL171" s="125" t="s">
        <v>2199</v>
      </c>
      <c r="AM171" s="2" t="s">
        <v>4554</v>
      </c>
    </row>
    <row r="172" spans="3:39" ht="30" hidden="1">
      <c r="C172" t="s">
        <v>4526</v>
      </c>
      <c r="I172" t="s">
        <v>4540</v>
      </c>
      <c r="K172" t="s">
        <v>4578</v>
      </c>
      <c r="R172" s="2" t="s">
        <v>4566</v>
      </c>
      <c r="AL172" s="125" t="s">
        <v>2199</v>
      </c>
      <c r="AM172" s="2" t="s">
        <v>4555</v>
      </c>
    </row>
    <row r="173" spans="3:39" ht="30" hidden="1">
      <c r="C173" t="s">
        <v>4530</v>
      </c>
      <c r="I173" t="s">
        <v>4543</v>
      </c>
      <c r="K173" t="s">
        <v>4579</v>
      </c>
      <c r="R173" s="2" t="s">
        <v>4567</v>
      </c>
      <c r="AL173" s="125" t="s">
        <v>2199</v>
      </c>
      <c r="AM173" s="2" t="s">
        <v>4554</v>
      </c>
    </row>
    <row r="174" spans="3:39" ht="45" hidden="1">
      <c r="C174" t="s">
        <v>4531</v>
      </c>
      <c r="I174" t="s">
        <v>4541</v>
      </c>
      <c r="K174" t="s">
        <v>4580</v>
      </c>
      <c r="R174" s="2" t="s">
        <v>4568</v>
      </c>
      <c r="AL174" s="125" t="s">
        <v>2199</v>
      </c>
      <c r="AM174" s="2" t="s">
        <v>4554</v>
      </c>
    </row>
    <row r="175" spans="3:39" ht="45" hidden="1">
      <c r="C175" t="s">
        <v>4532</v>
      </c>
      <c r="I175" t="s">
        <v>4544</v>
      </c>
      <c r="K175" t="s">
        <v>4580</v>
      </c>
      <c r="R175" s="2" t="s">
        <v>4569</v>
      </c>
      <c r="AL175" s="125" t="s">
        <v>2199</v>
      </c>
      <c r="AM175" s="2" t="s">
        <v>4556</v>
      </c>
    </row>
    <row r="176" spans="3:39" ht="60" hidden="1">
      <c r="C176" t="s">
        <v>4533</v>
      </c>
      <c r="I176" t="s">
        <v>4545</v>
      </c>
      <c r="K176" t="s">
        <v>4577</v>
      </c>
      <c r="R176" s="2" t="s">
        <v>4570</v>
      </c>
      <c r="AL176" s="125" t="s">
        <v>2199</v>
      </c>
      <c r="AM176" s="2" t="s">
        <v>4557</v>
      </c>
    </row>
    <row r="177" spans="2:39" ht="30" hidden="1">
      <c r="C177" t="s">
        <v>4534</v>
      </c>
      <c r="I177" t="s">
        <v>4543</v>
      </c>
      <c r="K177" t="s">
        <v>4579</v>
      </c>
      <c r="R177" s="2" t="s">
        <v>4571</v>
      </c>
      <c r="AL177" s="125" t="s">
        <v>2199</v>
      </c>
      <c r="AM177" s="2" t="s">
        <v>4554</v>
      </c>
    </row>
    <row r="178" spans="2:39" ht="30" hidden="1">
      <c r="C178" t="s">
        <v>4529</v>
      </c>
      <c r="I178">
        <v>6225775</v>
      </c>
      <c r="K178" t="s">
        <v>4577</v>
      </c>
      <c r="R178" s="2" t="s">
        <v>4572</v>
      </c>
      <c r="AL178" s="125" t="s">
        <v>2199</v>
      </c>
      <c r="AM178" s="2" t="s">
        <v>4554</v>
      </c>
    </row>
    <row r="179" spans="2:39" ht="30" hidden="1">
      <c r="C179" t="s">
        <v>4535</v>
      </c>
      <c r="I179" t="s">
        <v>4546</v>
      </c>
      <c r="K179" t="s">
        <v>4577</v>
      </c>
      <c r="R179" s="2" t="s">
        <v>4573</v>
      </c>
      <c r="AL179" s="125" t="s">
        <v>2199</v>
      </c>
      <c r="AM179" s="2" t="s">
        <v>4554</v>
      </c>
    </row>
    <row r="180" spans="2:39" ht="45" hidden="1">
      <c r="C180" t="s">
        <v>4536</v>
      </c>
      <c r="I180" t="s">
        <v>4547</v>
      </c>
      <c r="K180" t="s">
        <v>4577</v>
      </c>
      <c r="R180" s="2" t="s">
        <v>4574</v>
      </c>
      <c r="AL180" s="125" t="s">
        <v>2199</v>
      </c>
      <c r="AM180" s="2" t="s">
        <v>4553</v>
      </c>
    </row>
    <row r="181" spans="2:39" ht="45" hidden="1">
      <c r="C181" t="s">
        <v>4537</v>
      </c>
      <c r="I181" t="s">
        <v>4548</v>
      </c>
      <c r="K181" t="s">
        <v>4581</v>
      </c>
      <c r="R181" s="2" t="s">
        <v>4575</v>
      </c>
      <c r="AL181" s="125" t="s">
        <v>2199</v>
      </c>
      <c r="AM181" s="2" t="s">
        <v>4558</v>
      </c>
    </row>
    <row r="182" spans="2:39" ht="45" hidden="1">
      <c r="C182" t="s">
        <v>4538</v>
      </c>
      <c r="I182" t="s">
        <v>4549</v>
      </c>
      <c r="K182" t="s">
        <v>4581</v>
      </c>
      <c r="R182" s="2" t="s">
        <v>4576</v>
      </c>
      <c r="AL182" s="125" t="s">
        <v>2199</v>
      </c>
      <c r="AM182" s="2" t="s">
        <v>4553</v>
      </c>
    </row>
    <row r="183" spans="2:39" ht="45" hidden="1">
      <c r="C183" s="257" t="s">
        <v>4614</v>
      </c>
      <c r="D183" s="258" t="s">
        <v>4616</v>
      </c>
      <c r="R183" s="258" t="s">
        <v>4620</v>
      </c>
      <c r="W183" s="258">
        <v>3177005613</v>
      </c>
      <c r="Y183" s="255" t="s">
        <v>4618</v>
      </c>
      <c r="AL183" s="125" t="s">
        <v>4613</v>
      </c>
      <c r="AM183" s="259" t="s">
        <v>4622</v>
      </c>
    </row>
    <row r="184" spans="2:39" ht="30" hidden="1">
      <c r="C184" s="257" t="s">
        <v>4615</v>
      </c>
      <c r="D184" s="258" t="s">
        <v>4617</v>
      </c>
      <c r="R184" s="258" t="s">
        <v>4621</v>
      </c>
      <c r="W184" s="258">
        <v>3225868380</v>
      </c>
      <c r="Y184" s="255" t="s">
        <v>4619</v>
      </c>
      <c r="AL184" s="125" t="s">
        <v>4613</v>
      </c>
      <c r="AM184" s="259" t="s">
        <v>4623</v>
      </c>
    </row>
    <row r="185" spans="2:39" ht="38.25" hidden="1">
      <c r="B185" s="260" t="s">
        <v>4650</v>
      </c>
      <c r="C185" s="260" t="s">
        <v>4665</v>
      </c>
      <c r="E185" s="260" t="s">
        <v>278</v>
      </c>
      <c r="F185" s="260" t="s">
        <v>279</v>
      </c>
      <c r="G185" s="260">
        <v>41462086</v>
      </c>
      <c r="H185" s="260">
        <v>0</v>
      </c>
      <c r="J185" s="260" t="s">
        <v>5470</v>
      </c>
      <c r="K185" t="s">
        <v>5471</v>
      </c>
      <c r="M185" s="260" t="s">
        <v>280</v>
      </c>
      <c r="N185" t="s">
        <v>2900</v>
      </c>
      <c r="S185">
        <v>2000270.324</v>
      </c>
      <c r="T185">
        <v>4778032475</v>
      </c>
      <c r="U185" t="s">
        <v>222</v>
      </c>
      <c r="V185" s="261" t="s">
        <v>4688</v>
      </c>
      <c r="W185" s="261">
        <v>3008632844</v>
      </c>
      <c r="Y185" s="262"/>
      <c r="Z185" s="260" t="s">
        <v>4665</v>
      </c>
      <c r="AA185" s="260" t="s">
        <v>4702</v>
      </c>
      <c r="AB185" s="260" t="s">
        <v>2472</v>
      </c>
      <c r="AC185" s="267" t="s">
        <v>2472</v>
      </c>
      <c r="AD185" s="267" t="s">
        <v>254</v>
      </c>
      <c r="AE185" s="267" t="s">
        <v>254</v>
      </c>
      <c r="AF185" s="267" t="s">
        <v>2472</v>
      </c>
      <c r="AG185" s="267" t="s">
        <v>254</v>
      </c>
      <c r="AH185" s="267" t="s">
        <v>2472</v>
      </c>
      <c r="AI185" s="267" t="s">
        <v>2472</v>
      </c>
      <c r="AJ185" s="267" t="s">
        <v>254</v>
      </c>
      <c r="AK185" s="267" t="s">
        <v>2472</v>
      </c>
      <c r="AL185" s="125" t="s">
        <v>2153</v>
      </c>
    </row>
    <row r="186" spans="2:39" ht="39" hidden="1">
      <c r="B186" s="260" t="s">
        <v>4651</v>
      </c>
      <c r="C186" s="260" t="s">
        <v>4666</v>
      </c>
      <c r="E186" s="260" t="s">
        <v>195</v>
      </c>
      <c r="F186" s="260" t="s">
        <v>196</v>
      </c>
      <c r="G186" s="260">
        <v>901263914</v>
      </c>
      <c r="H186" s="260">
        <v>3</v>
      </c>
      <c r="J186" s="260" t="s">
        <v>5470</v>
      </c>
      <c r="K186" t="s">
        <v>5472</v>
      </c>
      <c r="M186" s="260" t="s">
        <v>280</v>
      </c>
      <c r="Q186" t="s">
        <v>4680</v>
      </c>
      <c r="S186">
        <v>1973856.425</v>
      </c>
      <c r="T186">
        <v>4717018.0870000003</v>
      </c>
      <c r="U186" t="s">
        <v>222</v>
      </c>
      <c r="V186" s="261" t="s">
        <v>4688</v>
      </c>
      <c r="W186" s="261">
        <v>3102596389</v>
      </c>
      <c r="Y186" s="262" t="s">
        <v>4689</v>
      </c>
      <c r="Z186" s="261" t="s">
        <v>4693</v>
      </c>
      <c r="AA186" s="265" t="s">
        <v>4702</v>
      </c>
      <c r="AB186" s="266" t="s">
        <v>4703</v>
      </c>
      <c r="AC186" s="267" t="s">
        <v>254</v>
      </c>
      <c r="AD186" s="267" t="s">
        <v>254</v>
      </c>
      <c r="AE186" s="267" t="s">
        <v>254</v>
      </c>
      <c r="AF186" s="267" t="s">
        <v>254</v>
      </c>
      <c r="AG186" s="267" t="s">
        <v>254</v>
      </c>
      <c r="AH186" s="267" t="s">
        <v>2472</v>
      </c>
      <c r="AI186" s="267" t="s">
        <v>2472</v>
      </c>
      <c r="AJ186" s="267" t="s">
        <v>254</v>
      </c>
      <c r="AK186" s="267" t="s">
        <v>2472</v>
      </c>
      <c r="AL186" s="125" t="s">
        <v>2153</v>
      </c>
    </row>
    <row r="187" spans="2:39" ht="38.25" hidden="1">
      <c r="B187" s="260" t="s">
        <v>4652</v>
      </c>
      <c r="C187" s="260" t="s">
        <v>4667</v>
      </c>
      <c r="E187" s="260" t="s">
        <v>195</v>
      </c>
      <c r="F187" s="260" t="s">
        <v>196</v>
      </c>
      <c r="G187" s="260">
        <v>901505619</v>
      </c>
      <c r="H187" s="260">
        <v>5</v>
      </c>
      <c r="J187" s="260" t="s">
        <v>5470</v>
      </c>
      <c r="K187" t="s">
        <v>5472</v>
      </c>
      <c r="M187" s="260" t="s">
        <v>200</v>
      </c>
      <c r="N187" t="s">
        <v>202</v>
      </c>
      <c r="O187">
        <v>110</v>
      </c>
      <c r="P187" s="250" t="s">
        <v>4674</v>
      </c>
      <c r="Q187" t="s">
        <v>4681</v>
      </c>
      <c r="S187">
        <v>1971529.378</v>
      </c>
      <c r="T187">
        <v>4714549.5959999999</v>
      </c>
      <c r="U187" t="s">
        <v>221</v>
      </c>
      <c r="V187" s="261" t="s">
        <v>1790</v>
      </c>
      <c r="W187" s="261">
        <v>7448546</v>
      </c>
      <c r="Y187" s="262"/>
      <c r="Z187" s="261" t="s">
        <v>4694</v>
      </c>
      <c r="AA187" s="260" t="s">
        <v>4702</v>
      </c>
      <c r="AB187" s="260" t="s">
        <v>2472</v>
      </c>
      <c r="AC187" s="260" t="s">
        <v>2472</v>
      </c>
      <c r="AD187" s="260" t="s">
        <v>254</v>
      </c>
      <c r="AE187" s="260" t="s">
        <v>254</v>
      </c>
      <c r="AF187" s="260" t="s">
        <v>2472</v>
      </c>
      <c r="AG187" s="260" t="s">
        <v>254</v>
      </c>
      <c r="AH187" s="260" t="s">
        <v>2472</v>
      </c>
      <c r="AI187" s="260" t="s">
        <v>2472</v>
      </c>
      <c r="AJ187" s="260" t="s">
        <v>2472</v>
      </c>
      <c r="AK187" s="260" t="s">
        <v>2472</v>
      </c>
      <c r="AL187" s="125" t="s">
        <v>2153</v>
      </c>
    </row>
    <row r="188" spans="2:39" ht="38.25" hidden="1">
      <c r="B188" s="260" t="s">
        <v>4653</v>
      </c>
      <c r="C188" s="260" t="s">
        <v>4668</v>
      </c>
      <c r="E188" s="260" t="s">
        <v>278</v>
      </c>
      <c r="F188" s="260" t="s">
        <v>279</v>
      </c>
      <c r="G188" s="260">
        <v>41656932</v>
      </c>
      <c r="H188" s="260"/>
      <c r="J188" s="260" t="s">
        <v>5470</v>
      </c>
      <c r="K188" t="s">
        <v>2149</v>
      </c>
      <c r="M188" s="260" t="s">
        <v>200</v>
      </c>
      <c r="N188" t="s">
        <v>2463</v>
      </c>
      <c r="O188">
        <v>25</v>
      </c>
      <c r="P188" s="250" t="s">
        <v>4675</v>
      </c>
      <c r="Q188" t="s">
        <v>4682</v>
      </c>
      <c r="S188">
        <v>2020212.6710000001</v>
      </c>
      <c r="T188">
        <v>4818171.54</v>
      </c>
      <c r="U188" t="s">
        <v>222</v>
      </c>
      <c r="V188" s="261"/>
      <c r="W188" s="261">
        <v>3102324869</v>
      </c>
      <c r="Y188" s="262"/>
      <c r="Z188" s="261" t="s">
        <v>4695</v>
      </c>
      <c r="AA188" s="260" t="s">
        <v>4702</v>
      </c>
      <c r="AB188" s="260" t="s">
        <v>2472</v>
      </c>
      <c r="AC188" s="260" t="s">
        <v>2472</v>
      </c>
      <c r="AD188" s="260" t="s">
        <v>254</v>
      </c>
      <c r="AE188" s="260" t="s">
        <v>254</v>
      </c>
      <c r="AF188" s="260" t="s">
        <v>2472</v>
      </c>
      <c r="AG188" s="260" t="s">
        <v>254</v>
      </c>
      <c r="AH188" s="260" t="s">
        <v>2472</v>
      </c>
      <c r="AI188" s="260" t="s">
        <v>2472</v>
      </c>
      <c r="AJ188" s="260" t="s">
        <v>2472</v>
      </c>
      <c r="AK188" s="260" t="s">
        <v>2472</v>
      </c>
      <c r="AL188" s="125" t="s">
        <v>2153</v>
      </c>
    </row>
    <row r="189" spans="2:39" ht="38.25" hidden="1">
      <c r="B189" s="260" t="s">
        <v>4654</v>
      </c>
      <c r="C189" s="260" t="s">
        <v>4669</v>
      </c>
      <c r="E189" s="260" t="s">
        <v>195</v>
      </c>
      <c r="F189" s="260" t="s">
        <v>196</v>
      </c>
      <c r="G189" s="260">
        <v>800186228</v>
      </c>
      <c r="H189" s="260">
        <v>2</v>
      </c>
      <c r="J189" s="260" t="s">
        <v>5470</v>
      </c>
      <c r="K189" t="s">
        <v>5472</v>
      </c>
      <c r="M189" s="260" t="s">
        <v>200</v>
      </c>
      <c r="N189" t="s">
        <v>202</v>
      </c>
      <c r="O189">
        <v>36</v>
      </c>
      <c r="P189" s="250" t="s">
        <v>4676</v>
      </c>
      <c r="Q189" t="s">
        <v>4683</v>
      </c>
      <c r="S189">
        <v>1953184.527</v>
      </c>
      <c r="T189">
        <v>4711002.818</v>
      </c>
      <c r="U189" t="s">
        <v>221</v>
      </c>
      <c r="V189" s="261" t="s">
        <v>1790</v>
      </c>
      <c r="W189" s="261">
        <v>3204820</v>
      </c>
      <c r="Y189" s="262"/>
      <c r="Z189" s="261" t="s">
        <v>4696</v>
      </c>
      <c r="AA189" s="260" t="s">
        <v>2175</v>
      </c>
      <c r="AB189" s="260" t="s">
        <v>2472</v>
      </c>
      <c r="AC189" s="260" t="s">
        <v>2472</v>
      </c>
      <c r="AD189" s="260" t="s">
        <v>254</v>
      </c>
      <c r="AE189" s="260" t="s">
        <v>254</v>
      </c>
      <c r="AF189" s="260" t="s">
        <v>2472</v>
      </c>
      <c r="AG189" s="260" t="s">
        <v>254</v>
      </c>
      <c r="AH189" s="260" t="s">
        <v>2472</v>
      </c>
      <c r="AI189" s="260" t="s">
        <v>2472</v>
      </c>
      <c r="AJ189" s="260" t="s">
        <v>2472</v>
      </c>
      <c r="AK189" s="260" t="s">
        <v>2472</v>
      </c>
      <c r="AL189" s="125" t="s">
        <v>2153</v>
      </c>
    </row>
    <row r="190" spans="2:39" ht="38.25" hidden="1">
      <c r="B190" s="260" t="s">
        <v>4655</v>
      </c>
      <c r="C190" s="260" t="s">
        <v>4670</v>
      </c>
      <c r="E190" s="260" t="s">
        <v>195</v>
      </c>
      <c r="F190" s="260" t="s">
        <v>196</v>
      </c>
      <c r="G190" s="260">
        <v>900864150</v>
      </c>
      <c r="H190" s="260">
        <v>9</v>
      </c>
      <c r="J190" s="260" t="s">
        <v>5470</v>
      </c>
      <c r="K190" t="s">
        <v>5473</v>
      </c>
      <c r="M190" s="260" t="s">
        <v>200</v>
      </c>
      <c r="N190" t="s">
        <v>202</v>
      </c>
      <c r="O190">
        <v>100</v>
      </c>
      <c r="P190" s="250" t="s">
        <v>4677</v>
      </c>
      <c r="Q190" t="s">
        <v>4684</v>
      </c>
      <c r="S190">
        <v>2107619.0789999999</v>
      </c>
      <c r="T190">
        <v>4788889.7929999996</v>
      </c>
      <c r="U190" t="s">
        <v>222</v>
      </c>
      <c r="V190" s="261"/>
      <c r="W190" s="261">
        <v>3506666374</v>
      </c>
      <c r="Y190" s="263" t="s">
        <v>4690</v>
      </c>
      <c r="Z190" s="261" t="s">
        <v>4697</v>
      </c>
      <c r="AA190" s="260" t="s">
        <v>2175</v>
      </c>
      <c r="AB190" s="260" t="s">
        <v>2472</v>
      </c>
      <c r="AC190" s="260" t="s">
        <v>2472</v>
      </c>
      <c r="AD190" s="260" t="s">
        <v>254</v>
      </c>
      <c r="AE190" s="260" t="s">
        <v>254</v>
      </c>
      <c r="AF190" s="260" t="s">
        <v>2472</v>
      </c>
      <c r="AG190" s="260" t="s">
        <v>254</v>
      </c>
      <c r="AH190" s="260" t="s">
        <v>2472</v>
      </c>
      <c r="AI190" s="260" t="s">
        <v>2472</v>
      </c>
      <c r="AJ190" s="260" t="s">
        <v>2472</v>
      </c>
      <c r="AK190" s="260" t="s">
        <v>2472</v>
      </c>
      <c r="AL190" s="125" t="s">
        <v>2153</v>
      </c>
    </row>
    <row r="191" spans="2:39" ht="38.25" hidden="1">
      <c r="B191" s="260" t="s">
        <v>4656</v>
      </c>
      <c r="C191" s="260" t="s">
        <v>4669</v>
      </c>
      <c r="E191" s="260" t="s">
        <v>195</v>
      </c>
      <c r="F191" s="260" t="s">
        <v>196</v>
      </c>
      <c r="G191" s="260">
        <v>800186228</v>
      </c>
      <c r="H191" s="260">
        <v>2</v>
      </c>
      <c r="J191" s="260" t="s">
        <v>5470</v>
      </c>
      <c r="K191" t="s">
        <v>5472</v>
      </c>
      <c r="M191" s="260" t="s">
        <v>200</v>
      </c>
      <c r="N191" t="s">
        <v>202</v>
      </c>
      <c r="O191">
        <v>36</v>
      </c>
      <c r="P191" s="250" t="s">
        <v>4676</v>
      </c>
      <c r="Q191" t="s">
        <v>4683</v>
      </c>
      <c r="S191">
        <v>1954298.327</v>
      </c>
      <c r="T191">
        <v>4712307.3</v>
      </c>
      <c r="U191" t="s">
        <v>221</v>
      </c>
      <c r="V191" s="261" t="s">
        <v>1790</v>
      </c>
      <c r="W191" s="261">
        <v>3204820</v>
      </c>
      <c r="Y191" s="262"/>
      <c r="Z191" s="261" t="s">
        <v>4696</v>
      </c>
      <c r="AA191" s="260" t="s">
        <v>2175</v>
      </c>
      <c r="AB191" s="260" t="s">
        <v>2472</v>
      </c>
      <c r="AC191" s="260" t="s">
        <v>2472</v>
      </c>
      <c r="AD191" s="260" t="s">
        <v>254</v>
      </c>
      <c r="AE191" s="260" t="s">
        <v>254</v>
      </c>
      <c r="AF191" s="260" t="s">
        <v>2472</v>
      </c>
      <c r="AG191" s="260" t="s">
        <v>254</v>
      </c>
      <c r="AH191" s="260" t="s">
        <v>2472</v>
      </c>
      <c r="AI191" s="260" t="s">
        <v>2472</v>
      </c>
      <c r="AJ191" s="260" t="s">
        <v>2472</v>
      </c>
      <c r="AK191" s="260" t="s">
        <v>2472</v>
      </c>
      <c r="AL191" s="125" t="s">
        <v>2153</v>
      </c>
    </row>
    <row r="192" spans="2:39" ht="38.25" hidden="1">
      <c r="B192" s="260" t="s">
        <v>4657</v>
      </c>
      <c r="C192" s="260" t="s">
        <v>4670</v>
      </c>
      <c r="E192" s="260" t="s">
        <v>195</v>
      </c>
      <c r="F192" s="260" t="s">
        <v>196</v>
      </c>
      <c r="G192" s="260">
        <v>900864150</v>
      </c>
      <c r="H192" s="260">
        <v>9</v>
      </c>
      <c r="J192" s="260" t="s">
        <v>5470</v>
      </c>
      <c r="K192" t="s">
        <v>5474</v>
      </c>
      <c r="M192" s="260" t="s">
        <v>200</v>
      </c>
      <c r="N192" t="s">
        <v>202</v>
      </c>
      <c r="O192">
        <v>100</v>
      </c>
      <c r="P192" s="250" t="s">
        <v>4677</v>
      </c>
      <c r="Q192" t="s">
        <v>4684</v>
      </c>
      <c r="S192">
        <v>2097190.7779999999</v>
      </c>
      <c r="T192">
        <v>4759531.8789999997</v>
      </c>
      <c r="U192" t="s">
        <v>222</v>
      </c>
      <c r="V192" s="261"/>
      <c r="W192" s="261">
        <v>3506666374</v>
      </c>
      <c r="Y192" s="263" t="s">
        <v>4690</v>
      </c>
      <c r="Z192" s="261" t="s">
        <v>4697</v>
      </c>
      <c r="AA192" s="260" t="s">
        <v>2175</v>
      </c>
      <c r="AB192" s="260" t="s">
        <v>2472</v>
      </c>
      <c r="AC192" s="260" t="s">
        <v>2472</v>
      </c>
      <c r="AD192" s="260" t="s">
        <v>254</v>
      </c>
      <c r="AE192" s="260" t="s">
        <v>254</v>
      </c>
      <c r="AF192" s="260" t="s">
        <v>2472</v>
      </c>
      <c r="AG192" s="260" t="s">
        <v>254</v>
      </c>
      <c r="AH192" s="260" t="s">
        <v>2472</v>
      </c>
      <c r="AI192" s="260" t="s">
        <v>2472</v>
      </c>
      <c r="AJ192" s="260" t="s">
        <v>2472</v>
      </c>
      <c r="AK192" s="260" t="s">
        <v>2472</v>
      </c>
      <c r="AL192" s="125" t="s">
        <v>2153</v>
      </c>
    </row>
    <row r="193" spans="2:39" ht="38.25" hidden="1">
      <c r="B193" s="260" t="s">
        <v>4658</v>
      </c>
      <c r="C193" s="260" t="s">
        <v>4670</v>
      </c>
      <c r="E193" s="260" t="s">
        <v>195</v>
      </c>
      <c r="F193" s="260" t="s">
        <v>196</v>
      </c>
      <c r="G193" s="260">
        <v>900864150</v>
      </c>
      <c r="H193" s="260">
        <v>9</v>
      </c>
      <c r="J193" s="260"/>
      <c r="M193" s="260" t="s">
        <v>200</v>
      </c>
      <c r="N193" t="s">
        <v>202</v>
      </c>
      <c r="O193">
        <v>100</v>
      </c>
      <c r="P193" s="250" t="s">
        <v>4677</v>
      </c>
      <c r="Q193" t="s">
        <v>4685</v>
      </c>
      <c r="S193">
        <v>2105456.6230000001</v>
      </c>
      <c r="T193">
        <v>4782044.8509999998</v>
      </c>
      <c r="U193" t="s">
        <v>221</v>
      </c>
      <c r="V193" s="261" t="s">
        <v>1790</v>
      </c>
      <c r="W193" s="261">
        <v>7446656</v>
      </c>
      <c r="Y193" s="262"/>
      <c r="Z193" s="261" t="s">
        <v>4697</v>
      </c>
      <c r="AA193" s="260" t="s">
        <v>2175</v>
      </c>
      <c r="AB193" s="260" t="s">
        <v>2472</v>
      </c>
      <c r="AC193" s="260" t="s">
        <v>2472</v>
      </c>
      <c r="AD193" s="260" t="s">
        <v>254</v>
      </c>
      <c r="AE193" s="260" t="s">
        <v>254</v>
      </c>
      <c r="AF193" s="260" t="s">
        <v>254</v>
      </c>
      <c r="AG193" s="260" t="s">
        <v>254</v>
      </c>
      <c r="AH193" s="260" t="s">
        <v>254</v>
      </c>
      <c r="AI193" s="260" t="s">
        <v>254</v>
      </c>
      <c r="AJ193" s="260"/>
      <c r="AK193" s="260" t="s">
        <v>2472</v>
      </c>
      <c r="AL193" s="125" t="s">
        <v>2153</v>
      </c>
    </row>
    <row r="194" spans="2:39" ht="51" hidden="1">
      <c r="B194" s="260" t="s">
        <v>4659</v>
      </c>
      <c r="C194" s="260" t="s">
        <v>4671</v>
      </c>
      <c r="E194" s="260" t="s">
        <v>195</v>
      </c>
      <c r="F194" s="260" t="s">
        <v>196</v>
      </c>
      <c r="G194" s="260">
        <v>901571347</v>
      </c>
      <c r="H194" s="260">
        <v>8</v>
      </c>
      <c r="J194" s="260" t="s">
        <v>5470</v>
      </c>
      <c r="K194" t="s">
        <v>5475</v>
      </c>
      <c r="M194" s="260" t="s">
        <v>200</v>
      </c>
      <c r="N194" t="s">
        <v>202</v>
      </c>
      <c r="O194">
        <v>36</v>
      </c>
      <c r="P194" s="250" t="s">
        <v>4676</v>
      </c>
      <c r="Q194" t="s">
        <v>4683</v>
      </c>
      <c r="S194">
        <v>1916134.155</v>
      </c>
      <c r="T194">
        <v>4706774.0539999995</v>
      </c>
      <c r="U194" t="s">
        <v>221</v>
      </c>
      <c r="V194" s="261" t="s">
        <v>1790</v>
      </c>
      <c r="W194" s="261">
        <v>3204820</v>
      </c>
      <c r="Y194" s="262"/>
      <c r="Z194" s="261" t="s">
        <v>4698</v>
      </c>
      <c r="AA194" s="260" t="s">
        <v>2175</v>
      </c>
      <c r="AB194" s="260" t="s">
        <v>2472</v>
      </c>
      <c r="AC194" s="260" t="s">
        <v>2472</v>
      </c>
      <c r="AD194" s="260" t="s">
        <v>254</v>
      </c>
      <c r="AE194" s="260" t="s">
        <v>254</v>
      </c>
      <c r="AF194" s="260" t="s">
        <v>2472</v>
      </c>
      <c r="AG194" s="260" t="s">
        <v>254</v>
      </c>
      <c r="AH194" s="260" t="s">
        <v>2472</v>
      </c>
      <c r="AI194" s="260" t="s">
        <v>2472</v>
      </c>
      <c r="AJ194" s="260" t="s">
        <v>2472</v>
      </c>
      <c r="AK194" s="260" t="s">
        <v>2472</v>
      </c>
      <c r="AL194" s="125" t="s">
        <v>2153</v>
      </c>
    </row>
    <row r="195" spans="2:39" ht="51" hidden="1">
      <c r="B195" s="260" t="s">
        <v>4660</v>
      </c>
      <c r="C195" s="260" t="s">
        <v>4671</v>
      </c>
      <c r="E195" s="260" t="s">
        <v>195</v>
      </c>
      <c r="F195" s="260" t="s">
        <v>196</v>
      </c>
      <c r="G195" s="260">
        <v>901571347</v>
      </c>
      <c r="H195" s="260">
        <v>8</v>
      </c>
      <c r="J195" s="260" t="s">
        <v>5470</v>
      </c>
      <c r="K195" t="s">
        <v>5476</v>
      </c>
      <c r="M195" s="260" t="s">
        <v>200</v>
      </c>
      <c r="N195" t="s">
        <v>202</v>
      </c>
      <c r="O195">
        <v>36</v>
      </c>
      <c r="P195" s="250" t="s">
        <v>4676</v>
      </c>
      <c r="Q195" t="s">
        <v>4683</v>
      </c>
      <c r="S195">
        <v>1933291.8540000001</v>
      </c>
      <c r="T195">
        <v>4710610.7860000003</v>
      </c>
      <c r="U195" t="s">
        <v>221</v>
      </c>
      <c r="V195" s="261" t="s">
        <v>1790</v>
      </c>
      <c r="W195" s="261">
        <v>3204820</v>
      </c>
      <c r="Y195" s="262"/>
      <c r="Z195" s="261" t="s">
        <v>4698</v>
      </c>
      <c r="AA195" s="260" t="s">
        <v>2175</v>
      </c>
      <c r="AB195" s="260" t="s">
        <v>2472</v>
      </c>
      <c r="AC195" s="260" t="s">
        <v>2472</v>
      </c>
      <c r="AD195" s="260" t="s">
        <v>254</v>
      </c>
      <c r="AE195" s="260" t="s">
        <v>254</v>
      </c>
      <c r="AF195" s="260" t="s">
        <v>2472</v>
      </c>
      <c r="AG195" s="260" t="s">
        <v>254</v>
      </c>
      <c r="AH195" s="260" t="s">
        <v>2472</v>
      </c>
      <c r="AI195" s="260" t="s">
        <v>2472</v>
      </c>
      <c r="AJ195" s="260" t="s">
        <v>2472</v>
      </c>
      <c r="AK195" s="260" t="s">
        <v>2472</v>
      </c>
      <c r="AL195" s="125" t="s">
        <v>2153</v>
      </c>
    </row>
    <row r="196" spans="2:39" ht="51" hidden="1">
      <c r="B196" s="260" t="s">
        <v>4661</v>
      </c>
      <c r="C196" s="260" t="s">
        <v>4671</v>
      </c>
      <c r="E196" s="260" t="s">
        <v>195</v>
      </c>
      <c r="F196" s="260" t="s">
        <v>196</v>
      </c>
      <c r="G196" s="260">
        <v>901571347</v>
      </c>
      <c r="H196" s="260">
        <v>8</v>
      </c>
      <c r="J196" s="260" t="s">
        <v>5470</v>
      </c>
      <c r="K196" t="s">
        <v>5476</v>
      </c>
      <c r="M196" s="260" t="s">
        <v>200</v>
      </c>
      <c r="N196" t="s">
        <v>202</v>
      </c>
      <c r="O196">
        <v>36</v>
      </c>
      <c r="P196" s="250" t="s">
        <v>4676</v>
      </c>
      <c r="Q196" t="s">
        <v>4683</v>
      </c>
      <c r="S196">
        <v>1938253.6540000001</v>
      </c>
      <c r="T196">
        <v>4712235.4780000001</v>
      </c>
      <c r="U196" t="s">
        <v>221</v>
      </c>
      <c r="V196" s="261" t="s">
        <v>1790</v>
      </c>
      <c r="W196" s="261">
        <v>3204820</v>
      </c>
      <c r="Y196" s="262"/>
      <c r="Z196" s="261" t="s">
        <v>4698</v>
      </c>
      <c r="AA196" s="260" t="s">
        <v>2175</v>
      </c>
      <c r="AB196" s="260" t="s">
        <v>2472</v>
      </c>
      <c r="AC196" s="260" t="s">
        <v>2472</v>
      </c>
      <c r="AD196" s="260" t="s">
        <v>254</v>
      </c>
      <c r="AE196" s="260" t="s">
        <v>254</v>
      </c>
      <c r="AF196" s="260" t="s">
        <v>2472</v>
      </c>
      <c r="AG196" s="260" t="s">
        <v>254</v>
      </c>
      <c r="AH196" s="260" t="s">
        <v>2472</v>
      </c>
      <c r="AI196" s="260" t="s">
        <v>2472</v>
      </c>
      <c r="AJ196" s="260" t="s">
        <v>2472</v>
      </c>
      <c r="AK196" s="260" t="s">
        <v>2472</v>
      </c>
      <c r="AL196" s="125" t="s">
        <v>2153</v>
      </c>
    </row>
    <row r="197" spans="2:39" ht="30" hidden="1">
      <c r="B197" s="260" t="s">
        <v>4662</v>
      </c>
      <c r="C197" s="260" t="s">
        <v>4672</v>
      </c>
      <c r="E197" s="260" t="s">
        <v>195</v>
      </c>
      <c r="F197" s="260" t="s">
        <v>196</v>
      </c>
      <c r="G197" s="260">
        <v>900816750</v>
      </c>
      <c r="H197" s="260">
        <v>3</v>
      </c>
      <c r="J197" s="260" t="s">
        <v>5477</v>
      </c>
      <c r="K197" t="s">
        <v>5478</v>
      </c>
      <c r="M197" s="260" t="s">
        <v>200</v>
      </c>
      <c r="N197" t="s">
        <v>201</v>
      </c>
      <c r="O197">
        <v>12</v>
      </c>
      <c r="P197" s="250" t="s">
        <v>4678</v>
      </c>
      <c r="Q197" t="s">
        <v>4686</v>
      </c>
      <c r="S197">
        <v>2045256.1510000001</v>
      </c>
      <c r="T197">
        <v>4745453.2029999997</v>
      </c>
      <c r="U197" t="s">
        <v>222</v>
      </c>
      <c r="V197" s="261" t="s">
        <v>1790</v>
      </c>
      <c r="W197" s="261">
        <v>3208460193</v>
      </c>
      <c r="Y197" s="263" t="s">
        <v>4691</v>
      </c>
      <c r="Z197" s="261" t="s">
        <v>4699</v>
      </c>
      <c r="AA197" s="260" t="s">
        <v>2175</v>
      </c>
      <c r="AB197" s="260" t="s">
        <v>2472</v>
      </c>
      <c r="AC197" s="260" t="s">
        <v>2472</v>
      </c>
      <c r="AD197" s="260" t="s">
        <v>254</v>
      </c>
      <c r="AE197" s="260" t="s">
        <v>254</v>
      </c>
      <c r="AF197" s="260" t="s">
        <v>2472</v>
      </c>
      <c r="AG197" s="260" t="s">
        <v>254</v>
      </c>
      <c r="AH197" s="260" t="s">
        <v>2472</v>
      </c>
      <c r="AI197" s="260" t="s">
        <v>2472</v>
      </c>
      <c r="AJ197" s="260" t="s">
        <v>2472</v>
      </c>
      <c r="AK197" s="260" t="s">
        <v>2472</v>
      </c>
      <c r="AL197" s="125" t="s">
        <v>2153</v>
      </c>
    </row>
    <row r="198" spans="2:39" ht="25.5" hidden="1">
      <c r="B198" s="260" t="s">
        <v>4663</v>
      </c>
      <c r="C198" s="260" t="s">
        <v>4673</v>
      </c>
      <c r="E198" s="260" t="s">
        <v>195</v>
      </c>
      <c r="F198" s="260" t="s">
        <v>196</v>
      </c>
      <c r="G198" s="260">
        <v>900265814</v>
      </c>
      <c r="H198" s="260">
        <v>0</v>
      </c>
      <c r="J198" s="260" t="s">
        <v>5470</v>
      </c>
      <c r="K198" t="s">
        <v>5471</v>
      </c>
      <c r="M198" s="260" t="s">
        <v>200</v>
      </c>
      <c r="N198" t="s">
        <v>202</v>
      </c>
      <c r="O198">
        <v>62</v>
      </c>
      <c r="P198" s="250" t="s">
        <v>4679</v>
      </c>
      <c r="Q198" t="s">
        <v>4687</v>
      </c>
      <c r="S198">
        <v>2051882.952</v>
      </c>
      <c r="T198">
        <v>4764226.926</v>
      </c>
      <c r="U198" t="s">
        <v>222</v>
      </c>
      <c r="V198" s="261"/>
      <c r="W198" s="261">
        <v>3330333021</v>
      </c>
      <c r="Y198" s="262"/>
      <c r="Z198" s="261" t="s">
        <v>4700</v>
      </c>
      <c r="AA198" s="260" t="s">
        <v>2094</v>
      </c>
      <c r="AB198" s="260" t="s">
        <v>2472</v>
      </c>
      <c r="AC198" s="260" t="s">
        <v>2472</v>
      </c>
      <c r="AD198" s="260" t="s">
        <v>2472</v>
      </c>
      <c r="AE198" s="260" t="s">
        <v>254</v>
      </c>
      <c r="AF198" s="260" t="s">
        <v>2472</v>
      </c>
      <c r="AG198" s="260" t="s">
        <v>254</v>
      </c>
      <c r="AH198" s="260" t="s">
        <v>2472</v>
      </c>
      <c r="AI198" s="260" t="s">
        <v>2472</v>
      </c>
      <c r="AJ198" s="260" t="s">
        <v>2472</v>
      </c>
      <c r="AK198" s="260" t="s">
        <v>2472</v>
      </c>
      <c r="AL198" s="125" t="s">
        <v>2153</v>
      </c>
    </row>
    <row r="199" spans="2:39" ht="25.5" hidden="1">
      <c r="B199" s="260" t="s">
        <v>4664</v>
      </c>
      <c r="C199" s="260" t="s">
        <v>4667</v>
      </c>
      <c r="E199" s="260" t="s">
        <v>195</v>
      </c>
      <c r="F199" s="260" t="s">
        <v>196</v>
      </c>
      <c r="G199" s="260">
        <v>901505619</v>
      </c>
      <c r="H199" s="260">
        <v>5</v>
      </c>
      <c r="J199" s="260" t="s">
        <v>5470</v>
      </c>
      <c r="K199" t="s">
        <v>5472</v>
      </c>
      <c r="M199" s="260" t="s">
        <v>200</v>
      </c>
      <c r="N199" t="s">
        <v>202</v>
      </c>
      <c r="O199">
        <v>110</v>
      </c>
      <c r="P199" s="250" t="s">
        <v>4674</v>
      </c>
      <c r="Q199" t="s">
        <v>4681</v>
      </c>
      <c r="S199">
        <v>1954561.3629999999</v>
      </c>
      <c r="T199">
        <v>4712183.0669999998</v>
      </c>
      <c r="U199" t="s">
        <v>222</v>
      </c>
      <c r="V199" s="261"/>
      <c r="W199" s="261">
        <v>3204530124</v>
      </c>
      <c r="Y199" s="264" t="s">
        <v>4692</v>
      </c>
      <c r="Z199" s="261" t="s">
        <v>4701</v>
      </c>
      <c r="AA199" s="260" t="s">
        <v>2175</v>
      </c>
      <c r="AB199" s="260" t="s">
        <v>2472</v>
      </c>
      <c r="AC199" s="260" t="s">
        <v>2472</v>
      </c>
      <c r="AD199" s="260" t="s">
        <v>254</v>
      </c>
      <c r="AE199" s="260" t="s">
        <v>254</v>
      </c>
      <c r="AF199" s="260" t="s">
        <v>254</v>
      </c>
      <c r="AG199" s="260" t="s">
        <v>254</v>
      </c>
      <c r="AH199" s="260" t="s">
        <v>2472</v>
      </c>
      <c r="AI199" s="260" t="s">
        <v>2472</v>
      </c>
      <c r="AJ199" s="260" t="s">
        <v>2472</v>
      </c>
      <c r="AK199" s="260" t="s">
        <v>2472</v>
      </c>
      <c r="AL199" s="125" t="s">
        <v>2153</v>
      </c>
    </row>
    <row r="200" spans="2:39" ht="30" hidden="1">
      <c r="C200" t="s">
        <v>4898</v>
      </c>
      <c r="D200" s="2" t="s">
        <v>4919</v>
      </c>
      <c r="I200" t="s">
        <v>4927</v>
      </c>
      <c r="K200" s="283" t="s">
        <v>4740</v>
      </c>
      <c r="R200" s="281" t="s">
        <v>4909</v>
      </c>
      <c r="W200" t="s">
        <v>4934</v>
      </c>
      <c r="Y200" s="2" t="s">
        <v>4942</v>
      </c>
      <c r="AL200" s="125" t="s">
        <v>2156</v>
      </c>
      <c r="AM200" s="2" t="s">
        <v>4906</v>
      </c>
    </row>
    <row r="201" spans="2:39" ht="30" hidden="1">
      <c r="C201" t="s">
        <v>4899</v>
      </c>
      <c r="D201" s="2" t="s">
        <v>4920</v>
      </c>
      <c r="I201" t="s">
        <v>4928</v>
      </c>
      <c r="K201" s="283" t="s">
        <v>4740</v>
      </c>
      <c r="R201" s="281" t="s">
        <v>4910</v>
      </c>
      <c r="W201" t="s">
        <v>4935</v>
      </c>
      <c r="Y201" s="2" t="s">
        <v>4943</v>
      </c>
      <c r="AL201" s="125" t="s">
        <v>2156</v>
      </c>
      <c r="AM201" s="2" t="s">
        <v>4907</v>
      </c>
    </row>
    <row r="202" spans="2:39" hidden="1">
      <c r="C202" t="s">
        <v>4900</v>
      </c>
      <c r="D202" s="2" t="s">
        <v>4921</v>
      </c>
      <c r="I202" t="s">
        <v>4929</v>
      </c>
      <c r="K202" s="283" t="s">
        <v>4917</v>
      </c>
      <c r="R202" s="281" t="s">
        <v>4911</v>
      </c>
      <c r="W202" t="s">
        <v>4936</v>
      </c>
      <c r="Y202" s="2" t="s">
        <v>4944</v>
      </c>
      <c r="AL202" s="125" t="s">
        <v>2156</v>
      </c>
      <c r="AM202" s="2" t="s">
        <v>4908</v>
      </c>
    </row>
    <row r="203" spans="2:39" ht="30" hidden="1">
      <c r="C203" t="s">
        <v>4901</v>
      </c>
      <c r="D203" s="2" t="s">
        <v>4922</v>
      </c>
      <c r="I203" t="s">
        <v>4930</v>
      </c>
      <c r="K203" s="283" t="s">
        <v>4740</v>
      </c>
      <c r="R203" s="281" t="s">
        <v>4912</v>
      </c>
      <c r="W203" t="s">
        <v>4937</v>
      </c>
      <c r="Y203" s="2" t="s">
        <v>4945</v>
      </c>
      <c r="AL203" s="125" t="s">
        <v>2156</v>
      </c>
      <c r="AM203" s="2" t="s">
        <v>4908</v>
      </c>
    </row>
    <row r="204" spans="2:39" ht="30" hidden="1">
      <c r="C204" t="s">
        <v>4902</v>
      </c>
      <c r="D204" s="2" t="s">
        <v>4923</v>
      </c>
      <c r="I204" t="s">
        <v>4931</v>
      </c>
      <c r="K204" s="283" t="s">
        <v>4742</v>
      </c>
      <c r="R204" s="281" t="s">
        <v>4913</v>
      </c>
      <c r="W204" t="s">
        <v>4938</v>
      </c>
      <c r="Y204" s="2" t="s">
        <v>4946</v>
      </c>
      <c r="AL204" s="125" t="s">
        <v>2156</v>
      </c>
      <c r="AM204" s="2" t="s">
        <v>4907</v>
      </c>
    </row>
    <row r="205" spans="2:39" ht="30" hidden="1">
      <c r="C205" t="s">
        <v>4903</v>
      </c>
      <c r="D205" s="2" t="s">
        <v>4924</v>
      </c>
      <c r="I205" t="s">
        <v>4932</v>
      </c>
      <c r="K205" s="283" t="s">
        <v>4739</v>
      </c>
      <c r="R205" s="281" t="s">
        <v>4914</v>
      </c>
      <c r="W205" t="s">
        <v>4939</v>
      </c>
      <c r="Y205" s="2" t="s">
        <v>4947</v>
      </c>
      <c r="AL205" s="125" t="s">
        <v>2156</v>
      </c>
      <c r="AM205" s="2" t="s">
        <v>4907</v>
      </c>
    </row>
    <row r="206" spans="2:39" ht="30" hidden="1">
      <c r="C206" t="s">
        <v>4904</v>
      </c>
      <c r="D206" s="2" t="s">
        <v>4925</v>
      </c>
      <c r="I206" t="s">
        <v>4933</v>
      </c>
      <c r="K206" s="283" t="s">
        <v>4741</v>
      </c>
      <c r="R206" s="281" t="s">
        <v>4915</v>
      </c>
      <c r="W206" t="s">
        <v>4940</v>
      </c>
      <c r="Y206" s="2" t="s">
        <v>4948</v>
      </c>
      <c r="AL206" s="125" t="s">
        <v>2156</v>
      </c>
      <c r="AM206" s="2" t="s">
        <v>4908</v>
      </c>
    </row>
    <row r="207" spans="2:39" hidden="1">
      <c r="C207" t="s">
        <v>4905</v>
      </c>
      <c r="D207" s="2" t="s">
        <v>4926</v>
      </c>
      <c r="I207">
        <v>1044420725</v>
      </c>
      <c r="K207" s="285" t="s">
        <v>4918</v>
      </c>
      <c r="R207" s="285" t="s">
        <v>4916</v>
      </c>
      <c r="W207" t="s">
        <v>4941</v>
      </c>
      <c r="Y207" s="2" t="s">
        <v>4949</v>
      </c>
      <c r="AL207" s="125" t="s">
        <v>2156</v>
      </c>
      <c r="AM207" s="2" t="s">
        <v>4907</v>
      </c>
    </row>
    <row r="208" spans="2:39" ht="409.5" hidden="1">
      <c r="C208" s="224" t="s">
        <v>4971</v>
      </c>
      <c r="E208" s="224" t="s">
        <v>195</v>
      </c>
      <c r="F208" s="224" t="s">
        <v>196</v>
      </c>
      <c r="G208" s="224">
        <v>901442827</v>
      </c>
      <c r="H208" s="224">
        <v>9</v>
      </c>
      <c r="J208" s="224" t="s">
        <v>5479</v>
      </c>
      <c r="K208" t="s">
        <v>5480</v>
      </c>
      <c r="M208" s="224" t="s">
        <v>280</v>
      </c>
      <c r="Q208" s="224" t="s">
        <v>4979</v>
      </c>
      <c r="S208" s="232">
        <v>265235.90000000002</v>
      </c>
      <c r="T208" s="232">
        <v>295610.10869999998</v>
      </c>
      <c r="U208" s="232" t="s">
        <v>222</v>
      </c>
      <c r="W208" s="232">
        <v>3207081034</v>
      </c>
      <c r="X208" s="232">
        <v>3207081034</v>
      </c>
      <c r="Y208" s="286" t="s">
        <v>4989</v>
      </c>
      <c r="Z208" s="232" t="s">
        <v>4995</v>
      </c>
      <c r="AA208" s="224" t="s">
        <v>2094</v>
      </c>
      <c r="AB208" s="224" t="s">
        <v>2472</v>
      </c>
      <c r="AC208" s="224" t="s">
        <v>254</v>
      </c>
      <c r="AD208" s="224" t="s">
        <v>254</v>
      </c>
      <c r="AE208" s="224" t="s">
        <v>254</v>
      </c>
      <c r="AF208" s="224"/>
      <c r="AG208" s="224"/>
      <c r="AH208" s="224"/>
      <c r="AI208" s="224"/>
      <c r="AJ208" s="224"/>
      <c r="AK208" s="224"/>
      <c r="AL208" s="125" t="s">
        <v>2160</v>
      </c>
    </row>
    <row r="209" spans="3:39" ht="293.25" hidden="1">
      <c r="C209" s="224" t="s">
        <v>4972</v>
      </c>
      <c r="E209" s="224" t="s">
        <v>195</v>
      </c>
      <c r="F209" s="224" t="s">
        <v>196</v>
      </c>
      <c r="G209" s="224">
        <v>901525482</v>
      </c>
      <c r="H209" s="224">
        <v>9</v>
      </c>
      <c r="J209" s="224" t="s">
        <v>5479</v>
      </c>
      <c r="K209" t="s">
        <v>5481</v>
      </c>
      <c r="M209" s="224" t="s">
        <v>280</v>
      </c>
      <c r="Q209" s="224" t="s">
        <v>4980</v>
      </c>
      <c r="S209" s="232">
        <v>1124280.719</v>
      </c>
      <c r="T209" s="232">
        <v>772434.12399999995</v>
      </c>
      <c r="U209" s="232" t="s">
        <v>222</v>
      </c>
      <c r="W209" s="232">
        <v>3204820</v>
      </c>
      <c r="X209" s="232">
        <v>3204820</v>
      </c>
      <c r="Y209" s="286" t="s">
        <v>4990</v>
      </c>
      <c r="Z209" s="232" t="s">
        <v>4996</v>
      </c>
      <c r="AA209" s="224" t="s">
        <v>2185</v>
      </c>
      <c r="AB209" s="224" t="s">
        <v>2472</v>
      </c>
      <c r="AC209" s="224" t="s">
        <v>2472</v>
      </c>
      <c r="AD209" s="224"/>
      <c r="AE209" s="224"/>
      <c r="AF209" s="224"/>
      <c r="AG209" s="224"/>
      <c r="AH209" s="224"/>
      <c r="AI209" s="224"/>
      <c r="AJ209" s="224"/>
      <c r="AK209" s="224"/>
      <c r="AL209" s="125" t="s">
        <v>2160</v>
      </c>
    </row>
    <row r="210" spans="3:39" ht="280.5" hidden="1">
      <c r="C210" s="224" t="s">
        <v>4972</v>
      </c>
      <c r="E210" s="224" t="s">
        <v>195</v>
      </c>
      <c r="F210" s="224" t="s">
        <v>196</v>
      </c>
      <c r="G210" s="224">
        <v>901525482</v>
      </c>
      <c r="H210" s="224">
        <v>9</v>
      </c>
      <c r="J210" s="224" t="s">
        <v>5479</v>
      </c>
      <c r="K210" t="s">
        <v>5481</v>
      </c>
      <c r="M210" s="224" t="s">
        <v>280</v>
      </c>
      <c r="Q210" s="224" t="s">
        <v>4981</v>
      </c>
      <c r="S210" s="232">
        <v>1110930.665</v>
      </c>
      <c r="T210" s="232">
        <v>769806.90099999995</v>
      </c>
      <c r="U210" s="232" t="s">
        <v>222</v>
      </c>
      <c r="W210" s="232">
        <v>3204820</v>
      </c>
      <c r="X210" s="232">
        <v>3204820</v>
      </c>
      <c r="Y210" s="286" t="s">
        <v>4990</v>
      </c>
      <c r="Z210" s="232" t="s">
        <v>4996</v>
      </c>
      <c r="AA210" s="224" t="s">
        <v>2185</v>
      </c>
      <c r="AB210" s="224" t="s">
        <v>2472</v>
      </c>
      <c r="AC210" s="224" t="s">
        <v>2472</v>
      </c>
      <c r="AD210" s="224" t="s">
        <v>254</v>
      </c>
      <c r="AE210" s="224" t="s">
        <v>254</v>
      </c>
      <c r="AF210" s="224" t="s">
        <v>2472</v>
      </c>
      <c r="AG210" s="224" t="s">
        <v>2472</v>
      </c>
      <c r="AH210" s="224" t="s">
        <v>2472</v>
      </c>
      <c r="AI210" s="224" t="s">
        <v>2472</v>
      </c>
      <c r="AJ210" s="224" t="s">
        <v>2472</v>
      </c>
      <c r="AK210" s="224" t="s">
        <v>2472</v>
      </c>
      <c r="AL210" s="125" t="s">
        <v>2160</v>
      </c>
    </row>
    <row r="211" spans="3:39" ht="293.25" hidden="1">
      <c r="C211" s="224" t="s">
        <v>4972</v>
      </c>
      <c r="E211" s="224" t="s">
        <v>195</v>
      </c>
      <c r="F211" s="224" t="s">
        <v>196</v>
      </c>
      <c r="G211" s="224">
        <v>901525482</v>
      </c>
      <c r="H211" s="224">
        <v>9</v>
      </c>
      <c r="J211" s="224" t="s">
        <v>5479</v>
      </c>
      <c r="K211" t="s">
        <v>5481</v>
      </c>
      <c r="M211" s="224" t="s">
        <v>280</v>
      </c>
      <c r="Q211" s="224" t="s">
        <v>4982</v>
      </c>
      <c r="S211" s="232">
        <v>232180.2</v>
      </c>
      <c r="T211" s="232">
        <v>377648.5</v>
      </c>
      <c r="U211" s="232" t="s">
        <v>222</v>
      </c>
      <c r="W211" s="232">
        <v>3204820</v>
      </c>
      <c r="X211" s="232">
        <v>3204820</v>
      </c>
      <c r="Y211" s="286" t="s">
        <v>4990</v>
      </c>
      <c r="Z211" s="232" t="s">
        <v>4996</v>
      </c>
      <c r="AA211" s="224" t="s">
        <v>2185</v>
      </c>
      <c r="AB211" s="224" t="s">
        <v>2472</v>
      </c>
      <c r="AC211" s="224" t="s">
        <v>2472</v>
      </c>
      <c r="AD211" s="224" t="s">
        <v>254</v>
      </c>
      <c r="AE211" s="224" t="s">
        <v>254</v>
      </c>
      <c r="AF211" s="224" t="s">
        <v>2472</v>
      </c>
      <c r="AG211" s="224" t="s">
        <v>2472</v>
      </c>
      <c r="AH211" s="224" t="s">
        <v>2472</v>
      </c>
      <c r="AI211" s="224" t="s">
        <v>2472</v>
      </c>
      <c r="AJ211" s="224" t="s">
        <v>2472</v>
      </c>
      <c r="AK211" s="224" t="s">
        <v>2472</v>
      </c>
      <c r="AL211" s="125" t="s">
        <v>2160</v>
      </c>
    </row>
    <row r="212" spans="3:39" ht="280.5" hidden="1">
      <c r="C212" s="224" t="s">
        <v>4972</v>
      </c>
      <c r="E212" s="224" t="s">
        <v>195</v>
      </c>
      <c r="F212" s="224" t="s">
        <v>196</v>
      </c>
      <c r="G212" s="224">
        <v>901525482</v>
      </c>
      <c r="H212" s="224">
        <v>9</v>
      </c>
      <c r="J212" s="224" t="s">
        <v>5479</v>
      </c>
      <c r="K212" t="s">
        <v>5481</v>
      </c>
      <c r="M212" s="224" t="s">
        <v>280</v>
      </c>
      <c r="Q212" s="224" t="s">
        <v>4983</v>
      </c>
      <c r="S212" s="232">
        <v>1115755.95</v>
      </c>
      <c r="T212" s="232">
        <v>774442.62</v>
      </c>
      <c r="U212" s="232" t="s">
        <v>222</v>
      </c>
      <c r="W212" s="232">
        <v>3204820</v>
      </c>
      <c r="X212" s="232">
        <v>3204820</v>
      </c>
      <c r="Y212" s="286" t="s">
        <v>4990</v>
      </c>
      <c r="Z212" s="232" t="s">
        <v>4996</v>
      </c>
      <c r="AA212" s="224" t="s">
        <v>2185</v>
      </c>
      <c r="AB212" s="224" t="s">
        <v>2472</v>
      </c>
      <c r="AC212" s="224" t="s">
        <v>2472</v>
      </c>
      <c r="AD212" s="224" t="s">
        <v>254</v>
      </c>
      <c r="AE212" s="224" t="s">
        <v>254</v>
      </c>
      <c r="AF212" s="224" t="s">
        <v>2472</v>
      </c>
      <c r="AG212" s="224" t="s">
        <v>2472</v>
      </c>
      <c r="AH212" s="224" t="s">
        <v>2472</v>
      </c>
      <c r="AI212" s="224" t="s">
        <v>2472</v>
      </c>
      <c r="AJ212" s="224" t="s">
        <v>2472</v>
      </c>
      <c r="AK212" s="224" t="s">
        <v>2472</v>
      </c>
      <c r="AL212" s="125" t="s">
        <v>2160</v>
      </c>
    </row>
    <row r="213" spans="3:39" ht="409.5" hidden="1">
      <c r="C213" s="224" t="s">
        <v>4973</v>
      </c>
      <c r="E213" s="224" t="s">
        <v>195</v>
      </c>
      <c r="F213" s="224" t="s">
        <v>196</v>
      </c>
      <c r="G213" s="224">
        <v>901548239</v>
      </c>
      <c r="H213" s="224">
        <v>4</v>
      </c>
      <c r="J213" s="224" t="s">
        <v>5479</v>
      </c>
      <c r="K213" t="s">
        <v>5482</v>
      </c>
      <c r="M213" s="224" t="s">
        <v>280</v>
      </c>
      <c r="Q213" s="224" t="s">
        <v>4984</v>
      </c>
      <c r="S213" s="232">
        <v>472996.125</v>
      </c>
      <c r="T213" s="232">
        <v>1564585.97</v>
      </c>
      <c r="U213" s="232" t="s">
        <v>222</v>
      </c>
      <c r="W213" s="232">
        <v>3006750102</v>
      </c>
      <c r="X213" s="232">
        <v>3105484099</v>
      </c>
      <c r="Y213" s="286" t="s">
        <v>4990</v>
      </c>
      <c r="Z213" s="232" t="s">
        <v>4997</v>
      </c>
      <c r="AA213" s="224" t="s">
        <v>5002</v>
      </c>
      <c r="AB213" s="224" t="s">
        <v>2472</v>
      </c>
      <c r="AC213" s="224" t="s">
        <v>2472</v>
      </c>
      <c r="AD213" s="224" t="s">
        <v>254</v>
      </c>
      <c r="AE213" s="224" t="s">
        <v>254</v>
      </c>
      <c r="AF213" s="224" t="s">
        <v>2472</v>
      </c>
      <c r="AG213" s="224" t="s">
        <v>2472</v>
      </c>
      <c r="AH213" s="224" t="s">
        <v>2472</v>
      </c>
      <c r="AI213" s="224" t="s">
        <v>2472</v>
      </c>
      <c r="AJ213" s="224" t="s">
        <v>2472</v>
      </c>
      <c r="AK213" s="224" t="s">
        <v>2472</v>
      </c>
      <c r="AL213" s="125" t="s">
        <v>2160</v>
      </c>
    </row>
    <row r="214" spans="3:39" ht="382.5" hidden="1">
      <c r="C214" s="224" t="s">
        <v>4974</v>
      </c>
      <c r="E214" s="224" t="s">
        <v>195</v>
      </c>
      <c r="F214" s="224" t="s">
        <v>196</v>
      </c>
      <c r="G214" s="224">
        <v>901517781</v>
      </c>
      <c r="H214" s="224">
        <v>2</v>
      </c>
      <c r="J214" s="224" t="s">
        <v>5479</v>
      </c>
      <c r="K214" t="s">
        <v>5483</v>
      </c>
      <c r="M214" s="224" t="s">
        <v>280</v>
      </c>
      <c r="Q214" s="224" t="s">
        <v>4985</v>
      </c>
      <c r="S214" s="232">
        <v>287405.40000000002</v>
      </c>
      <c r="T214" s="232">
        <v>345648.3</v>
      </c>
      <c r="U214" s="232" t="s">
        <v>222</v>
      </c>
      <c r="W214" s="232">
        <v>3108657045</v>
      </c>
      <c r="X214" s="232">
        <v>6671030</v>
      </c>
      <c r="Y214" s="286" t="s">
        <v>4991</v>
      </c>
      <c r="Z214" s="232" t="s">
        <v>4998</v>
      </c>
      <c r="AA214" s="224" t="s">
        <v>2185</v>
      </c>
      <c r="AB214" s="224" t="s">
        <v>2472</v>
      </c>
      <c r="AC214" s="224" t="s">
        <v>2472</v>
      </c>
      <c r="AD214" s="224" t="s">
        <v>254</v>
      </c>
      <c r="AE214" s="224" t="s">
        <v>254</v>
      </c>
      <c r="AF214" s="224" t="s">
        <v>2472</v>
      </c>
      <c r="AG214" s="224" t="s">
        <v>2472</v>
      </c>
      <c r="AH214" s="224" t="s">
        <v>2472</v>
      </c>
      <c r="AI214" s="224" t="s">
        <v>2472</v>
      </c>
      <c r="AJ214" s="224" t="s">
        <v>2472</v>
      </c>
      <c r="AK214" s="224" t="s">
        <v>2472</v>
      </c>
      <c r="AL214" s="125" t="s">
        <v>2160</v>
      </c>
    </row>
    <row r="215" spans="3:39" ht="409.5" hidden="1">
      <c r="C215" s="224" t="s">
        <v>4975</v>
      </c>
      <c r="E215" s="224" t="s">
        <v>195</v>
      </c>
      <c r="F215" s="224" t="s">
        <v>196</v>
      </c>
      <c r="G215" s="224">
        <v>901291687</v>
      </c>
      <c r="H215" s="224">
        <v>5</v>
      </c>
      <c r="J215" s="224" t="s">
        <v>5479</v>
      </c>
      <c r="K215" t="s">
        <v>5484</v>
      </c>
      <c r="M215" s="224" t="s">
        <v>280</v>
      </c>
      <c r="Q215" s="224" t="s">
        <v>4986</v>
      </c>
      <c r="S215" s="232">
        <v>2.2486000000000002</v>
      </c>
      <c r="T215" s="232">
        <v>77.237200000000001</v>
      </c>
      <c r="U215" s="232" t="s">
        <v>222</v>
      </c>
      <c r="W215" s="232"/>
      <c r="X215" s="232"/>
      <c r="Y215" s="286" t="s">
        <v>4992</v>
      </c>
      <c r="Z215" s="232" t="s">
        <v>4999</v>
      </c>
      <c r="AA215" s="224" t="s">
        <v>2185</v>
      </c>
      <c r="AB215" s="224" t="s">
        <v>2472</v>
      </c>
      <c r="AC215" s="224" t="s">
        <v>2472</v>
      </c>
      <c r="AD215" s="224" t="s">
        <v>254</v>
      </c>
      <c r="AE215" s="224" t="s">
        <v>254</v>
      </c>
      <c r="AF215" s="224" t="s">
        <v>2472</v>
      </c>
      <c r="AG215" s="224" t="s">
        <v>2472</v>
      </c>
      <c r="AH215" s="224" t="s">
        <v>2472</v>
      </c>
      <c r="AI215" s="224" t="s">
        <v>2472</v>
      </c>
      <c r="AJ215" s="224" t="s">
        <v>2472</v>
      </c>
      <c r="AK215" s="224" t="s">
        <v>2472</v>
      </c>
      <c r="AL215" s="125" t="s">
        <v>2160</v>
      </c>
    </row>
    <row r="216" spans="3:39" ht="409.5" hidden="1">
      <c r="C216" s="224" t="s">
        <v>4976</v>
      </c>
      <c r="E216" s="224" t="s">
        <v>195</v>
      </c>
      <c r="F216" s="224" t="s">
        <v>196</v>
      </c>
      <c r="G216" s="224">
        <v>901305721</v>
      </c>
      <c r="H216" s="224">
        <v>0</v>
      </c>
      <c r="J216" s="224" t="s">
        <v>5479</v>
      </c>
      <c r="K216" t="s">
        <v>5485</v>
      </c>
      <c r="M216" s="224" t="s">
        <v>280</v>
      </c>
      <c r="Q216" s="224" t="s">
        <v>4987</v>
      </c>
      <c r="S216" s="232">
        <v>251182.2</v>
      </c>
      <c r="T216" s="232">
        <v>319984.7</v>
      </c>
      <c r="U216" s="232" t="s">
        <v>221</v>
      </c>
      <c r="W216" s="232">
        <v>4661431</v>
      </c>
      <c r="X216" s="232"/>
      <c r="Y216" s="286" t="s">
        <v>4993</v>
      </c>
      <c r="Z216" s="232" t="s">
        <v>5000</v>
      </c>
      <c r="AA216" s="224" t="s">
        <v>2185</v>
      </c>
      <c r="AB216" s="224" t="s">
        <v>2472</v>
      </c>
      <c r="AC216" s="224" t="s">
        <v>2472</v>
      </c>
      <c r="AD216" s="224" t="s">
        <v>254</v>
      </c>
      <c r="AE216" s="224" t="s">
        <v>254</v>
      </c>
      <c r="AF216" s="224" t="s">
        <v>2472</v>
      </c>
      <c r="AG216" s="224" t="s">
        <v>2472</v>
      </c>
      <c r="AH216" s="224" t="s">
        <v>2472</v>
      </c>
      <c r="AI216" s="224" t="s">
        <v>2472</v>
      </c>
      <c r="AJ216" s="224" t="s">
        <v>2472</v>
      </c>
      <c r="AK216" s="224" t="s">
        <v>2472</v>
      </c>
      <c r="AL216" s="125" t="s">
        <v>2160</v>
      </c>
    </row>
    <row r="217" spans="3:39" ht="369.75" hidden="1">
      <c r="C217" s="224" t="s">
        <v>4977</v>
      </c>
      <c r="E217" s="224" t="s">
        <v>195</v>
      </c>
      <c r="F217" s="224" t="s">
        <v>196</v>
      </c>
      <c r="G217" s="224">
        <v>901612242</v>
      </c>
      <c r="H217" s="224">
        <v>0</v>
      </c>
      <c r="J217" s="224" t="s">
        <v>5479</v>
      </c>
      <c r="K217" t="s">
        <v>5486</v>
      </c>
      <c r="M217" s="224" t="s">
        <v>280</v>
      </c>
      <c r="Q217" s="224" t="s">
        <v>4988</v>
      </c>
      <c r="S217" s="232">
        <v>822685.86600000004</v>
      </c>
      <c r="T217" s="232">
        <v>1043366.814</v>
      </c>
      <c r="U217" s="232" t="s">
        <v>222</v>
      </c>
      <c r="W217" s="232">
        <v>3124489800</v>
      </c>
      <c r="X217" s="232">
        <v>6016155960</v>
      </c>
      <c r="Y217" s="286" t="s">
        <v>4994</v>
      </c>
      <c r="Z217" s="232" t="s">
        <v>5001</v>
      </c>
      <c r="AA217" s="224" t="s">
        <v>2185</v>
      </c>
      <c r="AB217" s="224" t="s">
        <v>2472</v>
      </c>
      <c r="AC217" s="224" t="s">
        <v>2472</v>
      </c>
      <c r="AD217" s="224" t="s">
        <v>254</v>
      </c>
      <c r="AE217" s="224" t="s">
        <v>254</v>
      </c>
      <c r="AF217" s="224" t="s">
        <v>2472</v>
      </c>
      <c r="AG217" s="224" t="s">
        <v>2472</v>
      </c>
      <c r="AH217" s="224" t="s">
        <v>2472</v>
      </c>
      <c r="AI217" s="224" t="s">
        <v>2472</v>
      </c>
      <c r="AJ217" s="224" t="s">
        <v>2472</v>
      </c>
      <c r="AK217" s="224" t="s">
        <v>2472</v>
      </c>
      <c r="AL217" s="125" t="s">
        <v>2160</v>
      </c>
    </row>
    <row r="218" spans="3:39" ht="409.5" hidden="1">
      <c r="C218" s="287" t="s">
        <v>5010</v>
      </c>
      <c r="I218" s="289" t="s">
        <v>5013</v>
      </c>
      <c r="Q218" s="295" t="s">
        <v>5030</v>
      </c>
      <c r="R218" s="241" t="s">
        <v>5019</v>
      </c>
      <c r="W218" s="172" t="s">
        <v>5022</v>
      </c>
      <c r="Y218" s="255" t="s">
        <v>5023</v>
      </c>
      <c r="AL218" s="125" t="s">
        <v>2203</v>
      </c>
      <c r="AM218" s="241" t="s">
        <v>5016</v>
      </c>
    </row>
    <row r="219" spans="3:39" ht="409.5">
      <c r="C219" s="287" t="s">
        <v>5011</v>
      </c>
      <c r="I219" s="289" t="s">
        <v>5014</v>
      </c>
      <c r="Q219" s="296" t="s">
        <v>5028</v>
      </c>
      <c r="R219" s="241" t="s">
        <v>5020</v>
      </c>
      <c r="W219" s="173" t="s">
        <v>5026</v>
      </c>
      <c r="Y219" s="293" t="s">
        <v>5024</v>
      </c>
      <c r="AM219" s="241" t="s">
        <v>5017</v>
      </c>
    </row>
    <row r="220" spans="3:39" ht="409.6" thickBot="1">
      <c r="C220" s="288" t="s">
        <v>5012</v>
      </c>
      <c r="I220" s="290" t="s">
        <v>5015</v>
      </c>
      <c r="Q220" s="297" t="s">
        <v>5029</v>
      </c>
      <c r="R220" s="291" t="s">
        <v>5021</v>
      </c>
      <c r="W220" s="195" t="s">
        <v>5027</v>
      </c>
      <c r="Y220" s="294" t="s">
        <v>5025</v>
      </c>
      <c r="AM220" s="290" t="s">
        <v>5018</v>
      </c>
    </row>
    <row r="221" spans="3:39">
      <c r="Q221" s="241"/>
      <c r="W221" s="173"/>
    </row>
    <row r="222" spans="3:39" ht="15.75" thickBot="1">
      <c r="Q222" s="298"/>
      <c r="W222" s="292"/>
    </row>
  </sheetData>
  <autoFilter ref="A1:AN218">
    <filterColumn colId="37">
      <filters>
        <filter val="car"/>
      </filters>
    </filterColumn>
  </autoFilter>
  <dataValidations count="18">
    <dataValidation type="decimal" allowBlank="1" showInputMessage="1" showErrorMessage="1" errorTitle="Error" error="Ingrese un valor numérico válido." promptTitle="NORTE (metros) - ORIGEN NACIONAL" prompt="Valor de Norte de la coordenada en metros. Excel toma los decimales con coma ( , )" sqref="S2:S15">
      <formula1>0</formula1>
      <formula2>10000000</formula2>
    </dataValidation>
    <dataValidation type="decimal" allowBlank="1" showInputMessage="1" showErrorMessage="1" errorTitle="Error" error="Ingrese un valor numérico válido." promptTitle="Este (metros) - ORIGEN NACIONAL" prompt="Valor de Este de la coordenada en metros. Excel toma los decimales con coma ( , )" sqref="T2:T15">
      <formula1>0</formula1>
      <formula2>10000000</formula2>
    </dataValidation>
    <dataValidation allowBlank="1" showInputMessage="1" showErrorMessage="1" promptTitle="Nombre o razón social" prompt="Espacio para ingresar el nombre completo de una persona o la denominación legal de una entidad, tal como aparece en documentos oficiales o registros." sqref="C2:D15"/>
    <dataValidation allowBlank="1" showInputMessage="1" showErrorMessage="1" promptTitle="Número Único de Gestor" prompt="Campo para uso esxclusivo de autoridad ambiental. Este campo es único para cada Gestor." sqref="B2:B15"/>
    <dataValidation type="list" allowBlank="1" showInputMessage="1" showErrorMessage="1" errorTitle="Tipo de persona inválido" error="Por favor seleccione una de las opciones disponibles en el menú desplegable." promptTitle="Tipo de persona" prompt=" Seleccione el tipo de entidad que representa. Elija &quot;Persona Natural&quot; si es un individuo o &quot;Persona Jurídica&quot; si se refiere a una entidad legalmente constituida." sqref="E2:E15">
      <formula1>"Persona Natural,Persona Jurídica"</formula1>
    </dataValidation>
    <dataValidation type="list" allowBlank="1" showInputMessage="1" showErrorMessage="1" errorTitle="Tipo de documento inválido" error="Debe seleccionar un tipo de documento de la lista desplegable." promptTitle="Tipo de Documento" prompt="Corresponde a NIT para personas jurídicas, o Cédula de ciudadanía|Cédula de extranjería para personas naturales." sqref="F2:F15">
      <formula1>"NIT,Cédula de Ciudadanía,Cédula de Extranjería"</formula1>
    </dataValidation>
    <dataValidation type="whole" operator="greaterThanOrEqual" allowBlank="1" showInputMessage="1" showErrorMessage="1" errorTitle="Valor no válido" error="El número ingresado debe ser entero positivo sin signos." promptTitle="Número de Documento" prompt="Ingrese el número de documento correspondiente a la identificación seleccionada previamente. Asegúrese de que el número sea válido y esté correctamente escrito." sqref="G2:G15">
      <formula1>0</formula1>
    </dataValidation>
    <dataValidation type="whole" allowBlank="1" showInputMessage="1" showErrorMessage="1" errorTitle="Valor no válido" error="Ingrese un número de un solo dígito (0-9)." promptTitle="Dígito de Verificación" prompt="Ingrese un número de un solo dígito (0-9)." sqref="H2:I15">
      <formula1>0</formula1>
      <formula2>9</formula2>
    </dataValidation>
    <dataValidation type="list" allowBlank="1" showInputMessage="1" showErrorMessage="1" errorTitle="Tipo de Dirección Inválida" error="Seleccione el tipo de dirección que mejor describa la ubicación. Las opciones disponibles son 'Urbana' si la dirección está situada en áreas urbanas o 'Rural' si se encuentra en zonas rurales." promptTitle="Tipo de Dirección" prompt="Seleccione el tipo de dirección que mejor describa la ubicación. Las opciones disponibles son 'Urbana' si la dirección está situada en áreas urbanas o 'Rural' si se encuentra en zonas rurales." sqref="M2:M15">
      <formula1>"Urbana,Rural"</formula1>
    </dataValidation>
    <dataValidation allowBlank="1" showInputMessage="1" showErrorMessage="1" promptTitle="Número de vía" prompt="Ingrese el número de vía de la dirección a registrar." sqref="O2:O15"/>
    <dataValidation allowBlank="1" showInputMessage="1" showErrorMessage="1" promptTitle="#" prompt="Ingrese el detalle de la dirección a registrar." sqref="P2:P15"/>
    <dataValidation allowBlank="1" showInputMessage="1" showErrorMessage="1" promptTitle="Complemento" prompt="Ingrese el complemento de la dirección a registrar. (apartamento, oficina, etc.)" sqref="Q2:R15"/>
    <dataValidation type="list" allowBlank="1" showInputMessage="1" showErrorMessage="1" errorTitle="Valor no válido" error="Seleccione el tipo de contacto que prefiera utilizar. Puede elegir entre 'Teléfono Fijo' si desea proporcionar un número de teléfono fijo, o 'Celular' si prefiere utilizar un número de teléfono móvil para la comunicación." promptTitle="Tipo de contacto" prompt="Seleccione el tipo de contacto que prefiera utilizar. Puede elegir entre 'Teléfono Fijo' si desea proporcionar un número de teléfono fijo, o 'Celular' si prefiere utilizar un número de teléfono móvil para la comunicación." sqref="U2:U15">
      <formula1>"Teléfono Fijo, Celular"</formula1>
    </dataValidation>
    <dataValidation type="whole" operator="greaterThanOrEqual" allowBlank="1" showInputMessage="1" showErrorMessage="1" errorTitle="Valor no válido" error="El número ingresado debe ser entero positivo sin signos." promptTitle="Número" prompt="Ingrese el número de teléfono. Asegúrese de que el número sea válido y esté correctamente escrito." sqref="W2:W15">
      <formula1>0</formula1>
    </dataValidation>
    <dataValidation allowBlank="1" showInputMessage="1" showErrorMessage="1" promptTitle="Complemento al contacto" prompt="Ingrese el complemento al contacto ingresado (extensión, número auxilar, etc.)" sqref="X2:X15"/>
    <dataValidation type="custom" allowBlank="1" showInputMessage="1" showErrorMessage="1" errorTitle="Dirección de correo no válida" error="Por favor ingrese una dirección de correo válida. " promptTitle="Correo electrónico" prompt="Ingrese su dirección de correo electrónico válida. Proporcione una dirección que utilice regularmente, ya que será utilizada para la comunicación y notificaciones relacionadas con el proceso." sqref="Y2:Y15">
      <formula1>AND(ISNUMBER(FIND("@",Y2)), ISNUMBER(FIND(".",Y2,FIND("@",Y2)+2)), LEN(Y2)-LEN(SUBSTITUTE(Y2,".",""))&lt;=3)</formula1>
    </dataValidation>
    <dataValidation allowBlank="1" showInputMessage="1" showErrorMessage="1" promptTitle="Nombre de contacto" prompt="Campo únicamente para persona jurídica. Ingrese el nombre de la persona de contacto designada." sqref="Z2:Z15"/>
    <dataValidation type="list" allowBlank="1" showInputMessage="1" showErrorMessage="1" promptTitle="Seleccione SI o NO" prompt="Seleccione SI o NO para indicar si el Gestor realiza la actividad." sqref="AB2:AI15 AK2:AK15">
      <formula1>"SI,NO"</formula1>
    </dataValidation>
  </dataValidations>
  <hyperlinks>
    <hyperlink ref="Y147" r:id="rId1" display="mailto:ricardo.cadavid@hatch.com"/>
    <hyperlink ref="Y183" r:id="rId2" display="mailto:sandra-carola.gallegos@veolia.com"/>
    <hyperlink ref="Y184" r:id="rId3" display="mailto:escombrerasantander@outlook.com"/>
    <hyperlink ref="Y218" r:id="rId4" display="mailto:siemprelimpiodelcaribesasesp@gmail.com"/>
    <hyperlink ref="Y219" r:id="rId5" display="mailto:hernan_mandalay@hotmail.com"/>
    <hyperlink ref="Y220" r:id="rId6" display="mailto:canterasanjose@gmail.com"/>
  </hyperlinks>
  <pageMargins left="0.7" right="0.7" top="0.75" bottom="0.75" header="0.3" footer="0.3"/>
  <pageSetup paperSize="9" orientation="portrait" horizontalDpi="200" verticalDpi="200" r:id="rId7"/>
  <extLst>
    <ext xmlns:x14="http://schemas.microsoft.com/office/spreadsheetml/2009/9/main" uri="{CCE6A557-97BC-4b89-ADB6-D9C93CAAB3DF}">
      <x14:dataValidations xmlns:xm="http://schemas.microsoft.com/office/excel/2006/main" count="4">
        <x14:dataValidation type="list" allowBlank="1" showInputMessage="1" showErrorMessage="1" promptTitle="Departamento/Municipio" prompt="Seleccione el departamento/municipio de ubicación.">
          <x14:formula1>
            <xm:f>'C:\Users\Michael_PC\OneDrive - Ministerio de Ambiente y Desarrollo Sostenible\Documentos\trabajos\ministerio_de_ambiente\AUTORIDADES AMBIENTALES\AMVA\12023E1061013_unicoreport\[12023E1061013_00001.xlsx]Datos'!#REF!</xm:f>
          </x14:formula1>
          <xm:sqref>J2:J15</xm:sqref>
        </x14:dataValidation>
        <x14:dataValidation type="list" allowBlank="1" showInputMessage="1" showErrorMessage="1" errorTitle="Valor no válido" error="Seleccione un tipo de vía de la lista desplegable." promptTitle="Tipo de vía" prompt="Seleccione el tipo de vía de la dirección a registrar.">
          <x14:formula1>
            <xm:f>'C:\Users\Michael_PC\OneDrive - Ministerio de Ambiente y Desarrollo Sostenible\Documentos\trabajos\ministerio_de_ambiente\AUTORIDADES AMBIENTALES\AMVA\12023E1061013_unicoreport\[12023E1061013_00001.xlsx]Datos'!#REF!</xm:f>
          </x14:formula1>
          <xm:sqref>N2:N15</xm:sqref>
        </x14:dataValidation>
        <x14:dataValidation type="list" allowBlank="1" showInputMessage="1" showErrorMessage="1" errorTitle="Valor no válido" error="Seleccione un indicativo válido en la lista." promptTitle="Indicativo" prompt="Seleccione el Indicativo telefónico correspondiente.">
          <x14:formula1>
            <xm:f>'C:\Users\Michael_PC\OneDrive - Ministerio de Ambiente y Desarrollo Sostenible\Documentos\trabajos\ministerio_de_ambiente\AUTORIDADES AMBIENTALES\AMVA\12023E1061013_unicoreport\[12023E1061013_00001.xlsx]Datos'!#REF!</xm:f>
          </x14:formula1>
          <xm:sqref>V2:V15</xm:sqref>
        </x14:dataValidation>
        <x14:dataValidation type="list" allowBlank="1" showInputMessage="1" showErrorMessage="1" errorTitle="Código CIIU inválido" error="Seleccione el código de actividad económica CIIU del listado desplegable. " promptTitle="Código CIIU" prompt="Seleccione el código de actividad económica CIIU del listado desplegable. Tenga en cuenta que puede escribir el código para filtrar la lista de selección.">
          <x14:formula1>
            <xm:f>'C:\Users\Michael_PC\OneDrive - Ministerio de Ambiente y Desarrollo Sostenible\Documentos\trabajos\ministerio_de_ambiente\AUTORIDADES AMBIENTALES\AMVA\12023E1061013_unicoreport\[12023E1061013_00001.xlsx]Datos'!#REF!</xm:f>
          </x14:formula1>
          <xm:sqref>AA2:AA15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C2" sqref="C2"/>
    </sheetView>
  </sheetViews>
  <sheetFormatPr baseColWidth="10" defaultRowHeight="15"/>
  <cols>
    <col min="1" max="2" width="14.85546875" customWidth="1"/>
    <col min="3" max="3" width="31.42578125" style="2" customWidth="1"/>
    <col min="4" max="11" width="14.85546875" customWidth="1"/>
  </cols>
  <sheetData>
    <row r="1" spans="1:11">
      <c r="A1" s="1" t="s">
        <v>258</v>
      </c>
      <c r="B1" s="1" t="s">
        <v>4624</v>
      </c>
      <c r="C1" s="3" t="s">
        <v>4625</v>
      </c>
      <c r="D1" s="1" t="s">
        <v>4626</v>
      </c>
      <c r="E1" s="1" t="s">
        <v>4627</v>
      </c>
      <c r="F1" s="1" t="s">
        <v>4628</v>
      </c>
      <c r="G1" s="1" t="s">
        <v>4645</v>
      </c>
      <c r="H1" s="1" t="s">
        <v>4629</v>
      </c>
      <c r="I1" s="1" t="s">
        <v>4630</v>
      </c>
      <c r="J1" s="1" t="s">
        <v>4631</v>
      </c>
      <c r="K1" s="1" t="s">
        <v>4632</v>
      </c>
    </row>
    <row r="2" spans="1:11" ht="180">
      <c r="A2" t="s">
        <v>4633</v>
      </c>
      <c r="B2" t="s">
        <v>4634</v>
      </c>
      <c r="C2" s="2" t="s">
        <v>4635</v>
      </c>
      <c r="D2">
        <v>3112101210</v>
      </c>
      <c r="E2" t="s">
        <v>4636</v>
      </c>
      <c r="F2" t="s">
        <v>4637</v>
      </c>
      <c r="G2" s="245">
        <v>44112</v>
      </c>
      <c r="H2" t="s">
        <v>4638</v>
      </c>
      <c r="I2" t="s">
        <v>4639</v>
      </c>
      <c r="J2" t="s">
        <v>4640</v>
      </c>
    </row>
    <row r="3" spans="1:11" ht="75">
      <c r="A3" t="s">
        <v>4633</v>
      </c>
      <c r="B3" t="s">
        <v>4641</v>
      </c>
      <c r="C3" s="2" t="s">
        <v>4642</v>
      </c>
      <c r="D3">
        <v>3112101210</v>
      </c>
      <c r="E3" t="s">
        <v>4636</v>
      </c>
      <c r="F3" t="s">
        <v>4643</v>
      </c>
      <c r="H3" t="s">
        <v>4638</v>
      </c>
      <c r="I3" t="s">
        <v>4644</v>
      </c>
      <c r="J3" t="s">
        <v>4640</v>
      </c>
    </row>
  </sheetData>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topLeftCell="X1" zoomScaleNormal="100" workbookViewId="0">
      <pane ySplit="1" topLeftCell="A56" activePane="bottomLeft" state="frozen"/>
      <selection pane="bottomLeft" activeCell="Y56" sqref="Y55:Y56"/>
    </sheetView>
  </sheetViews>
  <sheetFormatPr baseColWidth="10" defaultRowHeight="15"/>
  <cols>
    <col min="1" max="1" width="9.28515625" bestFit="1" customWidth="1"/>
    <col min="2" max="2" width="32" bestFit="1" customWidth="1"/>
    <col min="3" max="3" width="16.85546875" bestFit="1" customWidth="1"/>
    <col min="4" max="4" width="20.42578125" bestFit="1" customWidth="1"/>
    <col min="5" max="5" width="24.7109375" bestFit="1" customWidth="1"/>
    <col min="6" max="6" width="23.28515625" bestFit="1" customWidth="1"/>
    <col min="7" max="7" width="20" bestFit="1" customWidth="1"/>
    <col min="8" max="8" width="11.140625" bestFit="1" customWidth="1"/>
    <col min="9" max="9" width="18.140625" bestFit="1" customWidth="1"/>
    <col min="11" max="11" width="15.5703125" bestFit="1" customWidth="1"/>
    <col min="12" max="12" width="5.7109375" bestFit="1" customWidth="1"/>
    <col min="13" max="13" width="18.85546875" bestFit="1" customWidth="1"/>
    <col min="14" max="14" width="109.85546875" bestFit="1" customWidth="1"/>
    <col min="15" max="16" width="15.28515625" bestFit="1" customWidth="1"/>
    <col min="17" max="17" width="18.7109375" bestFit="1" customWidth="1"/>
    <col min="18" max="18" width="33" bestFit="1" customWidth="1"/>
    <col min="19" max="19" width="20.140625" bestFit="1" customWidth="1"/>
    <col min="20" max="20" width="25.5703125" bestFit="1" customWidth="1"/>
    <col min="21" max="21" width="30.5703125" bestFit="1" customWidth="1"/>
    <col min="22" max="22" width="22.28515625" bestFit="1" customWidth="1"/>
    <col min="23" max="23" width="59.7109375" bestFit="1" customWidth="1"/>
    <col min="24" max="24" width="111" bestFit="1" customWidth="1"/>
    <col min="25" max="25" width="23.42578125" bestFit="1" customWidth="1"/>
  </cols>
  <sheetData>
    <row r="1" spans="1:25">
      <c r="A1" s="1" t="s">
        <v>0</v>
      </c>
      <c r="B1" s="1" t="s">
        <v>33</v>
      </c>
      <c r="C1" s="1" t="s">
        <v>34</v>
      </c>
      <c r="D1" s="1" t="s">
        <v>35</v>
      </c>
      <c r="E1" s="1" t="s">
        <v>36</v>
      </c>
      <c r="F1" s="1" t="s">
        <v>37</v>
      </c>
      <c r="G1" s="1" t="s">
        <v>68</v>
      </c>
      <c r="H1" s="1" t="s">
        <v>258</v>
      </c>
      <c r="I1" s="1" t="s">
        <v>38</v>
      </c>
      <c r="J1" s="1" t="s">
        <v>39</v>
      </c>
      <c r="K1" s="1" t="s">
        <v>40</v>
      </c>
      <c r="L1" s="1" t="s">
        <v>18</v>
      </c>
      <c r="M1" s="1" t="s">
        <v>41</v>
      </c>
      <c r="N1" s="1" t="s">
        <v>1416</v>
      </c>
      <c r="O1" s="1" t="s">
        <v>259</v>
      </c>
      <c r="P1" s="1" t="s">
        <v>260</v>
      </c>
      <c r="Q1" s="1" t="s">
        <v>261</v>
      </c>
      <c r="R1" s="1" t="s">
        <v>262</v>
      </c>
      <c r="S1" s="1" t="s">
        <v>263</v>
      </c>
      <c r="T1" s="1" t="s">
        <v>264</v>
      </c>
      <c r="U1" s="1" t="s">
        <v>265</v>
      </c>
      <c r="V1" s="1" t="s">
        <v>266</v>
      </c>
      <c r="W1" s="1" t="s">
        <v>150</v>
      </c>
      <c r="X1" s="1" t="s">
        <v>267</v>
      </c>
      <c r="Y1" s="1" t="s">
        <v>291</v>
      </c>
    </row>
    <row r="2" spans="1:25">
      <c r="A2">
        <v>0</v>
      </c>
      <c r="B2" t="s">
        <v>180</v>
      </c>
      <c r="C2" t="s">
        <v>195</v>
      </c>
      <c r="D2" t="s">
        <v>196</v>
      </c>
      <c r="E2">
        <v>123456</v>
      </c>
      <c r="F2">
        <v>8</v>
      </c>
      <c r="G2" t="s">
        <v>197</v>
      </c>
      <c r="I2" t="s">
        <v>200</v>
      </c>
      <c r="J2" t="s">
        <v>201</v>
      </c>
      <c r="K2">
        <v>24</v>
      </c>
      <c r="L2" t="s">
        <v>203</v>
      </c>
      <c r="M2" t="s">
        <v>218</v>
      </c>
      <c r="O2">
        <v>2000000</v>
      </c>
      <c r="P2">
        <v>5000000</v>
      </c>
      <c r="Q2" t="s">
        <v>221</v>
      </c>
      <c r="R2" t="s">
        <v>223</v>
      </c>
      <c r="S2">
        <v>5849095</v>
      </c>
      <c r="T2" t="s">
        <v>225</v>
      </c>
      <c r="U2" t="s">
        <v>226</v>
      </c>
      <c r="V2" t="s">
        <v>241</v>
      </c>
      <c r="W2" t="s">
        <v>253</v>
      </c>
      <c r="X2" t="s">
        <v>271</v>
      </c>
      <c r="Y2" t="s">
        <v>292</v>
      </c>
    </row>
    <row r="3" spans="1:25">
      <c r="B3" t="s">
        <v>1413</v>
      </c>
      <c r="E3" t="s">
        <v>1415</v>
      </c>
      <c r="N3" t="s">
        <v>1417</v>
      </c>
      <c r="O3" t="s">
        <v>1423</v>
      </c>
      <c r="P3" t="s">
        <v>1425</v>
      </c>
      <c r="S3">
        <v>3114473122</v>
      </c>
      <c r="U3" t="s">
        <v>1419</v>
      </c>
      <c r="X3" t="s">
        <v>1420</v>
      </c>
      <c r="Y3" t="s">
        <v>1205</v>
      </c>
    </row>
    <row r="4" spans="1:25">
      <c r="B4" t="s">
        <v>1414</v>
      </c>
      <c r="E4" t="s">
        <v>1174</v>
      </c>
      <c r="N4" t="s">
        <v>1418</v>
      </c>
      <c r="O4" t="s">
        <v>1360</v>
      </c>
      <c r="P4" t="s">
        <v>1312</v>
      </c>
      <c r="S4" t="s">
        <v>1228</v>
      </c>
      <c r="U4" t="s">
        <v>604</v>
      </c>
      <c r="X4" t="s">
        <v>1421</v>
      </c>
      <c r="Y4" t="s">
        <v>1205</v>
      </c>
    </row>
    <row r="5" spans="1:25">
      <c r="B5" t="s">
        <v>1169</v>
      </c>
      <c r="E5" t="s">
        <v>1170</v>
      </c>
      <c r="N5" t="s">
        <v>1206</v>
      </c>
      <c r="O5" t="s">
        <v>1424</v>
      </c>
      <c r="P5" t="s">
        <v>1426</v>
      </c>
      <c r="S5" t="s">
        <v>1254</v>
      </c>
      <c r="U5" t="s">
        <v>1268</v>
      </c>
      <c r="X5" t="s">
        <v>1421</v>
      </c>
      <c r="Y5" t="s">
        <v>1205</v>
      </c>
    </row>
    <row r="6" spans="1:25">
      <c r="B6" t="s">
        <v>1169</v>
      </c>
      <c r="E6" t="s">
        <v>1204</v>
      </c>
      <c r="N6" t="s">
        <v>1253</v>
      </c>
      <c r="O6" t="s">
        <v>1399</v>
      </c>
      <c r="P6" t="s">
        <v>1427</v>
      </c>
      <c r="S6">
        <v>3166632741</v>
      </c>
      <c r="U6" t="s">
        <v>1306</v>
      </c>
      <c r="X6" t="s">
        <v>1421</v>
      </c>
      <c r="Y6" t="s">
        <v>1205</v>
      </c>
    </row>
    <row r="7" spans="1:25">
      <c r="B7" t="s">
        <v>1138</v>
      </c>
      <c r="E7" t="s">
        <v>1184</v>
      </c>
      <c r="N7" t="s">
        <v>1221</v>
      </c>
      <c r="O7" t="s">
        <v>1369</v>
      </c>
      <c r="P7" t="s">
        <v>1321</v>
      </c>
      <c r="S7" t="s">
        <v>1257</v>
      </c>
      <c r="U7" t="s">
        <v>1280</v>
      </c>
      <c r="X7" t="s">
        <v>1422</v>
      </c>
      <c r="Y7" t="s">
        <v>1205</v>
      </c>
    </row>
    <row r="8" spans="1:25">
      <c r="B8" t="s">
        <v>180</v>
      </c>
      <c r="C8" t="s">
        <v>195</v>
      </c>
      <c r="D8" t="s">
        <v>196</v>
      </c>
      <c r="E8">
        <v>123456</v>
      </c>
      <c r="F8">
        <v>8</v>
      </c>
      <c r="G8" t="s">
        <v>1754</v>
      </c>
      <c r="H8" t="s">
        <v>1755</v>
      </c>
      <c r="I8" t="s">
        <v>200</v>
      </c>
      <c r="J8" t="s">
        <v>201</v>
      </c>
      <c r="K8">
        <v>24</v>
      </c>
      <c r="L8" t="s">
        <v>203</v>
      </c>
      <c r="M8" t="s">
        <v>218</v>
      </c>
      <c r="O8">
        <v>2000000</v>
      </c>
      <c r="P8">
        <v>5000000</v>
      </c>
      <c r="Q8" t="s">
        <v>221</v>
      </c>
      <c r="R8" t="s">
        <v>223</v>
      </c>
      <c r="S8">
        <v>5849095</v>
      </c>
      <c r="T8" t="s">
        <v>225</v>
      </c>
      <c r="U8" t="s">
        <v>226</v>
      </c>
      <c r="V8" t="s">
        <v>241</v>
      </c>
      <c r="W8" t="s">
        <v>253</v>
      </c>
      <c r="X8" t="s">
        <v>271</v>
      </c>
      <c r="Y8" t="s">
        <v>1710</v>
      </c>
    </row>
    <row r="9" spans="1:25">
      <c r="B9" t="s">
        <v>1799</v>
      </c>
      <c r="C9" t="s">
        <v>195</v>
      </c>
      <c r="D9" t="s">
        <v>196</v>
      </c>
      <c r="E9">
        <v>800047127</v>
      </c>
      <c r="F9">
        <v>1</v>
      </c>
      <c r="G9" t="s">
        <v>1801</v>
      </c>
      <c r="I9" t="s">
        <v>280</v>
      </c>
      <c r="M9" t="s">
        <v>1802</v>
      </c>
      <c r="O9">
        <v>5.5857760000000001</v>
      </c>
      <c r="P9">
        <v>73.334783000000002</v>
      </c>
      <c r="Q9" t="s">
        <v>222</v>
      </c>
      <c r="S9">
        <v>3208223374</v>
      </c>
      <c r="U9" t="s">
        <v>1804</v>
      </c>
      <c r="V9" t="s">
        <v>1805</v>
      </c>
      <c r="W9" t="s">
        <v>1806</v>
      </c>
      <c r="X9" t="s">
        <v>1810</v>
      </c>
      <c r="Y9" t="s">
        <v>1798</v>
      </c>
    </row>
    <row r="10" spans="1:25">
      <c r="B10" t="s">
        <v>1800</v>
      </c>
      <c r="C10" t="s">
        <v>195</v>
      </c>
      <c r="D10" t="s">
        <v>196</v>
      </c>
      <c r="E10">
        <v>900159283</v>
      </c>
      <c r="F10">
        <v>6</v>
      </c>
      <c r="G10" t="s">
        <v>1782</v>
      </c>
      <c r="I10" t="s">
        <v>280</v>
      </c>
      <c r="M10" t="s">
        <v>1803</v>
      </c>
      <c r="O10">
        <v>5.5977100000000002</v>
      </c>
      <c r="P10">
        <v>73.320604000000003</v>
      </c>
      <c r="Q10" t="s">
        <v>222</v>
      </c>
      <c r="S10">
        <v>3330333725</v>
      </c>
      <c r="U10" t="s">
        <v>1807</v>
      </c>
      <c r="V10" t="s">
        <v>1808</v>
      </c>
      <c r="W10" t="s">
        <v>1809</v>
      </c>
      <c r="X10" t="s">
        <v>1811</v>
      </c>
      <c r="Y10" t="s">
        <v>1798</v>
      </c>
    </row>
    <row r="11" spans="1:25">
      <c r="B11" s="35" t="s">
        <v>2272</v>
      </c>
      <c r="C11" s="35" t="s">
        <v>1550</v>
      </c>
      <c r="E11" s="35">
        <v>900111586</v>
      </c>
      <c r="G11" s="35" t="s">
        <v>1551</v>
      </c>
      <c r="H11" s="35" t="s">
        <v>1554</v>
      </c>
      <c r="N11" s="35" t="s">
        <v>1577</v>
      </c>
      <c r="O11" s="35" t="s">
        <v>1627</v>
      </c>
      <c r="P11" s="35" t="s">
        <v>1604</v>
      </c>
      <c r="S11" s="35">
        <v>6570528</v>
      </c>
      <c r="U11" s="35" t="s">
        <v>1645</v>
      </c>
      <c r="Y11" t="s">
        <v>1547</v>
      </c>
    </row>
    <row r="12" spans="1:25">
      <c r="B12" s="35" t="s">
        <v>1546</v>
      </c>
      <c r="C12" s="35" t="s">
        <v>1550</v>
      </c>
      <c r="E12" s="35">
        <v>900559198</v>
      </c>
      <c r="G12" s="35" t="s">
        <v>1551</v>
      </c>
      <c r="H12" s="35" t="s">
        <v>1552</v>
      </c>
      <c r="N12" s="35" t="s">
        <v>1578</v>
      </c>
      <c r="O12" s="35" t="s">
        <v>1628</v>
      </c>
      <c r="P12" s="35" t="s">
        <v>1605</v>
      </c>
      <c r="S12" s="35"/>
      <c r="U12" s="35" t="s">
        <v>1646</v>
      </c>
      <c r="Y12" t="s">
        <v>1547</v>
      </c>
    </row>
    <row r="13" spans="1:25">
      <c r="B13" t="s">
        <v>299</v>
      </c>
      <c r="E13" t="s">
        <v>302</v>
      </c>
      <c r="N13" t="s">
        <v>552</v>
      </c>
      <c r="S13" t="s">
        <v>593</v>
      </c>
      <c r="U13" t="s">
        <v>632</v>
      </c>
      <c r="X13" t="s">
        <v>897</v>
      </c>
      <c r="Y13" t="s">
        <v>675</v>
      </c>
    </row>
    <row r="14" spans="1:25">
      <c r="B14" t="s">
        <v>299</v>
      </c>
      <c r="E14" t="s">
        <v>302</v>
      </c>
      <c r="N14" t="s">
        <v>552</v>
      </c>
      <c r="S14" t="s">
        <v>593</v>
      </c>
      <c r="U14" t="s">
        <v>632</v>
      </c>
      <c r="X14" t="s">
        <v>898</v>
      </c>
      <c r="Y14" t="s">
        <v>675</v>
      </c>
    </row>
    <row r="15" spans="1:25">
      <c r="B15" t="s">
        <v>299</v>
      </c>
      <c r="E15" t="s">
        <v>302</v>
      </c>
      <c r="N15" t="s">
        <v>552</v>
      </c>
      <c r="S15" t="s">
        <v>593</v>
      </c>
      <c r="U15" t="s">
        <v>632</v>
      </c>
      <c r="X15" t="s">
        <v>898</v>
      </c>
      <c r="Y15" t="s">
        <v>675</v>
      </c>
    </row>
    <row r="16" spans="1:25">
      <c r="B16" t="s">
        <v>299</v>
      </c>
      <c r="E16" t="s">
        <v>302</v>
      </c>
      <c r="N16" t="s">
        <v>552</v>
      </c>
      <c r="S16" t="s">
        <v>593</v>
      </c>
      <c r="U16" t="s">
        <v>632</v>
      </c>
      <c r="X16" t="s">
        <v>898</v>
      </c>
      <c r="Y16" t="s">
        <v>675</v>
      </c>
    </row>
    <row r="17" spans="2:25">
      <c r="B17" t="s">
        <v>298</v>
      </c>
      <c r="E17" t="s">
        <v>307</v>
      </c>
      <c r="N17" t="s">
        <v>2252</v>
      </c>
      <c r="S17" t="s">
        <v>592</v>
      </c>
      <c r="U17" t="s">
        <v>2474</v>
      </c>
      <c r="X17" t="s">
        <v>900</v>
      </c>
      <c r="Y17" t="s">
        <v>675</v>
      </c>
    </row>
    <row r="18" spans="2:25">
      <c r="B18" t="s">
        <v>299</v>
      </c>
      <c r="E18" t="s">
        <v>302</v>
      </c>
      <c r="N18" t="s">
        <v>552</v>
      </c>
      <c r="S18" t="s">
        <v>593</v>
      </c>
      <c r="U18" t="s">
        <v>632</v>
      </c>
      <c r="X18" t="s">
        <v>899</v>
      </c>
      <c r="Y18" t="s">
        <v>675</v>
      </c>
    </row>
    <row r="19" spans="2:25">
      <c r="B19" t="s">
        <v>2229</v>
      </c>
      <c r="E19" t="s">
        <v>301</v>
      </c>
      <c r="N19" t="s">
        <v>2253</v>
      </c>
      <c r="S19" t="s">
        <v>590</v>
      </c>
      <c r="U19" t="s">
        <v>594</v>
      </c>
      <c r="X19" t="s">
        <v>901</v>
      </c>
      <c r="Y19" t="s">
        <v>675</v>
      </c>
    </row>
    <row r="20" spans="2:25">
      <c r="B20" t="s">
        <v>2230</v>
      </c>
      <c r="E20" t="s">
        <v>301</v>
      </c>
      <c r="N20" t="s">
        <v>2253</v>
      </c>
      <c r="S20" t="s">
        <v>590</v>
      </c>
      <c r="U20" t="s">
        <v>594</v>
      </c>
      <c r="X20" t="s">
        <v>901</v>
      </c>
      <c r="Y20" t="s">
        <v>675</v>
      </c>
    </row>
    <row r="21" spans="2:25">
      <c r="B21" t="s">
        <v>2231</v>
      </c>
      <c r="E21" t="s">
        <v>303</v>
      </c>
      <c r="N21" t="s">
        <v>2254</v>
      </c>
      <c r="S21" t="s">
        <v>2269</v>
      </c>
      <c r="U21" t="s">
        <v>600</v>
      </c>
      <c r="X21" t="s">
        <v>902</v>
      </c>
      <c r="Y21" t="s">
        <v>675</v>
      </c>
    </row>
    <row r="22" spans="2:25">
      <c r="B22" t="s">
        <v>2232</v>
      </c>
      <c r="E22" t="s">
        <v>304</v>
      </c>
      <c r="N22" t="s">
        <v>2255</v>
      </c>
      <c r="S22" t="s">
        <v>2270</v>
      </c>
      <c r="U22" t="s">
        <v>2475</v>
      </c>
      <c r="X22" t="s">
        <v>903</v>
      </c>
      <c r="Y22" t="s">
        <v>675</v>
      </c>
    </row>
    <row r="23" spans="2:25">
      <c r="B23" t="s">
        <v>2233</v>
      </c>
      <c r="E23" t="s">
        <v>304</v>
      </c>
      <c r="N23" t="s">
        <v>2256</v>
      </c>
      <c r="S23" t="s">
        <v>2270</v>
      </c>
      <c r="U23" t="s">
        <v>2475</v>
      </c>
      <c r="X23" t="s">
        <v>903</v>
      </c>
      <c r="Y23" t="s">
        <v>675</v>
      </c>
    </row>
    <row r="24" spans="2:25">
      <c r="B24" t="s">
        <v>2234</v>
      </c>
      <c r="E24" t="s">
        <v>303</v>
      </c>
      <c r="N24" t="s">
        <v>2257</v>
      </c>
      <c r="S24" t="s">
        <v>591</v>
      </c>
      <c r="U24" t="s">
        <v>600</v>
      </c>
      <c r="X24" t="s">
        <v>904</v>
      </c>
      <c r="Y24" t="s">
        <v>675</v>
      </c>
    </row>
    <row r="25" spans="2:25">
      <c r="B25" t="s">
        <v>2235</v>
      </c>
      <c r="E25" t="s">
        <v>305</v>
      </c>
      <c r="N25" t="s">
        <v>907</v>
      </c>
      <c r="S25">
        <v>6018263111</v>
      </c>
      <c r="U25" t="s">
        <v>645</v>
      </c>
      <c r="X25" t="s">
        <v>908</v>
      </c>
      <c r="Y25" t="s">
        <v>675</v>
      </c>
    </row>
    <row r="26" spans="2:25">
      <c r="B26" t="s">
        <v>2236</v>
      </c>
      <c r="E26" t="s">
        <v>2245</v>
      </c>
      <c r="N26" t="s">
        <v>2258</v>
      </c>
      <c r="S26">
        <v>6012183222</v>
      </c>
      <c r="U26" t="s">
        <v>537</v>
      </c>
      <c r="X26" t="s">
        <v>2481</v>
      </c>
      <c r="Y26" t="s">
        <v>675</v>
      </c>
    </row>
    <row r="27" spans="2:25">
      <c r="B27" t="s">
        <v>443</v>
      </c>
      <c r="E27" t="s">
        <v>302</v>
      </c>
      <c r="N27" t="s">
        <v>2473</v>
      </c>
      <c r="S27">
        <v>5833300</v>
      </c>
      <c r="U27" t="s">
        <v>632</v>
      </c>
      <c r="X27" t="s">
        <v>909</v>
      </c>
      <c r="Y27" t="s">
        <v>675</v>
      </c>
    </row>
    <row r="28" spans="2:25">
      <c r="B28" t="s">
        <v>443</v>
      </c>
      <c r="E28" t="s">
        <v>302</v>
      </c>
      <c r="N28" t="s">
        <v>2473</v>
      </c>
      <c r="S28">
        <v>5833300</v>
      </c>
      <c r="U28" t="s">
        <v>632</v>
      </c>
      <c r="X28" t="s">
        <v>909</v>
      </c>
      <c r="Y28" t="s">
        <v>675</v>
      </c>
    </row>
    <row r="29" spans="2:25">
      <c r="B29" t="s">
        <v>2237</v>
      </c>
      <c r="E29" t="s">
        <v>2246</v>
      </c>
      <c r="N29" t="s">
        <v>537</v>
      </c>
      <c r="S29" t="s">
        <v>537</v>
      </c>
      <c r="U29" t="s">
        <v>537</v>
      </c>
      <c r="X29" t="s">
        <v>537</v>
      </c>
      <c r="Y29" t="s">
        <v>675</v>
      </c>
    </row>
    <row r="30" spans="2:25">
      <c r="B30" t="s">
        <v>2238</v>
      </c>
      <c r="E30" t="s">
        <v>2247</v>
      </c>
      <c r="N30" t="s">
        <v>2260</v>
      </c>
      <c r="S30">
        <v>4142464</v>
      </c>
      <c r="U30" t="s">
        <v>2476</v>
      </c>
      <c r="X30" t="s">
        <v>2482</v>
      </c>
      <c r="Y30" t="s">
        <v>675</v>
      </c>
    </row>
    <row r="31" spans="2:25">
      <c r="B31" t="s">
        <v>2239</v>
      </c>
      <c r="E31">
        <v>79061790</v>
      </c>
      <c r="N31" t="s">
        <v>2261</v>
      </c>
      <c r="S31">
        <v>3123885077</v>
      </c>
      <c r="U31" t="s">
        <v>537</v>
      </c>
      <c r="X31" t="s">
        <v>2483</v>
      </c>
      <c r="Y31" t="s">
        <v>675</v>
      </c>
    </row>
    <row r="32" spans="2:25">
      <c r="B32" t="s">
        <v>2240</v>
      </c>
      <c r="E32" t="s">
        <v>2248</v>
      </c>
      <c r="N32" t="s">
        <v>2262</v>
      </c>
      <c r="S32">
        <v>8234092</v>
      </c>
      <c r="U32" t="s">
        <v>2477</v>
      </c>
      <c r="X32" t="s">
        <v>2484</v>
      </c>
      <c r="Y32" t="s">
        <v>675</v>
      </c>
    </row>
    <row r="33" spans="2:25">
      <c r="B33" t="s">
        <v>2241</v>
      </c>
      <c r="E33" t="s">
        <v>2249</v>
      </c>
      <c r="N33" t="s">
        <v>2263</v>
      </c>
      <c r="S33" t="s">
        <v>590</v>
      </c>
      <c r="U33" t="s">
        <v>594</v>
      </c>
      <c r="X33" t="s">
        <v>2485</v>
      </c>
      <c r="Y33" t="s">
        <v>675</v>
      </c>
    </row>
    <row r="34" spans="2:25">
      <c r="B34" t="s">
        <v>2242</v>
      </c>
      <c r="E34" t="s">
        <v>301</v>
      </c>
      <c r="N34" t="s">
        <v>2263</v>
      </c>
      <c r="S34" t="s">
        <v>590</v>
      </c>
      <c r="U34" t="s">
        <v>594</v>
      </c>
      <c r="X34" t="s">
        <v>910</v>
      </c>
      <c r="Y34" t="s">
        <v>675</v>
      </c>
    </row>
    <row r="35" spans="2:25">
      <c r="B35" t="s">
        <v>2242</v>
      </c>
      <c r="E35" t="s">
        <v>301</v>
      </c>
      <c r="N35" t="s">
        <v>2263</v>
      </c>
      <c r="S35" t="s">
        <v>590</v>
      </c>
      <c r="U35" t="s">
        <v>594</v>
      </c>
      <c r="X35" t="s">
        <v>910</v>
      </c>
      <c r="Y35" t="s">
        <v>675</v>
      </c>
    </row>
    <row r="36" spans="2:25">
      <c r="B36" t="s">
        <v>2242</v>
      </c>
      <c r="E36" t="s">
        <v>301</v>
      </c>
      <c r="N36" t="s">
        <v>2263</v>
      </c>
      <c r="S36" t="s">
        <v>590</v>
      </c>
      <c r="U36" t="s">
        <v>594</v>
      </c>
      <c r="X36" t="s">
        <v>901</v>
      </c>
      <c r="Y36" t="s">
        <v>675</v>
      </c>
    </row>
    <row r="37" spans="2:25">
      <c r="B37" t="s">
        <v>2242</v>
      </c>
      <c r="E37" t="s">
        <v>301</v>
      </c>
      <c r="N37" t="s">
        <v>2263</v>
      </c>
      <c r="S37" t="s">
        <v>590</v>
      </c>
      <c r="U37" t="s">
        <v>594</v>
      </c>
      <c r="X37" t="s">
        <v>910</v>
      </c>
      <c r="Y37" t="s">
        <v>675</v>
      </c>
    </row>
    <row r="38" spans="2:25">
      <c r="B38" t="s">
        <v>2242</v>
      </c>
      <c r="E38" t="s">
        <v>301</v>
      </c>
      <c r="N38" t="s">
        <v>2263</v>
      </c>
      <c r="S38" t="s">
        <v>590</v>
      </c>
      <c r="U38" t="s">
        <v>594</v>
      </c>
      <c r="X38" t="s">
        <v>910</v>
      </c>
      <c r="Y38" t="s">
        <v>675</v>
      </c>
    </row>
    <row r="39" spans="2:25">
      <c r="B39" t="s">
        <v>2242</v>
      </c>
      <c r="E39" t="s">
        <v>301</v>
      </c>
      <c r="N39" t="s">
        <v>2264</v>
      </c>
      <c r="S39">
        <v>4430700</v>
      </c>
      <c r="U39" t="s">
        <v>594</v>
      </c>
      <c r="X39" t="s">
        <v>2486</v>
      </c>
      <c r="Y39" t="s">
        <v>675</v>
      </c>
    </row>
    <row r="40" spans="2:25">
      <c r="B40" t="s">
        <v>2242</v>
      </c>
      <c r="E40" t="s">
        <v>301</v>
      </c>
      <c r="N40" t="s">
        <v>2264</v>
      </c>
      <c r="S40">
        <v>4430700</v>
      </c>
      <c r="U40" t="s">
        <v>594</v>
      </c>
      <c r="X40" t="s">
        <v>2487</v>
      </c>
      <c r="Y40" t="s">
        <v>675</v>
      </c>
    </row>
    <row r="41" spans="2:25">
      <c r="B41" t="s">
        <v>2243</v>
      </c>
      <c r="E41" t="s">
        <v>2250</v>
      </c>
      <c r="N41" t="s">
        <v>2265</v>
      </c>
      <c r="S41">
        <v>73055500</v>
      </c>
      <c r="U41" t="s">
        <v>2478</v>
      </c>
      <c r="X41" t="s">
        <v>901</v>
      </c>
      <c r="Y41" t="s">
        <v>675</v>
      </c>
    </row>
    <row r="42" spans="2:25">
      <c r="B42" t="s">
        <v>297</v>
      </c>
      <c r="E42" t="s">
        <v>306</v>
      </c>
      <c r="N42" t="s">
        <v>2266</v>
      </c>
      <c r="S42">
        <v>6467343</v>
      </c>
      <c r="U42" t="s">
        <v>2479</v>
      </c>
      <c r="X42" t="s">
        <v>2488</v>
      </c>
      <c r="Y42" t="s">
        <v>675</v>
      </c>
    </row>
    <row r="43" spans="2:25">
      <c r="B43" t="s">
        <v>2244</v>
      </c>
      <c r="E43" t="s">
        <v>2251</v>
      </c>
      <c r="N43" t="s">
        <v>2267</v>
      </c>
      <c r="S43">
        <v>3386660</v>
      </c>
      <c r="U43" t="s">
        <v>2480</v>
      </c>
      <c r="X43" t="s">
        <v>912</v>
      </c>
      <c r="Y43" t="s">
        <v>675</v>
      </c>
    </row>
    <row r="44" spans="2:25">
      <c r="B44" t="s">
        <v>300</v>
      </c>
      <c r="E44" t="s">
        <v>302</v>
      </c>
      <c r="N44" t="s">
        <v>2268</v>
      </c>
      <c r="S44" t="s">
        <v>2271</v>
      </c>
      <c r="U44" t="s">
        <v>912</v>
      </c>
      <c r="X44" t="s">
        <v>2489</v>
      </c>
      <c r="Y44" t="s">
        <v>675</v>
      </c>
    </row>
    <row r="45" spans="2:25">
      <c r="U45" t="s">
        <v>632</v>
      </c>
      <c r="X45" t="s">
        <v>2490</v>
      </c>
      <c r="Y45" t="s">
        <v>675</v>
      </c>
    </row>
    <row r="46" spans="2:25">
      <c r="B46" t="s">
        <v>2895</v>
      </c>
      <c r="C46" t="s">
        <v>195</v>
      </c>
      <c r="D46" t="s">
        <v>196</v>
      </c>
      <c r="E46">
        <v>900917163</v>
      </c>
      <c r="F46">
        <v>3</v>
      </c>
      <c r="G46" t="s">
        <v>2570</v>
      </c>
      <c r="I46" t="s">
        <v>200</v>
      </c>
      <c r="J46" t="s">
        <v>2900</v>
      </c>
      <c r="K46" t="s">
        <v>2901</v>
      </c>
      <c r="L46" t="s">
        <v>2902</v>
      </c>
      <c r="M46" t="s">
        <v>2903</v>
      </c>
      <c r="O46">
        <v>2708797.45</v>
      </c>
      <c r="P46">
        <v>4732046.2879999997</v>
      </c>
      <c r="Q46" t="s">
        <v>222</v>
      </c>
      <c r="S46">
        <v>3016131348</v>
      </c>
      <c r="U46" t="s">
        <v>2908</v>
      </c>
      <c r="V46" t="s">
        <v>2909</v>
      </c>
      <c r="W46" t="s">
        <v>2095</v>
      </c>
      <c r="X46" t="s">
        <v>2915</v>
      </c>
      <c r="Y46" t="s">
        <v>2208</v>
      </c>
    </row>
    <row r="47" spans="2:25">
      <c r="B47" t="s">
        <v>2896</v>
      </c>
      <c r="C47" t="s">
        <v>195</v>
      </c>
      <c r="D47" t="s">
        <v>196</v>
      </c>
      <c r="E47">
        <v>890406491</v>
      </c>
      <c r="F47">
        <v>6</v>
      </c>
      <c r="G47" t="s">
        <v>2570</v>
      </c>
      <c r="I47" t="s">
        <v>200</v>
      </c>
      <c r="J47" t="s">
        <v>201</v>
      </c>
      <c r="K47">
        <v>14</v>
      </c>
      <c r="L47" t="s">
        <v>2904</v>
      </c>
      <c r="M47" t="s">
        <v>2641</v>
      </c>
      <c r="O47">
        <v>2711897.6830000002</v>
      </c>
      <c r="P47">
        <v>4722525.09</v>
      </c>
      <c r="Q47" t="s">
        <v>222</v>
      </c>
      <c r="S47">
        <v>3107063940</v>
      </c>
      <c r="U47" t="s">
        <v>2837</v>
      </c>
      <c r="V47" t="s">
        <v>2910</v>
      </c>
      <c r="W47" t="s">
        <v>2094</v>
      </c>
      <c r="X47" t="s">
        <v>2916</v>
      </c>
      <c r="Y47" t="s">
        <v>2208</v>
      </c>
    </row>
    <row r="48" spans="2:25">
      <c r="B48" t="s">
        <v>2897</v>
      </c>
      <c r="C48" t="s">
        <v>195</v>
      </c>
      <c r="D48" t="s">
        <v>196</v>
      </c>
      <c r="E48">
        <v>800237294</v>
      </c>
      <c r="F48">
        <v>9</v>
      </c>
      <c r="G48" t="s">
        <v>2570</v>
      </c>
      <c r="I48" t="s">
        <v>200</v>
      </c>
      <c r="J48" t="s">
        <v>2464</v>
      </c>
      <c r="K48">
        <v>54</v>
      </c>
      <c r="L48" t="s">
        <v>2905</v>
      </c>
      <c r="M48" t="s">
        <v>2809</v>
      </c>
      <c r="O48">
        <v>2708257.7719999999</v>
      </c>
      <c r="P48">
        <v>4730793.176</v>
      </c>
      <c r="Q48" t="s">
        <v>222</v>
      </c>
      <c r="S48">
        <v>3145333517</v>
      </c>
      <c r="U48" t="s">
        <v>2911</v>
      </c>
      <c r="V48" t="s">
        <v>2912</v>
      </c>
      <c r="W48" t="s">
        <v>1775</v>
      </c>
      <c r="X48" t="s">
        <v>2917</v>
      </c>
      <c r="Y48" t="s">
        <v>2208</v>
      </c>
    </row>
    <row r="49" spans="2:25">
      <c r="B49" t="s">
        <v>2898</v>
      </c>
      <c r="C49" t="s">
        <v>278</v>
      </c>
      <c r="D49" t="s">
        <v>279</v>
      </c>
      <c r="E49">
        <v>73571206</v>
      </c>
      <c r="G49" t="s">
        <v>2570</v>
      </c>
      <c r="I49" t="s">
        <v>200</v>
      </c>
      <c r="M49" t="s">
        <v>2906</v>
      </c>
      <c r="O49">
        <v>2707963.46</v>
      </c>
      <c r="P49">
        <v>4730588.1770000001</v>
      </c>
      <c r="Q49" t="s">
        <v>222</v>
      </c>
      <c r="S49">
        <v>3007733411</v>
      </c>
      <c r="U49" t="s">
        <v>2913</v>
      </c>
      <c r="V49" t="s">
        <v>2898</v>
      </c>
      <c r="X49" t="s">
        <v>2918</v>
      </c>
      <c r="Y49" t="s">
        <v>2208</v>
      </c>
    </row>
    <row r="50" spans="2:25">
      <c r="B50" t="s">
        <v>2899</v>
      </c>
      <c r="C50" t="s">
        <v>278</v>
      </c>
      <c r="D50" t="s">
        <v>279</v>
      </c>
      <c r="E50">
        <v>73135064</v>
      </c>
      <c r="G50" t="s">
        <v>2570</v>
      </c>
      <c r="I50" t="s">
        <v>200</v>
      </c>
      <c r="M50" t="s">
        <v>2907</v>
      </c>
      <c r="O50">
        <v>2696359.3330000001</v>
      </c>
      <c r="P50">
        <v>4724569.9539999999</v>
      </c>
      <c r="Q50" t="s">
        <v>222</v>
      </c>
      <c r="S50">
        <v>3234423770</v>
      </c>
      <c r="U50" t="s">
        <v>2914</v>
      </c>
      <c r="V50" t="s">
        <v>2899</v>
      </c>
      <c r="X50" t="s">
        <v>2918</v>
      </c>
      <c r="Y50" t="s">
        <v>2208</v>
      </c>
    </row>
    <row r="51" spans="2:25">
      <c r="B51" t="s">
        <v>2202</v>
      </c>
      <c r="H51" t="s">
        <v>4583</v>
      </c>
      <c r="N51" t="s">
        <v>4582</v>
      </c>
      <c r="X51" t="s">
        <v>4585</v>
      </c>
      <c r="Y51" t="s">
        <v>2199</v>
      </c>
    </row>
    <row r="52" spans="2:25">
      <c r="B52" t="s">
        <v>2201</v>
      </c>
      <c r="H52" t="s">
        <v>4583</v>
      </c>
      <c r="N52" t="s">
        <v>4582</v>
      </c>
      <c r="X52" t="s">
        <v>4586</v>
      </c>
      <c r="Y52" t="s">
        <v>2199</v>
      </c>
    </row>
    <row r="53" spans="2:25">
      <c r="B53" t="s">
        <v>4584</v>
      </c>
      <c r="H53" t="s">
        <v>4583</v>
      </c>
      <c r="N53" t="s">
        <v>4582</v>
      </c>
      <c r="X53" t="s">
        <v>4587</v>
      </c>
      <c r="Y53" t="s">
        <v>2199</v>
      </c>
    </row>
    <row r="54" spans="2:25">
      <c r="B54" s="277" t="s">
        <v>4714</v>
      </c>
      <c r="E54" s="277" t="s">
        <v>4895</v>
      </c>
      <c r="G54" s="277" t="s">
        <v>4741</v>
      </c>
      <c r="N54" s="277" t="s">
        <v>4756</v>
      </c>
      <c r="S54" s="277" t="s">
        <v>4896</v>
      </c>
      <c r="U54" s="284" t="s">
        <v>4813</v>
      </c>
      <c r="Y54" t="s">
        <v>2156</v>
      </c>
    </row>
    <row r="55" spans="2:25">
      <c r="B55" s="277" t="s">
        <v>4705</v>
      </c>
      <c r="E55" s="277" t="s">
        <v>1171</v>
      </c>
      <c r="G55" s="277" t="s">
        <v>2623</v>
      </c>
      <c r="N55" s="277" t="s">
        <v>4747</v>
      </c>
      <c r="S55" s="277" t="s">
        <v>4897</v>
      </c>
      <c r="U55" s="284" t="s">
        <v>632</v>
      </c>
      <c r="Y55" t="s">
        <v>2156</v>
      </c>
    </row>
    <row r="56" spans="2:25" ht="63.75">
      <c r="B56" s="224" t="s">
        <v>5003</v>
      </c>
      <c r="C56" s="224" t="s">
        <v>195</v>
      </c>
      <c r="D56" s="224" t="s">
        <v>196</v>
      </c>
      <c r="E56" s="224">
        <v>901442184</v>
      </c>
      <c r="F56" s="224">
        <v>1</v>
      </c>
      <c r="G56" s="224" t="s">
        <v>4978</v>
      </c>
      <c r="I56" s="224" t="s">
        <v>280</v>
      </c>
      <c r="J56" s="224"/>
      <c r="K56" s="224"/>
      <c r="L56" s="224"/>
      <c r="M56" s="224" t="s">
        <v>5004</v>
      </c>
      <c r="Q56" s="232" t="s">
        <v>222</v>
      </c>
      <c r="S56" s="232">
        <v>3122535716</v>
      </c>
      <c r="U56" s="286" t="s">
        <v>5006</v>
      </c>
      <c r="V56" s="232" t="s">
        <v>5007</v>
      </c>
      <c r="W56" s="224" t="s">
        <v>2094</v>
      </c>
      <c r="X56" s="266" t="s">
        <v>5008</v>
      </c>
      <c r="Y56" t="s">
        <v>2160</v>
      </c>
    </row>
    <row r="57" spans="2:25" ht="51">
      <c r="B57" s="224" t="s">
        <v>5003</v>
      </c>
      <c r="C57" s="224" t="s">
        <v>195</v>
      </c>
      <c r="D57" s="224" t="s">
        <v>196</v>
      </c>
      <c r="E57" s="224">
        <v>901442184</v>
      </c>
      <c r="F57" s="224">
        <v>1</v>
      </c>
      <c r="G57" s="224" t="s">
        <v>4978</v>
      </c>
      <c r="I57" s="224" t="s">
        <v>280</v>
      </c>
      <c r="J57" s="224"/>
      <c r="K57" s="224"/>
      <c r="L57" s="224"/>
      <c r="M57" s="224" t="s">
        <v>5005</v>
      </c>
      <c r="Q57" s="232" t="s">
        <v>222</v>
      </c>
      <c r="S57" s="232">
        <v>3148678787</v>
      </c>
      <c r="U57" s="286" t="s">
        <v>5006</v>
      </c>
      <c r="V57" s="232" t="s">
        <v>5007</v>
      </c>
      <c r="W57" s="224" t="s">
        <v>2094</v>
      </c>
      <c r="X57" s="266" t="s">
        <v>5009</v>
      </c>
      <c r="Y57" t="s">
        <v>2160</v>
      </c>
    </row>
  </sheetData>
  <autoFilter ref="A1:Y56"/>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96"/>
  <sheetViews>
    <sheetView tabSelected="1" topLeftCell="BG1" workbookViewId="0">
      <pane ySplit="1" topLeftCell="A2" activePane="bottomLeft" state="frozen"/>
      <selection pane="bottomLeft" activeCell="BL4" sqref="BL4"/>
    </sheetView>
  </sheetViews>
  <sheetFormatPr baseColWidth="10" defaultRowHeight="15"/>
  <cols>
    <col min="1" max="1" width="30" bestFit="1" customWidth="1"/>
    <col min="2" max="3" width="32.5703125" customWidth="1"/>
    <col min="4" max="8" width="23" bestFit="1" customWidth="1"/>
    <col min="9" max="12" width="26.42578125" bestFit="1" customWidth="1"/>
    <col min="13" max="17" width="26.7109375" bestFit="1" customWidth="1"/>
    <col min="18" max="21" width="30" bestFit="1" customWidth="1"/>
    <col min="22" max="26" width="31.140625" bestFit="1" customWidth="1"/>
    <col min="27" max="30" width="34.5703125" bestFit="1" customWidth="1"/>
    <col min="31" max="35" width="45" bestFit="1" customWidth="1"/>
    <col min="36" max="39" width="48.42578125" bestFit="1" customWidth="1"/>
    <col min="40" max="44" width="28.140625" bestFit="1" customWidth="1"/>
    <col min="45" max="48" width="31.5703125" bestFit="1" customWidth="1"/>
    <col min="49" max="50" width="23.140625" customWidth="1"/>
    <col min="51" max="51" width="23.7109375" customWidth="1"/>
    <col min="52" max="52" width="17" bestFit="1" customWidth="1"/>
    <col min="53" max="53" width="25.140625" customWidth="1"/>
    <col min="54" max="55" width="26.5703125" bestFit="1" customWidth="1"/>
    <col min="56" max="56" width="20.28515625" bestFit="1" customWidth="1"/>
    <col min="57" max="63" width="27.7109375" customWidth="1"/>
    <col min="64" max="64" width="19.7109375" bestFit="1" customWidth="1"/>
    <col min="70" max="70" width="13.42578125" bestFit="1" customWidth="1"/>
  </cols>
  <sheetData>
    <row r="1" spans="1:72">
      <c r="A1" s="1" t="s">
        <v>1647</v>
      </c>
      <c r="B1" s="1" t="s">
        <v>2218</v>
      </c>
      <c r="C1" s="1" t="s">
        <v>2226</v>
      </c>
      <c r="D1" s="198" t="s">
        <v>1428</v>
      </c>
      <c r="E1" s="198" t="s">
        <v>1429</v>
      </c>
      <c r="F1" s="198" t="s">
        <v>1430</v>
      </c>
      <c r="G1" s="198" t="s">
        <v>1431</v>
      </c>
      <c r="H1" s="198" t="s">
        <v>1432</v>
      </c>
      <c r="I1" s="198" t="s">
        <v>1433</v>
      </c>
      <c r="J1" s="198" t="s">
        <v>1434</v>
      </c>
      <c r="K1" s="198" t="s">
        <v>1435</v>
      </c>
      <c r="L1" s="198" t="s">
        <v>1436</v>
      </c>
      <c r="M1" s="198" t="s">
        <v>1437</v>
      </c>
      <c r="N1" s="198" t="s">
        <v>1438</v>
      </c>
      <c r="O1" s="198" t="s">
        <v>1439</v>
      </c>
      <c r="P1" s="198" t="s">
        <v>1440</v>
      </c>
      <c r="Q1" s="198" t="s">
        <v>1441</v>
      </c>
      <c r="R1" s="198" t="s">
        <v>1442</v>
      </c>
      <c r="S1" s="198" t="s">
        <v>1443</v>
      </c>
      <c r="T1" s="198" t="s">
        <v>1444</v>
      </c>
      <c r="U1" s="198" t="s">
        <v>1445</v>
      </c>
      <c r="V1" s="198" t="s">
        <v>1455</v>
      </c>
      <c r="W1" s="198" t="s">
        <v>1456</v>
      </c>
      <c r="X1" s="198" t="s">
        <v>1457</v>
      </c>
      <c r="Y1" s="198" t="s">
        <v>1458</v>
      </c>
      <c r="Z1" s="198" t="s">
        <v>1459</v>
      </c>
      <c r="AA1" s="198" t="s">
        <v>1460</v>
      </c>
      <c r="AB1" s="198" t="s">
        <v>1461</v>
      </c>
      <c r="AC1" s="198" t="s">
        <v>1462</v>
      </c>
      <c r="AD1" s="198" t="s">
        <v>1463</v>
      </c>
      <c r="AE1" s="198" t="s">
        <v>1472</v>
      </c>
      <c r="AF1" s="198" t="s">
        <v>1473</v>
      </c>
      <c r="AG1" s="198" t="s">
        <v>1474</v>
      </c>
      <c r="AH1" s="198" t="s">
        <v>1475</v>
      </c>
      <c r="AI1" s="198" t="s">
        <v>1476</v>
      </c>
      <c r="AJ1" s="198" t="s">
        <v>1477</v>
      </c>
      <c r="AK1" s="198" t="s">
        <v>1478</v>
      </c>
      <c r="AL1" s="198" t="s">
        <v>1479</v>
      </c>
      <c r="AM1" s="198" t="s">
        <v>1480</v>
      </c>
      <c r="AN1" s="198" t="s">
        <v>1509</v>
      </c>
      <c r="AO1" s="198" t="s">
        <v>1510</v>
      </c>
      <c r="AP1" s="198" t="s">
        <v>1511</v>
      </c>
      <c r="AQ1" s="198" t="s">
        <v>1512</v>
      </c>
      <c r="AR1" s="198" t="s">
        <v>1513</v>
      </c>
      <c r="AS1" s="198" t="s">
        <v>1514</v>
      </c>
      <c r="AT1" s="198" t="s">
        <v>1515</v>
      </c>
      <c r="AU1" s="198" t="s">
        <v>1516</v>
      </c>
      <c r="AV1" s="198" t="s">
        <v>1517</v>
      </c>
      <c r="AW1" s="198" t="s">
        <v>1649</v>
      </c>
      <c r="AX1" s="198" t="s">
        <v>1657</v>
      </c>
      <c r="AY1" s="198" t="s">
        <v>1650</v>
      </c>
      <c r="AZ1" s="198" t="s">
        <v>1651</v>
      </c>
      <c r="BA1" s="198" t="s">
        <v>1652</v>
      </c>
      <c r="BB1" s="198" t="s">
        <v>1653</v>
      </c>
      <c r="BC1" s="198" t="s">
        <v>1654</v>
      </c>
      <c r="BD1" s="198" t="s">
        <v>1655</v>
      </c>
      <c r="BE1" s="198" t="s">
        <v>1656</v>
      </c>
      <c r="BF1" s="196" t="s">
        <v>1812</v>
      </c>
      <c r="BG1" s="196" t="s">
        <v>1813</v>
      </c>
      <c r="BH1" s="196" t="s">
        <v>1814</v>
      </c>
      <c r="BI1" s="196" t="s">
        <v>1815</v>
      </c>
      <c r="BJ1" s="196" t="s">
        <v>1816</v>
      </c>
      <c r="BK1" s="196" t="s">
        <v>1817</v>
      </c>
      <c r="BL1" s="1" t="s">
        <v>291</v>
      </c>
      <c r="BM1" s="1" t="s">
        <v>1660</v>
      </c>
      <c r="BN1" s="1" t="s">
        <v>2157</v>
      </c>
      <c r="BO1" s="1" t="s">
        <v>2197</v>
      </c>
      <c r="BP1" s="1" t="s">
        <v>2215</v>
      </c>
      <c r="BQ1" s="1" t="s">
        <v>2217</v>
      </c>
      <c r="BR1" s="1" t="s">
        <v>2921</v>
      </c>
      <c r="BS1" s="1" t="s">
        <v>2923</v>
      </c>
      <c r="BT1" s="1" t="s">
        <v>5449</v>
      </c>
    </row>
    <row r="2" spans="1:72" s="181" customFormat="1">
      <c r="A2" s="193"/>
      <c r="B2" s="193"/>
      <c r="C2" s="193"/>
      <c r="D2" s="199"/>
      <c r="E2" s="199">
        <v>165396.85499999998</v>
      </c>
      <c r="F2" s="199">
        <v>152.44999999999999</v>
      </c>
      <c r="G2" s="199">
        <v>20419.434000000001</v>
      </c>
      <c r="H2" s="199">
        <v>3320.8540000000003</v>
      </c>
      <c r="I2" s="199"/>
      <c r="J2" s="199">
        <v>0</v>
      </c>
      <c r="K2" s="199">
        <v>4.3</v>
      </c>
      <c r="L2" s="199">
        <v>0</v>
      </c>
      <c r="M2" s="199"/>
      <c r="N2" s="199">
        <v>48925.69</v>
      </c>
      <c r="O2" s="199">
        <v>315</v>
      </c>
      <c r="P2" s="199">
        <v>20544.259999999998</v>
      </c>
      <c r="Q2" s="199">
        <v>55.78</v>
      </c>
      <c r="R2" s="199"/>
      <c r="S2" s="199">
        <v>0</v>
      </c>
      <c r="T2" s="199">
        <v>0</v>
      </c>
      <c r="U2" s="199">
        <v>0</v>
      </c>
      <c r="V2" s="199"/>
      <c r="W2" s="199">
        <v>6190.36</v>
      </c>
      <c r="X2" s="199">
        <v>583.5</v>
      </c>
      <c r="Y2" s="199">
        <v>2.5</v>
      </c>
      <c r="Z2" s="199">
        <v>384.26299999999998</v>
      </c>
      <c r="AA2" s="199"/>
      <c r="AB2" s="199">
        <v>0</v>
      </c>
      <c r="AC2" s="199">
        <v>0</v>
      </c>
      <c r="AD2" s="199">
        <v>0</v>
      </c>
      <c r="AE2" s="199"/>
      <c r="AF2" s="199">
        <v>87436.79</v>
      </c>
      <c r="AG2" s="199">
        <v>6860.5199999999995</v>
      </c>
      <c r="AH2" s="199">
        <v>13748.33</v>
      </c>
      <c r="AI2" s="199">
        <v>5302.476200000001</v>
      </c>
      <c r="AJ2" s="199"/>
      <c r="AK2" s="200">
        <v>1.35</v>
      </c>
      <c r="AL2" s="199">
        <v>0</v>
      </c>
      <c r="AM2" s="199">
        <v>0</v>
      </c>
      <c r="AN2" s="199"/>
      <c r="AO2" s="199">
        <v>901838.87600000016</v>
      </c>
      <c r="AP2" s="199">
        <v>2266.88</v>
      </c>
      <c r="AQ2" s="199">
        <v>11581.440000000002</v>
      </c>
      <c r="AR2" s="199">
        <v>669.34800000000007</v>
      </c>
      <c r="AS2" s="199"/>
      <c r="AT2" s="199">
        <v>82.650999999999996</v>
      </c>
      <c r="AU2" s="199">
        <v>1041.0999999999999</v>
      </c>
      <c r="AV2" s="199">
        <v>1.6390000000000002</v>
      </c>
      <c r="AW2" s="199"/>
      <c r="AX2" s="199">
        <v>1209788.571</v>
      </c>
      <c r="AY2" s="199">
        <v>10178.349999999999</v>
      </c>
      <c r="AZ2" s="199">
        <v>66295.964000000007</v>
      </c>
      <c r="BA2" s="199">
        <v>9732.7212000000018</v>
      </c>
      <c r="BB2" s="199"/>
      <c r="BC2" s="199">
        <v>84.000999999999991</v>
      </c>
      <c r="BD2" s="199">
        <v>1045.3999999999999</v>
      </c>
      <c r="BE2" s="199">
        <v>1.6390000000000002</v>
      </c>
      <c r="BF2" s="199">
        <v>1297126.6462000003</v>
      </c>
      <c r="BG2" s="199">
        <v>189293.89299999998</v>
      </c>
      <c r="BH2" s="199">
        <v>7160.6229999999996</v>
      </c>
      <c r="BI2" s="199">
        <v>113349.46620000001</v>
      </c>
      <c r="BJ2" s="199">
        <v>69840.73</v>
      </c>
      <c r="BK2" s="199">
        <v>917481.93400000012</v>
      </c>
      <c r="BL2" s="181" t="s">
        <v>675</v>
      </c>
      <c r="BM2" s="181">
        <v>2022</v>
      </c>
      <c r="BN2" s="181">
        <v>1</v>
      </c>
      <c r="BP2" s="181">
        <v>1</v>
      </c>
      <c r="BR2" s="181" t="s">
        <v>676</v>
      </c>
      <c r="BS2" s="181" t="s">
        <v>676</v>
      </c>
      <c r="BT2" s="181" t="s">
        <v>676</v>
      </c>
    </row>
    <row r="3" spans="1:7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81" t="s">
        <v>292</v>
      </c>
      <c r="BM3" s="1"/>
      <c r="BN3" s="1"/>
      <c r="BO3" s="1"/>
      <c r="BP3">
        <v>0</v>
      </c>
      <c r="BR3" t="s">
        <v>676</v>
      </c>
      <c r="BS3" t="s">
        <v>676</v>
      </c>
      <c r="BT3" t="s">
        <v>2922</v>
      </c>
    </row>
    <row r="4" spans="1:72">
      <c r="A4" s="194"/>
      <c r="B4" s="194"/>
      <c r="C4" s="194"/>
      <c r="D4" s="199"/>
      <c r="E4" s="199">
        <v>115101.864</v>
      </c>
      <c r="F4" s="199">
        <v>674</v>
      </c>
      <c r="G4" s="199">
        <v>56116.63</v>
      </c>
      <c r="H4" s="199">
        <v>6.29</v>
      </c>
      <c r="I4" s="199"/>
      <c r="J4" s="199">
        <v>0.9</v>
      </c>
      <c r="K4" s="199">
        <v>200700.9</v>
      </c>
      <c r="L4" s="199">
        <v>0.28999999999999998</v>
      </c>
      <c r="M4" s="199"/>
      <c r="N4" s="199">
        <v>0</v>
      </c>
      <c r="O4" s="199">
        <v>0</v>
      </c>
      <c r="P4" s="199">
        <v>0</v>
      </c>
      <c r="Q4" s="199">
        <v>0</v>
      </c>
      <c r="R4" s="199"/>
      <c r="S4" s="199">
        <v>0</v>
      </c>
      <c r="T4" s="199">
        <v>0</v>
      </c>
      <c r="U4" s="199">
        <v>0</v>
      </c>
      <c r="V4" s="199"/>
      <c r="W4" s="199">
        <v>37276.1</v>
      </c>
      <c r="X4" s="199">
        <v>0</v>
      </c>
      <c r="Y4" s="199">
        <v>1721.38</v>
      </c>
      <c r="Z4" s="199">
        <v>20014.795999999998</v>
      </c>
      <c r="AA4" s="199"/>
      <c r="AB4" s="199">
        <v>0.28999999999999998</v>
      </c>
      <c r="AC4" s="199">
        <v>6</v>
      </c>
      <c r="AD4" s="199">
        <v>0.02</v>
      </c>
      <c r="AE4" s="199"/>
      <c r="AF4" s="199">
        <v>136.69999999999999</v>
      </c>
      <c r="AG4" s="199">
        <v>0</v>
      </c>
      <c r="AH4" s="199">
        <v>873.9</v>
      </c>
      <c r="AI4" s="199">
        <v>483.36700000000002</v>
      </c>
      <c r="AJ4" s="199"/>
      <c r="AK4" s="199">
        <v>4.7E-2</v>
      </c>
      <c r="AL4" s="199">
        <v>0</v>
      </c>
      <c r="AM4" s="199">
        <v>0</v>
      </c>
      <c r="AN4" s="199"/>
      <c r="AO4" s="199">
        <v>72647.83</v>
      </c>
      <c r="AP4" s="199">
        <v>189</v>
      </c>
      <c r="AQ4" s="199">
        <v>4760.67</v>
      </c>
      <c r="AR4" s="199">
        <v>332.29500000000002</v>
      </c>
      <c r="AS4" s="199"/>
      <c r="AT4" s="199">
        <v>11.974</v>
      </c>
      <c r="AU4" s="199">
        <v>267.30500000000001</v>
      </c>
      <c r="AV4" s="199">
        <v>0</v>
      </c>
      <c r="AW4" s="199"/>
      <c r="AX4" s="199">
        <v>225162.49400000001</v>
      </c>
      <c r="AY4" s="199">
        <v>863</v>
      </c>
      <c r="AZ4" s="199">
        <v>63472.58</v>
      </c>
      <c r="BA4" s="199">
        <v>20836.748</v>
      </c>
      <c r="BB4" s="199"/>
      <c r="BC4" s="199">
        <v>13.211</v>
      </c>
      <c r="BD4" s="199">
        <v>200974.20499999999</v>
      </c>
      <c r="BE4" s="199">
        <v>0.31</v>
      </c>
      <c r="BF4" s="199">
        <f>SUM(AY4:BE4)</f>
        <v>286160.054</v>
      </c>
      <c r="BG4" s="199">
        <f>SUM(AY4:BA4)</f>
        <v>85172.328000000009</v>
      </c>
      <c r="BH4" s="199">
        <f>SUM(X4:Z4)</f>
        <v>21736.175999999999</v>
      </c>
      <c r="BI4" s="199">
        <f>SUM(AG4:AM4)</f>
        <v>1357.3140000000001</v>
      </c>
      <c r="BJ4" s="199">
        <f>SUM(O4:U4)</f>
        <v>0</v>
      </c>
      <c r="BK4" s="199">
        <f>SUM(AP4:AV4)</f>
        <v>5561.2440000000006</v>
      </c>
      <c r="BL4" t="s">
        <v>946</v>
      </c>
      <c r="BP4">
        <v>1</v>
      </c>
      <c r="BR4" t="s">
        <v>676</v>
      </c>
      <c r="BS4" t="s">
        <v>676</v>
      </c>
      <c r="BT4" t="s">
        <v>676</v>
      </c>
    </row>
    <row r="5" spans="1:72">
      <c r="A5" s="194"/>
      <c r="B5" s="194"/>
      <c r="C5" s="194"/>
      <c r="D5" s="201">
        <f>+SUM(F5:H5)</f>
        <v>4057.6000000000004</v>
      </c>
      <c r="E5" s="202">
        <f>857.6+5258</f>
        <v>6115.6</v>
      </c>
      <c r="F5" s="202">
        <v>3496.85</v>
      </c>
      <c r="G5" s="202">
        <f>403.6+144.35</f>
        <v>547.95000000000005</v>
      </c>
      <c r="H5" s="202">
        <v>12.8</v>
      </c>
      <c r="I5" s="201">
        <f>+SUM(J5:L5)</f>
        <v>0</v>
      </c>
      <c r="J5" s="202">
        <v>0</v>
      </c>
      <c r="K5" s="202">
        <v>0</v>
      </c>
      <c r="L5" s="202">
        <v>0</v>
      </c>
      <c r="M5" s="201">
        <f>+SUM(O5:Q5)</f>
        <v>7078.0240000000003</v>
      </c>
      <c r="N5" s="202">
        <f>13127.28+34535+ 10119+83980</f>
        <v>141761.28</v>
      </c>
      <c r="O5" s="202">
        <v>6991</v>
      </c>
      <c r="P5" s="202">
        <v>0</v>
      </c>
      <c r="Q5" s="202">
        <f>5.22+3.284+78.52</f>
        <v>87.024000000000001</v>
      </c>
      <c r="R5" s="201">
        <f>+SUM(S5:U5)</f>
        <v>0</v>
      </c>
      <c r="S5" s="202">
        <v>0</v>
      </c>
      <c r="T5" s="202">
        <v>0</v>
      </c>
      <c r="U5" s="202">
        <v>0</v>
      </c>
      <c r="V5" s="203">
        <v>0</v>
      </c>
      <c r="W5" s="203">
        <v>0</v>
      </c>
      <c r="X5" s="203">
        <v>0</v>
      </c>
      <c r="Y5" s="203">
        <v>0</v>
      </c>
      <c r="Z5" s="203">
        <v>0</v>
      </c>
      <c r="AA5" s="203">
        <v>0</v>
      </c>
      <c r="AB5" s="203">
        <v>0</v>
      </c>
      <c r="AC5" s="203">
        <v>0</v>
      </c>
      <c r="AD5" s="203">
        <v>0</v>
      </c>
      <c r="AE5" s="201">
        <f>+SUM(AF5:AI5)</f>
        <v>21.945000000000004</v>
      </c>
      <c r="AF5" s="202"/>
      <c r="AG5" s="202"/>
      <c r="AH5" s="202"/>
      <c r="AI5" s="202">
        <f>18.46+0.045+3.44</f>
        <v>21.945000000000004</v>
      </c>
      <c r="AJ5" s="201">
        <f>+SUM(AK5:AM5)</f>
        <v>0</v>
      </c>
      <c r="AK5" s="202">
        <v>0</v>
      </c>
      <c r="AL5" s="202">
        <v>0</v>
      </c>
      <c r="AM5" s="202">
        <v>0</v>
      </c>
      <c r="AN5" s="201">
        <f>SUM(AO5:AR5)</f>
        <v>139.12</v>
      </c>
      <c r="AO5" s="202">
        <v>4.6399999999999997</v>
      </c>
      <c r="AP5" s="202">
        <v>0</v>
      </c>
      <c r="AQ5" s="202">
        <f>10.25+33.25</f>
        <v>43.5</v>
      </c>
      <c r="AR5" s="202">
        <f>7+22.78+27+34.2</f>
        <v>90.98</v>
      </c>
      <c r="AS5" s="201">
        <f>+SUM(AT5:AV5)</f>
        <v>152.905</v>
      </c>
      <c r="AT5" s="202">
        <f>9+25.84+25.897+0.03</f>
        <v>60.767000000000003</v>
      </c>
      <c r="AU5" s="202">
        <f>37.03+0.138+43.94+11.03</f>
        <v>92.138000000000005</v>
      </c>
      <c r="AV5" s="202">
        <v>0</v>
      </c>
      <c r="AW5" s="199">
        <v>11296.689</v>
      </c>
      <c r="AX5" s="199">
        <v>147881.52000000002</v>
      </c>
      <c r="AY5" s="199">
        <v>10487.85</v>
      </c>
      <c r="AZ5" s="199">
        <v>591.45000000000005</v>
      </c>
      <c r="BA5" s="199">
        <v>212.74900000000002</v>
      </c>
      <c r="BB5" s="199">
        <v>152.905</v>
      </c>
      <c r="BC5" s="199">
        <v>0</v>
      </c>
      <c r="BD5" s="199">
        <v>0</v>
      </c>
      <c r="BE5" s="199">
        <v>0</v>
      </c>
      <c r="BF5" s="204">
        <v>11296.689</v>
      </c>
      <c r="BG5" s="204">
        <v>4057.6</v>
      </c>
      <c r="BH5" s="199">
        <v>0</v>
      </c>
      <c r="BI5" s="204">
        <v>21.945</v>
      </c>
      <c r="BJ5" s="204">
        <v>7078.0240000000003</v>
      </c>
      <c r="BK5" s="204">
        <v>139.12</v>
      </c>
      <c r="BL5" t="s">
        <v>1205</v>
      </c>
      <c r="BM5">
        <v>2022</v>
      </c>
      <c r="BP5">
        <v>1</v>
      </c>
      <c r="BR5" t="s">
        <v>2922</v>
      </c>
      <c r="BS5" t="s">
        <v>2922</v>
      </c>
      <c r="BT5" t="s">
        <v>676</v>
      </c>
    </row>
    <row r="6" spans="1:72">
      <c r="D6" s="182"/>
      <c r="E6" s="183"/>
      <c r="F6" s="183"/>
      <c r="G6" s="183"/>
      <c r="H6" s="183"/>
      <c r="I6" s="182"/>
      <c r="J6" s="183"/>
      <c r="K6" s="183"/>
      <c r="L6" s="183"/>
      <c r="M6" s="182"/>
      <c r="N6" s="183"/>
      <c r="O6" s="183"/>
      <c r="P6" s="183"/>
      <c r="Q6" s="183"/>
      <c r="R6" s="182"/>
      <c r="S6" s="183"/>
      <c r="T6" s="183"/>
      <c r="U6" s="183"/>
      <c r="V6" s="184"/>
      <c r="W6" s="184"/>
      <c r="X6" s="184"/>
      <c r="Y6" s="184"/>
      <c r="Z6" s="184"/>
      <c r="AA6" s="184"/>
      <c r="AB6" s="184"/>
      <c r="AC6" s="184"/>
      <c r="AD6" s="184"/>
      <c r="AE6" s="185"/>
      <c r="AF6" s="186"/>
      <c r="AG6" s="186"/>
      <c r="AH6" s="186"/>
      <c r="AI6" s="186"/>
      <c r="AJ6" s="185"/>
      <c r="AK6" s="186"/>
      <c r="AL6" s="187"/>
      <c r="AM6" s="183"/>
      <c r="AN6" s="182"/>
      <c r="AO6" s="183"/>
      <c r="AP6" s="183"/>
      <c r="AQ6" s="183"/>
      <c r="AR6" s="183"/>
      <c r="AS6" s="182"/>
      <c r="AT6" s="183"/>
      <c r="AU6" s="183"/>
      <c r="AV6" s="183"/>
      <c r="BF6" s="195"/>
      <c r="BG6" s="188"/>
      <c r="BI6" s="188"/>
      <c r="BJ6" s="188"/>
      <c r="BK6" s="188"/>
      <c r="BL6" t="s">
        <v>2209</v>
      </c>
      <c r="BP6">
        <v>0</v>
      </c>
      <c r="BR6" t="s">
        <v>2922</v>
      </c>
      <c r="BS6" t="s">
        <v>2922</v>
      </c>
      <c r="BT6" t="s">
        <v>2922</v>
      </c>
    </row>
    <row r="7" spans="1:72">
      <c r="D7" s="182"/>
      <c r="E7" s="183"/>
      <c r="F7" s="183"/>
      <c r="G7" s="183"/>
      <c r="H7" s="183"/>
      <c r="I7" s="182"/>
      <c r="J7" s="183"/>
      <c r="K7" s="183"/>
      <c r="L7" s="183"/>
      <c r="M7" s="182"/>
      <c r="N7" s="183"/>
      <c r="O7" s="183"/>
      <c r="P7" s="183"/>
      <c r="Q7" s="183"/>
      <c r="R7" s="182"/>
      <c r="S7" s="183"/>
      <c r="T7" s="183"/>
      <c r="U7" s="183"/>
      <c r="V7" s="184"/>
      <c r="W7" s="184"/>
      <c r="X7" s="184"/>
      <c r="Y7" s="184"/>
      <c r="Z7" s="184"/>
      <c r="AA7" s="184"/>
      <c r="AB7" s="184"/>
      <c r="AC7" s="184"/>
      <c r="AD7" s="184"/>
      <c r="AE7" s="185"/>
      <c r="AF7" s="186"/>
      <c r="AG7" s="186"/>
      <c r="AH7" s="186"/>
      <c r="AI7" s="186"/>
      <c r="AJ7" s="185"/>
      <c r="AK7" s="186"/>
      <c r="AL7" s="187"/>
      <c r="AM7" s="183"/>
      <c r="AN7" s="182"/>
      <c r="AO7" s="183"/>
      <c r="AP7" s="183"/>
      <c r="AQ7" s="183"/>
      <c r="AR7" s="183"/>
      <c r="AS7" s="182"/>
      <c r="AT7" s="183"/>
      <c r="AU7" s="183"/>
      <c r="AV7" s="183"/>
      <c r="BF7" s="172"/>
      <c r="BG7" s="188"/>
      <c r="BI7" s="188"/>
      <c r="BJ7" s="188"/>
      <c r="BK7" s="188"/>
      <c r="BL7" t="s">
        <v>2210</v>
      </c>
      <c r="BP7">
        <v>0</v>
      </c>
      <c r="BR7" t="s">
        <v>676</v>
      </c>
      <c r="BS7" t="s">
        <v>676</v>
      </c>
      <c r="BT7" t="s">
        <v>2922</v>
      </c>
    </row>
    <row r="8" spans="1:72">
      <c r="D8" s="182"/>
      <c r="E8" s="183"/>
      <c r="F8" s="183"/>
      <c r="G8" s="183"/>
      <c r="H8" s="183"/>
      <c r="I8" s="182"/>
      <c r="J8" s="183"/>
      <c r="K8" s="183"/>
      <c r="L8" s="183"/>
      <c r="M8" s="182"/>
      <c r="N8" s="183"/>
      <c r="O8" s="183"/>
      <c r="P8" s="183"/>
      <c r="Q8" s="183"/>
      <c r="R8" s="182"/>
      <c r="S8" s="183"/>
      <c r="T8" s="183"/>
      <c r="U8" s="183"/>
      <c r="V8" s="184"/>
      <c r="W8" s="184"/>
      <c r="X8" s="184"/>
      <c r="Y8" s="184"/>
      <c r="Z8" s="184"/>
      <c r="AA8" s="184"/>
      <c r="AB8" s="184"/>
      <c r="AC8" s="184"/>
      <c r="AD8" s="184"/>
      <c r="AE8" s="185"/>
      <c r="AF8" s="186"/>
      <c r="AG8" s="186"/>
      <c r="AH8" s="186"/>
      <c r="AI8" s="186"/>
      <c r="AJ8" s="185"/>
      <c r="AK8" s="186"/>
      <c r="AL8" s="187"/>
      <c r="AM8" s="183"/>
      <c r="AN8" s="182"/>
      <c r="AO8" s="183"/>
      <c r="AP8" s="183"/>
      <c r="AQ8" s="183"/>
      <c r="AR8" s="183"/>
      <c r="AS8" s="182"/>
      <c r="AT8" s="183"/>
      <c r="AU8" s="183"/>
      <c r="AV8" s="183"/>
      <c r="BF8" s="172"/>
      <c r="BG8" s="188"/>
      <c r="BI8" s="188"/>
      <c r="BJ8" s="188"/>
      <c r="BK8" s="188"/>
      <c r="BL8" t="s">
        <v>2211</v>
      </c>
      <c r="BP8">
        <v>0</v>
      </c>
      <c r="BR8" t="s">
        <v>2922</v>
      </c>
      <c r="BS8" t="s">
        <v>676</v>
      </c>
      <c r="BT8" t="s">
        <v>2922</v>
      </c>
    </row>
    <row r="9" spans="1:72" ht="15" customHeight="1">
      <c r="A9" t="s">
        <v>1648</v>
      </c>
      <c r="AE9" s="129"/>
      <c r="AF9" s="129"/>
      <c r="AG9" s="129"/>
      <c r="AH9" s="129"/>
      <c r="AI9" s="129"/>
      <c r="AJ9" s="129"/>
      <c r="AK9" s="129"/>
      <c r="AL9" s="130"/>
      <c r="AO9" s="190">
        <v>207082</v>
      </c>
      <c r="AP9">
        <v>0</v>
      </c>
      <c r="AQ9" s="190">
        <v>88750</v>
      </c>
      <c r="AR9">
        <v>0</v>
      </c>
      <c r="AS9" s="190">
        <v>0</v>
      </c>
      <c r="AT9">
        <v>0</v>
      </c>
      <c r="AU9" s="190">
        <v>0</v>
      </c>
      <c r="AV9">
        <v>0</v>
      </c>
      <c r="AW9" s="128"/>
      <c r="AX9" s="126"/>
      <c r="AY9" s="126"/>
      <c r="AZ9" s="126"/>
      <c r="BA9" s="126"/>
      <c r="BB9" s="126"/>
      <c r="BC9" s="126"/>
      <c r="BD9" s="126"/>
      <c r="BE9" s="127"/>
      <c r="BF9" s="172"/>
      <c r="BG9" s="126"/>
      <c r="BH9" s="126"/>
      <c r="BI9" s="126"/>
      <c r="BJ9" s="126"/>
      <c r="BK9" s="126">
        <f>SUM(AP9:AV9)</f>
        <v>88750</v>
      </c>
      <c r="BL9" t="s">
        <v>1547</v>
      </c>
      <c r="BM9" s="132">
        <v>2022</v>
      </c>
      <c r="BN9">
        <v>1</v>
      </c>
      <c r="BP9">
        <v>0</v>
      </c>
      <c r="BR9" t="s">
        <v>2922</v>
      </c>
      <c r="BS9" t="s">
        <v>2922</v>
      </c>
      <c r="BT9" t="s">
        <v>676</v>
      </c>
    </row>
    <row r="10" spans="1:72" ht="15" customHeight="1">
      <c r="A10" t="s">
        <v>1658</v>
      </c>
      <c r="AO10" s="190">
        <v>60168</v>
      </c>
      <c r="AP10">
        <v>0</v>
      </c>
      <c r="AQ10" s="191">
        <v>28800</v>
      </c>
      <c r="AR10" s="191">
        <v>792</v>
      </c>
      <c r="AS10" s="192">
        <v>0</v>
      </c>
      <c r="AT10" s="192">
        <v>0</v>
      </c>
      <c r="AU10" s="192">
        <v>0</v>
      </c>
      <c r="AV10" s="192">
        <v>0</v>
      </c>
      <c r="AW10" s="131"/>
      <c r="AX10" s="129"/>
      <c r="AY10" s="129"/>
      <c r="AZ10" s="129"/>
      <c r="BA10" s="129"/>
      <c r="BB10" s="129"/>
      <c r="BC10" s="129"/>
      <c r="BD10" s="129"/>
      <c r="BE10" s="130"/>
      <c r="BF10" s="172"/>
      <c r="BG10" s="126"/>
      <c r="BH10" s="126"/>
      <c r="BI10" s="126"/>
      <c r="BJ10" s="126"/>
      <c r="BK10" s="126">
        <f t="shared" ref="BK10:BK11" si="0">SUM(AP10:AV10)</f>
        <v>29592</v>
      </c>
      <c r="BL10" t="s">
        <v>1547</v>
      </c>
      <c r="BM10" s="132">
        <v>2022</v>
      </c>
      <c r="BN10">
        <v>1</v>
      </c>
      <c r="BP10">
        <v>0</v>
      </c>
      <c r="BR10" t="s">
        <v>2922</v>
      </c>
      <c r="BS10" t="s">
        <v>2922</v>
      </c>
      <c r="BT10" t="s">
        <v>676</v>
      </c>
    </row>
    <row r="11" spans="1:72" ht="15" customHeight="1">
      <c r="A11" t="s">
        <v>1659</v>
      </c>
      <c r="AO11" s="191">
        <v>26574</v>
      </c>
      <c r="AP11">
        <v>0</v>
      </c>
      <c r="AQ11">
        <v>0</v>
      </c>
      <c r="AR11">
        <v>0</v>
      </c>
      <c r="AS11">
        <v>0</v>
      </c>
      <c r="AT11">
        <v>0</v>
      </c>
      <c r="AU11">
        <v>0</v>
      </c>
      <c r="AV11">
        <v>0</v>
      </c>
      <c r="AW11" s="128"/>
      <c r="AX11" s="129"/>
      <c r="AY11" s="129"/>
      <c r="AZ11" s="129"/>
      <c r="BA11" s="129"/>
      <c r="BB11" s="126"/>
      <c r="BC11" s="129"/>
      <c r="BD11" s="129"/>
      <c r="BE11" s="130"/>
      <c r="BF11" s="172"/>
      <c r="BG11" s="126"/>
      <c r="BH11" s="126"/>
      <c r="BI11" s="126"/>
      <c r="BJ11" s="126"/>
      <c r="BK11" s="126">
        <f t="shared" si="0"/>
        <v>0</v>
      </c>
      <c r="BL11" t="s">
        <v>1547</v>
      </c>
      <c r="BM11" s="132">
        <v>2022</v>
      </c>
      <c r="BN11">
        <v>1</v>
      </c>
      <c r="BP11">
        <v>0</v>
      </c>
      <c r="BR11" t="s">
        <v>2922</v>
      </c>
      <c r="BS11" t="s">
        <v>2922</v>
      </c>
      <c r="BT11" t="s">
        <v>676</v>
      </c>
    </row>
    <row r="12" spans="1:72" ht="15" customHeight="1">
      <c r="AO12" s="190">
        <v>28800</v>
      </c>
      <c r="AW12" s="128"/>
      <c r="AX12" s="126"/>
      <c r="AY12" s="126"/>
      <c r="AZ12" s="126"/>
      <c r="BA12" s="126"/>
      <c r="BB12" s="126"/>
      <c r="BC12" s="126"/>
      <c r="BD12" s="126"/>
      <c r="BE12" s="126"/>
      <c r="BF12" s="172"/>
      <c r="BG12" s="126"/>
      <c r="BH12" s="126"/>
      <c r="BI12" s="126"/>
      <c r="BJ12" s="126"/>
      <c r="BK12" s="126">
        <v>0</v>
      </c>
      <c r="BL12" t="s">
        <v>2212</v>
      </c>
      <c r="BM12" s="132"/>
      <c r="BP12">
        <v>0</v>
      </c>
      <c r="BR12" t="s">
        <v>676</v>
      </c>
      <c r="BS12" t="s">
        <v>676</v>
      </c>
      <c r="BT12" t="s">
        <v>676</v>
      </c>
    </row>
    <row r="13" spans="1:72" ht="15" customHeight="1">
      <c r="AO13" s="190"/>
      <c r="AW13" s="128"/>
      <c r="AX13" s="126"/>
      <c r="AY13" s="126"/>
      <c r="AZ13" s="126"/>
      <c r="BA13" s="126"/>
      <c r="BB13" s="126"/>
      <c r="BC13" s="126"/>
      <c r="BD13" s="126"/>
      <c r="BE13" s="126"/>
      <c r="BF13" s="172"/>
      <c r="BG13" s="126"/>
      <c r="BH13" s="126"/>
      <c r="BI13" s="126"/>
      <c r="BJ13" s="126"/>
      <c r="BK13" s="126"/>
      <c r="BL13" t="s">
        <v>1661</v>
      </c>
      <c r="BM13" s="132">
        <v>2022</v>
      </c>
      <c r="BP13">
        <v>0</v>
      </c>
      <c r="BQ13">
        <v>0</v>
      </c>
      <c r="BR13" t="s">
        <v>676</v>
      </c>
      <c r="BS13" t="s">
        <v>676</v>
      </c>
      <c r="BT13" t="s">
        <v>2922</v>
      </c>
    </row>
    <row r="14" spans="1:72" ht="15" customHeight="1">
      <c r="E14">
        <v>0</v>
      </c>
      <c r="AO14" s="190">
        <v>0</v>
      </c>
      <c r="AW14" s="128"/>
      <c r="AX14" s="126"/>
      <c r="AY14" s="126"/>
      <c r="AZ14" s="126"/>
      <c r="BA14" s="126"/>
      <c r="BB14" s="126"/>
      <c r="BC14" s="126"/>
      <c r="BD14" s="126"/>
      <c r="BE14" s="126"/>
      <c r="BF14" s="173"/>
      <c r="BG14" s="126"/>
      <c r="BH14" s="126"/>
      <c r="BI14" s="126"/>
      <c r="BJ14" s="126"/>
      <c r="BK14" s="126">
        <v>0</v>
      </c>
      <c r="BL14" t="s">
        <v>1710</v>
      </c>
      <c r="BM14" s="132">
        <v>2022</v>
      </c>
      <c r="BP14">
        <v>0</v>
      </c>
      <c r="BR14" t="s">
        <v>2922</v>
      </c>
      <c r="BS14" t="s">
        <v>2922</v>
      </c>
      <c r="BT14" t="s">
        <v>2922</v>
      </c>
    </row>
    <row r="15" spans="1:72" ht="15" customHeight="1">
      <c r="A15" s="194"/>
      <c r="B15" s="194"/>
      <c r="C15" s="194"/>
      <c r="D15" s="199">
        <v>0</v>
      </c>
      <c r="E15" s="199">
        <v>24903.49</v>
      </c>
      <c r="F15" s="199">
        <v>1.5</v>
      </c>
      <c r="G15" s="199">
        <v>10</v>
      </c>
      <c r="H15" s="199">
        <v>0.45</v>
      </c>
      <c r="I15" s="199">
        <v>0</v>
      </c>
      <c r="J15" s="199">
        <v>0</v>
      </c>
      <c r="K15" s="199">
        <v>0</v>
      </c>
      <c r="L15" s="199">
        <v>0</v>
      </c>
      <c r="M15" s="199"/>
      <c r="N15" s="199">
        <v>19115.87</v>
      </c>
      <c r="O15" s="199">
        <v>0</v>
      </c>
      <c r="P15" s="199">
        <v>0</v>
      </c>
      <c r="Q15" s="199">
        <v>0</v>
      </c>
      <c r="R15" s="199">
        <v>0</v>
      </c>
      <c r="S15" s="199">
        <v>0</v>
      </c>
      <c r="T15" s="199">
        <v>0</v>
      </c>
      <c r="U15" s="199">
        <v>0</v>
      </c>
      <c r="V15" s="199"/>
      <c r="W15" s="199"/>
      <c r="X15" s="199"/>
      <c r="Y15" s="199"/>
      <c r="Z15" s="199">
        <v>22.307000000000002</v>
      </c>
      <c r="AA15" s="199"/>
      <c r="AB15" s="199"/>
      <c r="AC15" s="199"/>
      <c r="AD15" s="199"/>
      <c r="AE15" s="199"/>
      <c r="AF15" s="199"/>
      <c r="AG15" s="199"/>
      <c r="AH15" s="199"/>
      <c r="AI15" s="199"/>
      <c r="AJ15" s="199"/>
      <c r="AK15" s="199"/>
      <c r="AL15" s="199"/>
      <c r="AM15" s="199"/>
      <c r="AN15" s="199"/>
      <c r="AO15" s="205">
        <v>0</v>
      </c>
      <c r="AP15" s="199">
        <v>0.5</v>
      </c>
      <c r="AQ15" s="199">
        <v>9.1999999999999993</v>
      </c>
      <c r="AR15" s="199">
        <v>0.05</v>
      </c>
      <c r="AS15" s="199"/>
      <c r="AT15" s="199"/>
      <c r="AU15" s="199">
        <v>11.43</v>
      </c>
      <c r="AV15" s="199">
        <v>1.4419999999999999</v>
      </c>
      <c r="AW15" s="199"/>
      <c r="AX15" s="199">
        <v>44555.07</v>
      </c>
      <c r="AY15" s="199">
        <v>2</v>
      </c>
      <c r="AZ15" s="199">
        <v>19.2</v>
      </c>
      <c r="BA15" s="199">
        <v>22.807000000000002</v>
      </c>
      <c r="BB15" s="199">
        <v>0</v>
      </c>
      <c r="BC15" s="199">
        <v>0</v>
      </c>
      <c r="BD15" s="199">
        <v>11.43</v>
      </c>
      <c r="BE15" s="199">
        <v>1.4419999999999999</v>
      </c>
      <c r="BF15" s="204">
        <v>44611.949000000001</v>
      </c>
      <c r="BG15" s="199">
        <v>24915.440000000002</v>
      </c>
      <c r="BH15" s="199">
        <v>22.307000000000002</v>
      </c>
      <c r="BI15" s="199">
        <v>0</v>
      </c>
      <c r="BJ15" s="199">
        <v>19115.87</v>
      </c>
      <c r="BK15" s="199">
        <v>558.33199999999999</v>
      </c>
      <c r="BL15" t="s">
        <v>1798</v>
      </c>
      <c r="BM15">
        <v>2022</v>
      </c>
      <c r="BP15">
        <v>1</v>
      </c>
      <c r="BR15" t="s">
        <v>2922</v>
      </c>
      <c r="BS15" t="s">
        <v>676</v>
      </c>
      <c r="BT15" t="s">
        <v>676</v>
      </c>
    </row>
    <row r="16" spans="1:72" ht="15.75" customHeight="1">
      <c r="A16" s="194"/>
      <c r="B16" s="194"/>
      <c r="C16" s="194"/>
      <c r="D16" s="206">
        <v>23076.54</v>
      </c>
      <c r="E16" s="207">
        <v>74711.814199999993</v>
      </c>
      <c r="F16" s="207">
        <v>461.6</v>
      </c>
      <c r="G16" s="207">
        <v>2788.4700000000003</v>
      </c>
      <c r="H16" s="207">
        <v>19826.47</v>
      </c>
      <c r="I16" s="206">
        <v>0</v>
      </c>
      <c r="J16" s="207">
        <v>0</v>
      </c>
      <c r="K16" s="207">
        <v>0</v>
      </c>
      <c r="L16" s="207">
        <v>0</v>
      </c>
      <c r="M16" s="208">
        <v>4309.9643999999998</v>
      </c>
      <c r="N16" s="209">
        <v>4069.82</v>
      </c>
      <c r="O16" s="209">
        <v>0</v>
      </c>
      <c r="P16" s="209">
        <v>206.25</v>
      </c>
      <c r="Q16" s="209">
        <v>33.894400000000005</v>
      </c>
      <c r="R16" s="208">
        <v>0.43130000000000002</v>
      </c>
      <c r="S16" s="209">
        <v>0.23130000000000001</v>
      </c>
      <c r="T16" s="209">
        <v>0.2</v>
      </c>
      <c r="U16" s="207">
        <v>0</v>
      </c>
      <c r="V16" s="208">
        <v>0</v>
      </c>
      <c r="W16" s="207">
        <v>0</v>
      </c>
      <c r="X16" s="207">
        <v>0</v>
      </c>
      <c r="Y16" s="207">
        <v>0</v>
      </c>
      <c r="Z16" s="207">
        <v>0</v>
      </c>
      <c r="AA16" s="208">
        <v>0.09</v>
      </c>
      <c r="AB16" s="209">
        <v>0.09</v>
      </c>
      <c r="AC16" s="207">
        <v>0</v>
      </c>
      <c r="AD16" s="207">
        <v>0</v>
      </c>
      <c r="AE16" s="208">
        <v>4243.91</v>
      </c>
      <c r="AF16" s="209">
        <v>2.4E-2</v>
      </c>
      <c r="AG16" s="209">
        <v>0</v>
      </c>
      <c r="AH16" s="209">
        <v>100.04300000000001</v>
      </c>
      <c r="AI16" s="209">
        <v>4123.2599999999993</v>
      </c>
      <c r="AJ16" s="208">
        <v>20.583000000000002</v>
      </c>
      <c r="AK16" s="209">
        <v>20.39</v>
      </c>
      <c r="AL16" s="207">
        <v>0</v>
      </c>
      <c r="AM16" s="209">
        <v>0.193</v>
      </c>
      <c r="AN16" s="208">
        <v>243936.49410000001</v>
      </c>
      <c r="AO16" s="209">
        <v>0</v>
      </c>
      <c r="AP16" s="209">
        <v>3728.7999999999997</v>
      </c>
      <c r="AQ16" s="209">
        <v>9546.3411000000015</v>
      </c>
      <c r="AR16" s="209">
        <v>2131.183</v>
      </c>
      <c r="AS16" s="208">
        <v>839.93999999999994</v>
      </c>
      <c r="AT16" s="209">
        <v>0.13600000000000001</v>
      </c>
      <c r="AU16" s="209">
        <v>839.78399999999999</v>
      </c>
      <c r="AV16" s="209">
        <v>0.02</v>
      </c>
      <c r="AW16" s="208">
        <v>275566.90850000002</v>
      </c>
      <c r="AX16" s="208">
        <v>306471.88820000004</v>
      </c>
      <c r="AY16" s="208">
        <v>4190.3999999999996</v>
      </c>
      <c r="AZ16" s="208">
        <v>12641.104100000002</v>
      </c>
      <c r="BA16" s="208">
        <v>26114.807400000002</v>
      </c>
      <c r="BB16" s="208">
        <v>861.04429999999991</v>
      </c>
      <c r="BC16" s="208">
        <v>20.847300000000001</v>
      </c>
      <c r="BD16" s="208">
        <v>839.98400000000004</v>
      </c>
      <c r="BE16" s="208">
        <v>0.21299999999999999</v>
      </c>
      <c r="BF16" s="199">
        <v>276427.95280000003</v>
      </c>
      <c r="BG16" s="199">
        <v>23076.54</v>
      </c>
      <c r="BH16" s="199">
        <v>0.09</v>
      </c>
      <c r="BI16" s="199">
        <v>4264.4929999999995</v>
      </c>
      <c r="BJ16" s="199">
        <v>4310.3957</v>
      </c>
      <c r="BK16" s="199">
        <v>244776.43410000001</v>
      </c>
      <c r="BL16" t="s">
        <v>2024</v>
      </c>
      <c r="BM16" s="132">
        <v>2022</v>
      </c>
      <c r="BP16">
        <v>1</v>
      </c>
      <c r="BR16" t="s">
        <v>676</v>
      </c>
      <c r="BS16" s="340" t="s">
        <v>676</v>
      </c>
      <c r="BT16" t="s">
        <v>676</v>
      </c>
    </row>
    <row r="17" spans="1:72" ht="15.75" customHeight="1">
      <c r="BL17" t="s">
        <v>2025</v>
      </c>
      <c r="BP17">
        <v>0</v>
      </c>
      <c r="BR17" t="s">
        <v>2922</v>
      </c>
      <c r="BS17" t="s">
        <v>2922</v>
      </c>
      <c r="BT17" t="s">
        <v>2922</v>
      </c>
    </row>
    <row r="18" spans="1:72" ht="15" customHeight="1">
      <c r="BL18" t="s">
        <v>2026</v>
      </c>
      <c r="BP18">
        <v>0</v>
      </c>
      <c r="BR18" t="s">
        <v>5448</v>
      </c>
      <c r="BS18" t="s">
        <v>676</v>
      </c>
      <c r="BT18" t="s">
        <v>2922</v>
      </c>
    </row>
    <row r="19" spans="1:72" ht="15.75" customHeight="1">
      <c r="BL19" t="s">
        <v>2027</v>
      </c>
      <c r="BP19">
        <v>0</v>
      </c>
      <c r="BR19" t="s">
        <v>5448</v>
      </c>
      <c r="BS19" t="s">
        <v>2922</v>
      </c>
      <c r="BT19" t="s">
        <v>2922</v>
      </c>
    </row>
    <row r="20" spans="1:72" ht="15" customHeight="1">
      <c r="BL20" t="s">
        <v>2054</v>
      </c>
      <c r="BP20">
        <v>0</v>
      </c>
      <c r="BT20" t="s">
        <v>2922</v>
      </c>
    </row>
    <row r="21" spans="1:72" ht="15.75" customHeight="1">
      <c r="A21" s="194"/>
      <c r="B21" s="194"/>
      <c r="C21" s="194"/>
      <c r="D21" s="199"/>
      <c r="E21" s="199"/>
      <c r="F21" s="199"/>
      <c r="G21" s="199"/>
      <c r="H21" s="199"/>
      <c r="I21" s="199"/>
      <c r="J21" s="199"/>
      <c r="K21" s="199"/>
      <c r="L21" s="199"/>
      <c r="M21" s="199"/>
      <c r="N21" s="199"/>
      <c r="O21" s="199"/>
      <c r="P21" s="199"/>
      <c r="Q21" s="199"/>
      <c r="R21" s="199"/>
      <c r="S21" s="199"/>
      <c r="T21" s="199"/>
      <c r="U21" s="199"/>
      <c r="V21" s="199"/>
      <c r="W21" s="199"/>
      <c r="X21" s="199"/>
      <c r="Y21" s="199"/>
      <c r="Z21" s="199"/>
      <c r="AA21" s="199"/>
      <c r="AB21" s="199"/>
      <c r="AC21" s="199"/>
      <c r="AD21" s="199"/>
      <c r="AE21" s="199"/>
      <c r="AF21" s="199"/>
      <c r="AG21" s="199"/>
      <c r="AH21" s="199"/>
      <c r="AI21" s="199"/>
      <c r="AJ21" s="199"/>
      <c r="AK21" s="199"/>
      <c r="AL21" s="199"/>
      <c r="AM21" s="199"/>
      <c r="AN21" s="199">
        <v>422017.68</v>
      </c>
      <c r="AO21" s="199">
        <v>408486.6</v>
      </c>
      <c r="AP21" s="199">
        <v>1257.9000000000001</v>
      </c>
      <c r="AQ21" s="199">
        <v>11644.23</v>
      </c>
      <c r="AR21" s="199">
        <v>628.95000000000005</v>
      </c>
      <c r="AS21" s="199">
        <v>1257.9000000000001</v>
      </c>
      <c r="AT21" s="199">
        <v>1886.85</v>
      </c>
      <c r="AU21" s="199">
        <v>1886.85</v>
      </c>
      <c r="AV21" s="199">
        <v>0</v>
      </c>
      <c r="AW21" s="199">
        <v>422017.68</v>
      </c>
      <c r="AX21" s="199"/>
      <c r="AY21" s="199"/>
      <c r="AZ21" s="199"/>
      <c r="BA21" s="199"/>
      <c r="BB21" s="199">
        <v>1257.9000000000001</v>
      </c>
      <c r="BC21" s="199"/>
      <c r="BD21" s="199"/>
      <c r="BE21" s="199"/>
      <c r="BF21" s="199">
        <v>0</v>
      </c>
      <c r="BG21" s="199">
        <v>0</v>
      </c>
      <c r="BH21" s="199">
        <v>0</v>
      </c>
      <c r="BI21" s="199">
        <v>0</v>
      </c>
      <c r="BJ21" s="199">
        <v>0</v>
      </c>
      <c r="BK21" s="199">
        <v>423275.58</v>
      </c>
      <c r="BL21" t="s">
        <v>4646</v>
      </c>
      <c r="BP21">
        <v>1</v>
      </c>
      <c r="BT21" t="s">
        <v>676</v>
      </c>
    </row>
    <row r="22" spans="1:72" ht="15" customHeight="1">
      <c r="BL22" t="s">
        <v>2055</v>
      </c>
      <c r="BM22">
        <v>2022</v>
      </c>
      <c r="BP22">
        <v>0</v>
      </c>
      <c r="BT22" t="s">
        <v>2922</v>
      </c>
    </row>
    <row r="23" spans="1:72" ht="15.75" customHeight="1">
      <c r="BL23" t="s">
        <v>2056</v>
      </c>
      <c r="BP23">
        <v>0</v>
      </c>
      <c r="BT23" t="s">
        <v>2922</v>
      </c>
    </row>
    <row r="24" spans="1:72" ht="15.75" customHeight="1">
      <c r="A24" s="194"/>
      <c r="B24" s="194"/>
      <c r="C24" s="194"/>
      <c r="D24" s="204"/>
      <c r="E24" s="204">
        <v>615983.17000000004</v>
      </c>
      <c r="F24" s="204">
        <v>15014.4</v>
      </c>
      <c r="G24" s="204">
        <v>18014.03</v>
      </c>
      <c r="H24" s="204">
        <v>2.92</v>
      </c>
      <c r="I24" s="210"/>
      <c r="J24" s="211">
        <v>0</v>
      </c>
      <c r="K24" s="211">
        <v>0</v>
      </c>
      <c r="L24" s="211">
        <v>0</v>
      </c>
      <c r="M24" s="199"/>
      <c r="N24" s="199">
        <v>25961.62</v>
      </c>
      <c r="O24" s="211">
        <v>0</v>
      </c>
      <c r="P24" s="199">
        <v>20939.62</v>
      </c>
      <c r="Q24" s="199">
        <v>93.061999999999998</v>
      </c>
      <c r="R24" s="199"/>
      <c r="S24" s="199">
        <v>0</v>
      </c>
      <c r="T24" s="199">
        <v>0</v>
      </c>
      <c r="U24" s="199">
        <v>0</v>
      </c>
      <c r="V24" s="199"/>
      <c r="W24" s="199">
        <v>32057.34</v>
      </c>
      <c r="X24" s="199">
        <v>2674.68</v>
      </c>
      <c r="Y24" s="199">
        <v>26480.51</v>
      </c>
      <c r="Z24" s="199">
        <v>78.92</v>
      </c>
      <c r="AA24" s="199"/>
      <c r="AB24" s="199">
        <v>0</v>
      </c>
      <c r="AC24" s="199">
        <v>79.680000000000007</v>
      </c>
      <c r="AD24" s="199">
        <v>0</v>
      </c>
      <c r="AE24" s="199"/>
      <c r="AF24" s="199">
        <v>16062.21</v>
      </c>
      <c r="AG24" s="199">
        <v>3577.58</v>
      </c>
      <c r="AH24" s="199">
        <v>12717.59</v>
      </c>
      <c r="AI24" s="199">
        <v>136.46199999999999</v>
      </c>
      <c r="AJ24" s="199"/>
      <c r="AK24" s="199">
        <v>0</v>
      </c>
      <c r="AL24" s="199">
        <v>0</v>
      </c>
      <c r="AM24" s="199">
        <v>1.36</v>
      </c>
      <c r="AN24" s="199"/>
      <c r="AO24" s="199">
        <v>61216.52</v>
      </c>
      <c r="AP24" s="199">
        <v>2076.6</v>
      </c>
      <c r="AQ24" s="199">
        <v>53289.86</v>
      </c>
      <c r="AR24" s="199">
        <v>47.51</v>
      </c>
      <c r="AS24" s="199"/>
      <c r="AT24" s="199">
        <v>0.13200000000000001</v>
      </c>
      <c r="AU24" s="199">
        <v>64.98</v>
      </c>
      <c r="AV24" s="199">
        <v>2.30775</v>
      </c>
      <c r="AW24" s="199"/>
      <c r="AX24" s="199">
        <v>751280.86</v>
      </c>
      <c r="AY24" s="199">
        <v>23343.26</v>
      </c>
      <c r="AZ24" s="199">
        <v>131441.60999999999</v>
      </c>
      <c r="BA24" s="199">
        <v>358.87400000000002</v>
      </c>
      <c r="BB24" s="199"/>
      <c r="BC24" s="199">
        <v>0.13200000000000001</v>
      </c>
      <c r="BD24" s="199">
        <v>144.66</v>
      </c>
      <c r="BE24" s="199">
        <v>3.67</v>
      </c>
      <c r="BF24" s="199">
        <f>SUM(AY24:BE24)</f>
        <v>155292.20600000003</v>
      </c>
      <c r="BG24" s="199">
        <f>SUM(AY24:BA24)</f>
        <v>155143.74400000001</v>
      </c>
      <c r="BH24" s="199">
        <f>SUM(X24:AD24)</f>
        <v>29313.789999999997</v>
      </c>
      <c r="BI24" s="199">
        <f>SUM(AG24:AM24)</f>
        <v>16432.992000000002</v>
      </c>
      <c r="BJ24" s="199">
        <f>SUM(O24:U24)</f>
        <v>21032.682000000001</v>
      </c>
      <c r="BK24" s="199">
        <f>SUM(AP24:AV24)</f>
        <v>55481.389750000002</v>
      </c>
      <c r="BL24" t="s">
        <v>2156</v>
      </c>
      <c r="BM24">
        <v>2022</v>
      </c>
      <c r="BN24" t="s">
        <v>2158</v>
      </c>
      <c r="BP24">
        <v>1</v>
      </c>
      <c r="BT24" t="s">
        <v>676</v>
      </c>
    </row>
    <row r="25" spans="1:72" ht="15.75" customHeight="1">
      <c r="A25" s="194"/>
      <c r="B25" s="194"/>
      <c r="C25" s="194"/>
      <c r="D25" s="199"/>
      <c r="E25" s="199">
        <v>615983.17000000004</v>
      </c>
      <c r="F25" s="199">
        <v>15014.4</v>
      </c>
      <c r="G25" s="199">
        <v>18014.03</v>
      </c>
      <c r="H25" s="199">
        <v>2.92</v>
      </c>
      <c r="I25" s="199"/>
      <c r="J25" s="199">
        <v>0</v>
      </c>
      <c r="K25" s="199">
        <v>0</v>
      </c>
      <c r="L25" s="199">
        <v>0</v>
      </c>
      <c r="M25" s="199"/>
      <c r="N25" s="199">
        <v>25961.62</v>
      </c>
      <c r="O25" s="199">
        <v>0</v>
      </c>
      <c r="P25" s="199">
        <v>20939.62</v>
      </c>
      <c r="Q25" s="199">
        <v>93.061999999999998</v>
      </c>
      <c r="R25" s="199"/>
      <c r="S25" s="199">
        <v>0</v>
      </c>
      <c r="T25" s="199">
        <v>0</v>
      </c>
      <c r="U25" s="199">
        <v>0</v>
      </c>
      <c r="V25" s="199"/>
      <c r="W25" s="199">
        <v>32057.34</v>
      </c>
      <c r="X25" s="199">
        <v>2674.68</v>
      </c>
      <c r="Y25" s="199">
        <v>26480.51</v>
      </c>
      <c r="Z25" s="199">
        <v>78.92</v>
      </c>
      <c r="AA25" s="199"/>
      <c r="AB25" s="199">
        <v>0</v>
      </c>
      <c r="AC25" s="199">
        <v>79.680000000000007</v>
      </c>
      <c r="AD25" s="199">
        <v>0</v>
      </c>
      <c r="AE25" s="204"/>
      <c r="AF25" s="199">
        <v>16062.21</v>
      </c>
      <c r="AG25" s="199">
        <v>3577.58</v>
      </c>
      <c r="AH25" s="199">
        <v>12717.59</v>
      </c>
      <c r="AI25" s="199">
        <v>136.46199999999999</v>
      </c>
      <c r="AJ25" s="199"/>
      <c r="AK25" s="199">
        <v>0</v>
      </c>
      <c r="AL25" s="199">
        <v>0</v>
      </c>
      <c r="AM25" s="199">
        <v>1.36</v>
      </c>
      <c r="AN25" s="199"/>
      <c r="AO25" s="199">
        <v>61216.52</v>
      </c>
      <c r="AP25" s="199">
        <v>2076.6</v>
      </c>
      <c r="AQ25" s="199">
        <v>53289.86</v>
      </c>
      <c r="AR25" s="199">
        <v>47.51</v>
      </c>
      <c r="AS25" s="199"/>
      <c r="AT25" s="199">
        <v>0.13200000000000001</v>
      </c>
      <c r="AU25" s="199">
        <v>64.98</v>
      </c>
      <c r="AV25" s="199">
        <v>2.30775</v>
      </c>
      <c r="AW25" s="199"/>
      <c r="AX25" s="199">
        <v>751280.86</v>
      </c>
      <c r="AY25" s="199">
        <v>23343.26</v>
      </c>
      <c r="AZ25" s="199">
        <v>131441.60999999999</v>
      </c>
      <c r="BA25" s="199">
        <v>358.87400000000002</v>
      </c>
      <c r="BB25" s="199"/>
      <c r="BC25" s="199">
        <v>0.13200000000000001</v>
      </c>
      <c r="BD25" s="199">
        <v>144.66</v>
      </c>
      <c r="BE25" s="199">
        <v>3.67</v>
      </c>
      <c r="BF25" s="199">
        <v>906573.06</v>
      </c>
      <c r="BG25" s="199">
        <v>649014.52</v>
      </c>
      <c r="BH25" s="199">
        <v>61371.13</v>
      </c>
      <c r="BI25" s="199">
        <v>32495.200000000001</v>
      </c>
      <c r="BJ25" s="199">
        <v>46994.3</v>
      </c>
      <c r="BK25" s="199">
        <v>116697.91</v>
      </c>
      <c r="BL25" t="s">
        <v>2156</v>
      </c>
      <c r="BM25">
        <v>2022</v>
      </c>
      <c r="BN25" t="s">
        <v>2159</v>
      </c>
      <c r="BP25">
        <v>1</v>
      </c>
      <c r="BT25" t="s">
        <v>676</v>
      </c>
    </row>
    <row r="26" spans="1:72" ht="15.75" customHeight="1">
      <c r="A26" s="194"/>
      <c r="B26" s="194"/>
      <c r="C26" s="194"/>
      <c r="D26" s="199"/>
      <c r="E26" s="199">
        <v>8367701.4900000002</v>
      </c>
      <c r="F26" s="199">
        <v>11823.48</v>
      </c>
      <c r="G26" s="199">
        <v>17856.190000000002</v>
      </c>
      <c r="H26" s="199">
        <v>0.5</v>
      </c>
      <c r="I26" s="199"/>
      <c r="J26" s="199">
        <v>0</v>
      </c>
      <c r="K26" s="199">
        <v>0</v>
      </c>
      <c r="L26" s="199">
        <v>0</v>
      </c>
      <c r="M26" s="199"/>
      <c r="N26" s="199">
        <v>0</v>
      </c>
      <c r="O26" s="199">
        <v>0</v>
      </c>
      <c r="P26" s="199">
        <v>0</v>
      </c>
      <c r="Q26" s="199">
        <v>0</v>
      </c>
      <c r="R26" s="199"/>
      <c r="S26" s="199">
        <v>0</v>
      </c>
      <c r="T26" s="199">
        <v>0</v>
      </c>
      <c r="U26" s="199">
        <v>0</v>
      </c>
      <c r="V26" s="199"/>
      <c r="W26" s="199">
        <v>0</v>
      </c>
      <c r="X26" s="199">
        <v>0</v>
      </c>
      <c r="Y26" s="199">
        <v>0</v>
      </c>
      <c r="Z26" s="199">
        <v>0</v>
      </c>
      <c r="AA26" s="199"/>
      <c r="AB26" s="199">
        <v>0</v>
      </c>
      <c r="AC26" s="199">
        <v>0</v>
      </c>
      <c r="AD26" s="199">
        <v>0</v>
      </c>
      <c r="AE26" s="204"/>
      <c r="AF26" s="199">
        <v>0</v>
      </c>
      <c r="AG26" s="199">
        <v>0</v>
      </c>
      <c r="AH26" s="199">
        <v>0</v>
      </c>
      <c r="AI26" s="199">
        <v>0.6</v>
      </c>
      <c r="AJ26" s="199"/>
      <c r="AK26" s="199">
        <v>0</v>
      </c>
      <c r="AL26" s="199">
        <v>0</v>
      </c>
      <c r="AM26" s="199">
        <v>0</v>
      </c>
      <c r="AN26" s="199"/>
      <c r="AO26" s="199">
        <v>626</v>
      </c>
      <c r="AP26" s="199">
        <v>0</v>
      </c>
      <c r="AQ26" s="199">
        <v>7</v>
      </c>
      <c r="AR26" s="199">
        <v>3.2</v>
      </c>
      <c r="AS26" s="199"/>
      <c r="AT26" s="199">
        <v>16.600000000000001</v>
      </c>
      <c r="AU26" s="199">
        <v>1.9</v>
      </c>
      <c r="AV26" s="199">
        <v>1.2999999999999998</v>
      </c>
      <c r="AW26" s="199"/>
      <c r="AX26" s="199">
        <v>8368327.4900000002</v>
      </c>
      <c r="AY26" s="199">
        <v>11823.48</v>
      </c>
      <c r="AZ26" s="199">
        <v>17863.190000000002</v>
      </c>
      <c r="BA26" s="199">
        <v>4.3</v>
      </c>
      <c r="BB26" s="199"/>
      <c r="BC26" s="199">
        <v>16.600000000000001</v>
      </c>
      <c r="BD26" s="199">
        <v>1.9</v>
      </c>
      <c r="BE26" s="199">
        <v>1.2999999999999998</v>
      </c>
      <c r="BF26" s="212">
        <v>8398038.2599999998</v>
      </c>
      <c r="BG26" s="199">
        <v>8397381.6600000001</v>
      </c>
      <c r="BH26" s="199">
        <v>0</v>
      </c>
      <c r="BI26" s="199">
        <v>0.6</v>
      </c>
      <c r="BJ26" s="199">
        <v>0</v>
      </c>
      <c r="BK26" s="199">
        <v>656</v>
      </c>
      <c r="BL26" t="s">
        <v>2160</v>
      </c>
      <c r="BM26">
        <v>2022</v>
      </c>
      <c r="BP26">
        <v>1</v>
      </c>
      <c r="BQ26">
        <v>0</v>
      </c>
      <c r="BT26" t="s">
        <v>676</v>
      </c>
    </row>
    <row r="27" spans="1:72" ht="15" customHeight="1">
      <c r="A27" s="194"/>
      <c r="B27" s="194"/>
      <c r="C27" s="194"/>
      <c r="D27" s="199">
        <v>7482.31</v>
      </c>
      <c r="E27" s="199">
        <v>7436.14</v>
      </c>
      <c r="F27" s="199">
        <v>2.46</v>
      </c>
      <c r="G27" s="199">
        <v>43.71</v>
      </c>
      <c r="H27" s="199">
        <v>0</v>
      </c>
      <c r="I27" s="199">
        <v>0</v>
      </c>
      <c r="J27" s="199">
        <v>0</v>
      </c>
      <c r="K27" s="199">
        <v>0</v>
      </c>
      <c r="L27" s="199">
        <v>0</v>
      </c>
      <c r="M27" s="199">
        <v>161.69</v>
      </c>
      <c r="N27" s="199">
        <v>160.6</v>
      </c>
      <c r="O27" s="199">
        <v>0</v>
      </c>
      <c r="P27" s="199">
        <v>0</v>
      </c>
      <c r="Q27" s="199">
        <v>1.0900000000000001</v>
      </c>
      <c r="R27" s="199">
        <v>0</v>
      </c>
      <c r="S27" s="199">
        <v>0</v>
      </c>
      <c r="T27" s="199">
        <v>0</v>
      </c>
      <c r="U27" s="199">
        <v>0</v>
      </c>
      <c r="V27" s="199">
        <v>16.13</v>
      </c>
      <c r="W27" s="199">
        <v>0</v>
      </c>
      <c r="X27" s="199">
        <v>0</v>
      </c>
      <c r="Y27" s="199">
        <v>2.06</v>
      </c>
      <c r="Z27" s="199">
        <v>14.08</v>
      </c>
      <c r="AA27" s="199">
        <v>0</v>
      </c>
      <c r="AB27" s="199">
        <v>0</v>
      </c>
      <c r="AC27" s="199">
        <v>0</v>
      </c>
      <c r="AD27" s="199">
        <v>0</v>
      </c>
      <c r="AE27" s="204">
        <v>4311.25</v>
      </c>
      <c r="AF27" s="204">
        <v>1781.3</v>
      </c>
      <c r="AG27" s="199">
        <v>0</v>
      </c>
      <c r="AH27" s="199">
        <v>61.52</v>
      </c>
      <c r="AI27" s="199">
        <v>2468.4299999999998</v>
      </c>
      <c r="AJ27" s="199">
        <v>76.400000000000006</v>
      </c>
      <c r="AK27" s="199">
        <v>76.400000000000006</v>
      </c>
      <c r="AL27" s="199">
        <v>0</v>
      </c>
      <c r="AM27" s="199">
        <v>0</v>
      </c>
      <c r="AN27" s="199">
        <v>42195.5</v>
      </c>
      <c r="AO27" s="199">
        <v>42096.82</v>
      </c>
      <c r="AP27" s="199">
        <v>0</v>
      </c>
      <c r="AQ27" s="199">
        <v>0</v>
      </c>
      <c r="AR27" s="199">
        <v>98.68</v>
      </c>
      <c r="AS27" s="199">
        <v>0.31</v>
      </c>
      <c r="AT27" s="199">
        <v>0.31</v>
      </c>
      <c r="AU27" s="199">
        <v>0</v>
      </c>
      <c r="AV27" s="199">
        <v>0</v>
      </c>
      <c r="AW27" s="199">
        <v>54166.879999999997</v>
      </c>
      <c r="AX27" s="199">
        <v>51474.86</v>
      </c>
      <c r="AY27" s="199">
        <v>2.46</v>
      </c>
      <c r="AZ27" s="199">
        <v>107.29</v>
      </c>
      <c r="BA27" s="199">
        <v>2582.27</v>
      </c>
      <c r="BB27" s="199">
        <v>76.709999999999994</v>
      </c>
      <c r="BC27" s="199">
        <v>76.709999999999994</v>
      </c>
      <c r="BD27" s="199">
        <v>0</v>
      </c>
      <c r="BE27" s="199">
        <v>0</v>
      </c>
      <c r="BF27" s="199">
        <v>54243.59</v>
      </c>
      <c r="BG27" s="199">
        <v>7482.31</v>
      </c>
      <c r="BH27" s="199">
        <v>16.13</v>
      </c>
      <c r="BI27" s="199">
        <v>4387.6499999999996</v>
      </c>
      <c r="BJ27" s="199">
        <v>161.69</v>
      </c>
      <c r="BK27" s="199">
        <v>42195.81</v>
      </c>
      <c r="BL27" t="s">
        <v>2198</v>
      </c>
      <c r="BM27" s="87">
        <v>2022</v>
      </c>
      <c r="BO27">
        <v>1</v>
      </c>
      <c r="BP27">
        <v>1</v>
      </c>
      <c r="BQ27">
        <v>0</v>
      </c>
      <c r="BT27" t="s">
        <v>676</v>
      </c>
    </row>
    <row r="28" spans="1:72" ht="15.75" customHeight="1">
      <c r="A28" s="194"/>
      <c r="B28" s="194"/>
      <c r="C28" s="194"/>
      <c r="D28" s="199">
        <v>8914.31</v>
      </c>
      <c r="E28" s="199">
        <v>7402.03</v>
      </c>
      <c r="F28" s="199">
        <v>1442.91</v>
      </c>
      <c r="G28" s="204">
        <v>56.86</v>
      </c>
      <c r="H28" s="204">
        <v>12.51</v>
      </c>
      <c r="I28" s="213">
        <v>0</v>
      </c>
      <c r="J28" s="213">
        <v>0</v>
      </c>
      <c r="K28" s="213">
        <v>0</v>
      </c>
      <c r="L28" s="213">
        <v>0</v>
      </c>
      <c r="M28" s="199">
        <v>138.1</v>
      </c>
      <c r="N28" s="199">
        <v>137.19999999999999</v>
      </c>
      <c r="O28" s="213">
        <v>0</v>
      </c>
      <c r="P28" s="213">
        <v>0</v>
      </c>
      <c r="Q28" s="213">
        <v>0.9</v>
      </c>
      <c r="R28" s="213">
        <v>0</v>
      </c>
      <c r="S28" s="213">
        <v>0</v>
      </c>
      <c r="T28" s="213">
        <v>0</v>
      </c>
      <c r="U28" s="213">
        <v>0</v>
      </c>
      <c r="V28" s="199">
        <v>7.87</v>
      </c>
      <c r="W28" s="213">
        <v>0</v>
      </c>
      <c r="X28" s="213">
        <v>0</v>
      </c>
      <c r="Y28" s="213">
        <v>0</v>
      </c>
      <c r="Z28" s="213">
        <v>7.87</v>
      </c>
      <c r="AA28" s="213">
        <v>0</v>
      </c>
      <c r="AB28" s="213">
        <v>0</v>
      </c>
      <c r="AC28" s="213">
        <v>0</v>
      </c>
      <c r="AD28" s="213">
        <v>0</v>
      </c>
      <c r="AE28" s="199">
        <v>1847.07</v>
      </c>
      <c r="AF28" s="199">
        <v>1722.5</v>
      </c>
      <c r="AG28" s="199">
        <v>0</v>
      </c>
      <c r="AH28" s="199">
        <v>0</v>
      </c>
      <c r="AI28" s="199">
        <v>124.7</v>
      </c>
      <c r="AJ28" s="199">
        <v>0</v>
      </c>
      <c r="AK28" s="199">
        <v>0</v>
      </c>
      <c r="AL28" s="199">
        <v>0</v>
      </c>
      <c r="AM28" s="199">
        <v>0</v>
      </c>
      <c r="AN28" s="199">
        <v>48039.11</v>
      </c>
      <c r="AO28" s="199">
        <v>47939.839999999997</v>
      </c>
      <c r="AP28" s="199">
        <v>0</v>
      </c>
      <c r="AQ28" s="199">
        <v>99.27</v>
      </c>
      <c r="AR28" s="199">
        <v>0</v>
      </c>
      <c r="AS28" s="199">
        <v>0.56000000000000005</v>
      </c>
      <c r="AT28" s="199">
        <v>0</v>
      </c>
      <c r="AU28" s="199">
        <v>0.56000000000000005</v>
      </c>
      <c r="AV28" s="199">
        <v>0</v>
      </c>
      <c r="AW28" s="199">
        <v>58946.46</v>
      </c>
      <c r="AX28" s="199">
        <v>57201.57</v>
      </c>
      <c r="AY28" s="199">
        <v>1442.91</v>
      </c>
      <c r="AZ28" s="199">
        <v>156.13</v>
      </c>
      <c r="BA28" s="199">
        <v>145.85</v>
      </c>
      <c r="BB28" s="199">
        <v>0.56000000000000005</v>
      </c>
      <c r="BC28" s="199">
        <v>0</v>
      </c>
      <c r="BD28" s="199">
        <v>0.56000000000000005</v>
      </c>
      <c r="BE28" s="199">
        <v>0</v>
      </c>
      <c r="BF28" s="199">
        <v>58947.02</v>
      </c>
      <c r="BG28" s="199">
        <v>8914.31</v>
      </c>
      <c r="BH28" s="199">
        <v>7.87</v>
      </c>
      <c r="BI28" s="199">
        <v>1847.07</v>
      </c>
      <c r="BJ28" s="199">
        <v>138.1</v>
      </c>
      <c r="BK28" s="199">
        <v>48039.67</v>
      </c>
      <c r="BL28" t="s">
        <v>2198</v>
      </c>
      <c r="BM28" s="87">
        <v>2022</v>
      </c>
      <c r="BO28">
        <v>2</v>
      </c>
      <c r="BP28">
        <v>1</v>
      </c>
      <c r="BQ28">
        <v>0</v>
      </c>
      <c r="BT28" t="s">
        <v>676</v>
      </c>
    </row>
    <row r="29" spans="1:72">
      <c r="A29" s="194"/>
      <c r="B29" s="194"/>
      <c r="C29" s="194"/>
      <c r="D29" s="199">
        <v>7624.09</v>
      </c>
      <c r="E29" s="199">
        <v>6328.2</v>
      </c>
      <c r="F29" s="199">
        <v>1067.6099999999999</v>
      </c>
      <c r="G29" s="199">
        <v>228.28</v>
      </c>
      <c r="H29" s="199">
        <v>0</v>
      </c>
      <c r="I29" s="199">
        <v>0</v>
      </c>
      <c r="J29" s="199">
        <v>0</v>
      </c>
      <c r="K29" s="199">
        <v>0</v>
      </c>
      <c r="L29" s="199">
        <v>0</v>
      </c>
      <c r="M29" s="199">
        <v>65.180000000000007</v>
      </c>
      <c r="N29" s="199">
        <v>65.180000000000007</v>
      </c>
      <c r="O29" s="199">
        <v>0</v>
      </c>
      <c r="P29" s="199">
        <v>0</v>
      </c>
      <c r="Q29" s="199">
        <v>0</v>
      </c>
      <c r="R29" s="199">
        <v>0</v>
      </c>
      <c r="S29" s="199">
        <v>0</v>
      </c>
      <c r="T29" s="199">
        <v>0</v>
      </c>
      <c r="U29" s="199">
        <v>0</v>
      </c>
      <c r="V29" s="199">
        <v>4.96</v>
      </c>
      <c r="W29" s="199">
        <v>0</v>
      </c>
      <c r="X29" s="199">
        <v>0</v>
      </c>
      <c r="Y29" s="199">
        <v>0</v>
      </c>
      <c r="Z29" s="199">
        <v>4.96</v>
      </c>
      <c r="AA29" s="199">
        <v>0</v>
      </c>
      <c r="AB29" s="199">
        <v>0</v>
      </c>
      <c r="AC29" s="199">
        <v>0</v>
      </c>
      <c r="AD29" s="199">
        <v>0</v>
      </c>
      <c r="AE29" s="199">
        <v>117.9</v>
      </c>
      <c r="AF29" s="199">
        <v>0</v>
      </c>
      <c r="AG29" s="199">
        <v>0</v>
      </c>
      <c r="AH29" s="199">
        <v>0</v>
      </c>
      <c r="AI29" s="199">
        <v>117.9</v>
      </c>
      <c r="AJ29" s="204">
        <v>0</v>
      </c>
      <c r="AK29" s="213">
        <v>0</v>
      </c>
      <c r="AL29" s="213">
        <v>0</v>
      </c>
      <c r="AM29" s="213">
        <v>0</v>
      </c>
      <c r="AN29" s="199">
        <v>19144.86</v>
      </c>
      <c r="AO29" s="199">
        <v>16129.96</v>
      </c>
      <c r="AP29" s="199">
        <v>2950.5</v>
      </c>
      <c r="AQ29" s="199">
        <v>64.400000000000006</v>
      </c>
      <c r="AR29" s="199">
        <v>0</v>
      </c>
      <c r="AS29" s="199">
        <v>2.0099999999999998</v>
      </c>
      <c r="AT29" s="199">
        <v>2.0099999999999998</v>
      </c>
      <c r="AU29" s="199">
        <v>0</v>
      </c>
      <c r="AV29" s="199">
        <v>0</v>
      </c>
      <c r="AW29" s="199">
        <v>26956.98</v>
      </c>
      <c r="AX29" s="199">
        <v>22523.34</v>
      </c>
      <c r="AY29" s="199">
        <v>4018.11</v>
      </c>
      <c r="AZ29" s="199">
        <v>292.68</v>
      </c>
      <c r="BA29" s="199">
        <v>122.86</v>
      </c>
      <c r="BB29" s="199">
        <v>2.0099999999999998</v>
      </c>
      <c r="BC29" s="199">
        <v>2.0099999999999998</v>
      </c>
      <c r="BD29" s="199">
        <v>0</v>
      </c>
      <c r="BE29" s="199">
        <v>0</v>
      </c>
      <c r="BF29" s="199">
        <v>26958.99</v>
      </c>
      <c r="BG29" s="199">
        <v>7624.09</v>
      </c>
      <c r="BH29" s="199">
        <v>4.96</v>
      </c>
      <c r="BI29" s="199">
        <v>117.9</v>
      </c>
      <c r="BJ29" s="199">
        <v>65.180000000000007</v>
      </c>
      <c r="BK29" s="199">
        <v>19146.87</v>
      </c>
      <c r="BL29" t="s">
        <v>2198</v>
      </c>
      <c r="BM29">
        <v>2022</v>
      </c>
      <c r="BO29">
        <v>3</v>
      </c>
      <c r="BP29">
        <v>1</v>
      </c>
      <c r="BQ29">
        <v>0</v>
      </c>
      <c r="BT29" t="s">
        <v>676</v>
      </c>
    </row>
    <row r="30" spans="1:72">
      <c r="A30" s="194"/>
      <c r="B30" s="194"/>
      <c r="C30" s="194"/>
      <c r="D30" s="199">
        <v>3557.5350000000003</v>
      </c>
      <c r="E30" s="199">
        <v>3269.9</v>
      </c>
      <c r="F30" s="199">
        <v>0</v>
      </c>
      <c r="G30" s="199">
        <v>279.42500000000001</v>
      </c>
      <c r="H30" s="199">
        <v>8.2100000000000009</v>
      </c>
      <c r="I30" s="199">
        <v>0</v>
      </c>
      <c r="J30" s="199">
        <v>0</v>
      </c>
      <c r="K30" s="199">
        <v>0</v>
      </c>
      <c r="L30" s="199">
        <v>0</v>
      </c>
      <c r="M30" s="199">
        <v>4547.8900000000003</v>
      </c>
      <c r="N30" s="199">
        <v>4547.8900000000003</v>
      </c>
      <c r="O30" s="199">
        <v>0</v>
      </c>
      <c r="P30" s="199">
        <v>0</v>
      </c>
      <c r="Q30" s="199">
        <v>0</v>
      </c>
      <c r="R30" s="199">
        <v>0</v>
      </c>
      <c r="S30" s="199">
        <v>0</v>
      </c>
      <c r="T30" s="199">
        <v>0</v>
      </c>
      <c r="U30" s="199">
        <v>0</v>
      </c>
      <c r="V30" s="199">
        <v>46.211500000000001</v>
      </c>
      <c r="W30" s="199">
        <v>0</v>
      </c>
      <c r="X30" s="199">
        <v>0</v>
      </c>
      <c r="Y30" s="199">
        <v>0.96499999999999997</v>
      </c>
      <c r="Z30" s="199">
        <v>45.246499999999997</v>
      </c>
      <c r="AA30" s="199">
        <v>0</v>
      </c>
      <c r="AB30" s="199">
        <v>0</v>
      </c>
      <c r="AC30" s="199">
        <v>0</v>
      </c>
      <c r="AD30" s="199">
        <v>0</v>
      </c>
      <c r="AE30" s="199">
        <v>7367.1570000000002</v>
      </c>
      <c r="AF30" s="199">
        <v>5760</v>
      </c>
      <c r="AG30" s="199">
        <v>0</v>
      </c>
      <c r="AH30" s="199">
        <v>1568.37</v>
      </c>
      <c r="AI30" s="199">
        <v>38.786999999999999</v>
      </c>
      <c r="AJ30" s="204">
        <v>0</v>
      </c>
      <c r="AK30" s="199">
        <v>0</v>
      </c>
      <c r="AL30" s="199">
        <v>0</v>
      </c>
      <c r="AM30" s="199">
        <v>0</v>
      </c>
      <c r="AN30" s="199">
        <v>7898.95</v>
      </c>
      <c r="AO30" s="199">
        <v>6589</v>
      </c>
      <c r="AP30" s="199">
        <v>147</v>
      </c>
      <c r="AQ30" s="199">
        <v>1143.9499999999998</v>
      </c>
      <c r="AR30" s="199">
        <v>19</v>
      </c>
      <c r="AS30" s="199">
        <v>252.55</v>
      </c>
      <c r="AT30" s="199">
        <v>0</v>
      </c>
      <c r="AU30" s="199">
        <v>252</v>
      </c>
      <c r="AV30" s="199">
        <v>0.55000000000000004</v>
      </c>
      <c r="AW30" s="199">
        <v>23417.7435</v>
      </c>
      <c r="AX30" s="199">
        <v>20166.79</v>
      </c>
      <c r="AY30" s="199">
        <v>147</v>
      </c>
      <c r="AZ30" s="199">
        <v>2992.7099999999996</v>
      </c>
      <c r="BA30" s="199">
        <v>111.2435</v>
      </c>
      <c r="BB30" s="199">
        <v>252.55</v>
      </c>
      <c r="BC30" s="199">
        <v>0</v>
      </c>
      <c r="BD30" s="199">
        <v>252</v>
      </c>
      <c r="BE30" s="199">
        <v>0.55000000000000004</v>
      </c>
      <c r="BF30" s="199">
        <v>23670.2935</v>
      </c>
      <c r="BG30" s="199">
        <v>3557.5350000000003</v>
      </c>
      <c r="BH30" s="199">
        <v>46.211500000000001</v>
      </c>
      <c r="BI30" s="199">
        <v>7367.1570000000002</v>
      </c>
      <c r="BJ30" s="199">
        <v>4547.8900000000003</v>
      </c>
      <c r="BK30" s="199">
        <v>8151.5</v>
      </c>
      <c r="BL30" t="s">
        <v>2198</v>
      </c>
      <c r="BM30">
        <v>2022</v>
      </c>
      <c r="BO30">
        <v>4</v>
      </c>
      <c r="BP30">
        <v>1</v>
      </c>
      <c r="BQ30">
        <v>0</v>
      </c>
      <c r="BT30" t="s">
        <v>676</v>
      </c>
    </row>
    <row r="31" spans="1:72">
      <c r="A31" s="194" t="s">
        <v>2200</v>
      </c>
      <c r="B31" s="194"/>
      <c r="C31" s="194"/>
      <c r="D31" s="199">
        <v>12535.51</v>
      </c>
      <c r="E31" s="199">
        <v>12535.51</v>
      </c>
      <c r="F31" s="199">
        <v>0</v>
      </c>
      <c r="G31" s="199">
        <v>0</v>
      </c>
      <c r="H31" s="199">
        <v>0</v>
      </c>
      <c r="I31" s="199">
        <v>0</v>
      </c>
      <c r="J31" s="199">
        <v>0</v>
      </c>
      <c r="K31" s="199">
        <v>0</v>
      </c>
      <c r="L31" s="199">
        <v>0</v>
      </c>
      <c r="M31" s="199">
        <v>54977.440000000002</v>
      </c>
      <c r="N31" s="199">
        <v>54977.440000000002</v>
      </c>
      <c r="O31" s="199">
        <v>0</v>
      </c>
      <c r="P31" s="199">
        <v>0</v>
      </c>
      <c r="Q31" s="199">
        <v>0</v>
      </c>
      <c r="R31" s="199">
        <v>0</v>
      </c>
      <c r="S31" s="199">
        <v>0</v>
      </c>
      <c r="T31" s="199">
        <v>0</v>
      </c>
      <c r="U31" s="199">
        <v>0</v>
      </c>
      <c r="V31" s="199">
        <v>0</v>
      </c>
      <c r="W31" s="199">
        <v>0</v>
      </c>
      <c r="X31" s="199">
        <v>0</v>
      </c>
      <c r="Y31" s="199">
        <v>0</v>
      </c>
      <c r="Z31" s="199">
        <v>0</v>
      </c>
      <c r="AA31" s="199"/>
      <c r="AB31" s="199">
        <v>0</v>
      </c>
      <c r="AC31" s="199">
        <v>0</v>
      </c>
      <c r="AD31" s="199">
        <v>0</v>
      </c>
      <c r="AE31" s="199">
        <v>101.47</v>
      </c>
      <c r="AF31" s="199">
        <v>0</v>
      </c>
      <c r="AG31" s="199">
        <v>0</v>
      </c>
      <c r="AH31" s="199">
        <v>0</v>
      </c>
      <c r="AI31" s="199">
        <v>101.47</v>
      </c>
      <c r="AJ31" s="199"/>
      <c r="AK31" s="199">
        <v>0</v>
      </c>
      <c r="AL31" s="199">
        <v>0</v>
      </c>
      <c r="AM31" s="199">
        <v>0</v>
      </c>
      <c r="AN31" s="199">
        <v>10993.41</v>
      </c>
      <c r="AO31" s="199">
        <v>0</v>
      </c>
      <c r="AP31" s="199">
        <v>0</v>
      </c>
      <c r="AQ31" s="199">
        <v>10993.41</v>
      </c>
      <c r="AR31" s="199">
        <v>0</v>
      </c>
      <c r="AS31" s="199"/>
      <c r="AT31" s="199">
        <v>0</v>
      </c>
      <c r="AU31" s="199">
        <v>0</v>
      </c>
      <c r="AV31" s="199">
        <v>0</v>
      </c>
      <c r="AW31" s="199">
        <v>78607.83</v>
      </c>
      <c r="AX31" s="199">
        <v>67512.95</v>
      </c>
      <c r="AY31" s="199"/>
      <c r="AZ31" s="199">
        <v>10993.41</v>
      </c>
      <c r="BA31" s="199">
        <v>0</v>
      </c>
      <c r="BB31" s="199">
        <v>0</v>
      </c>
      <c r="BC31" s="199">
        <v>0</v>
      </c>
      <c r="BD31" s="199">
        <v>0</v>
      </c>
      <c r="BE31" s="199">
        <v>0</v>
      </c>
      <c r="BF31" s="199">
        <v>78607.83</v>
      </c>
      <c r="BG31" s="199">
        <v>0</v>
      </c>
      <c r="BH31" s="199">
        <v>0</v>
      </c>
      <c r="BI31" s="199">
        <v>101.47</v>
      </c>
      <c r="BJ31" s="199">
        <v>0</v>
      </c>
      <c r="BK31" s="199">
        <v>10993.41</v>
      </c>
      <c r="BL31" t="s">
        <v>2199</v>
      </c>
      <c r="BM31">
        <v>2022</v>
      </c>
      <c r="BN31">
        <v>1</v>
      </c>
      <c r="BP31">
        <v>1</v>
      </c>
      <c r="BQ31">
        <v>0</v>
      </c>
      <c r="BR31" t="s">
        <v>2922</v>
      </c>
      <c r="BS31" t="s">
        <v>2922</v>
      </c>
      <c r="BT31" t="s">
        <v>676</v>
      </c>
    </row>
    <row r="32" spans="1:72">
      <c r="A32" s="194" t="s">
        <v>2201</v>
      </c>
      <c r="B32" s="194"/>
      <c r="C32" s="194"/>
      <c r="D32" s="199">
        <v>36562.720000000001</v>
      </c>
      <c r="E32" s="199">
        <v>36410.700000000004</v>
      </c>
      <c r="F32" s="199">
        <v>0</v>
      </c>
      <c r="G32" s="199">
        <v>152.02000000000001</v>
      </c>
      <c r="H32" s="199">
        <v>0</v>
      </c>
      <c r="I32" s="199">
        <v>0</v>
      </c>
      <c r="J32" s="199">
        <v>0</v>
      </c>
      <c r="K32" s="199">
        <v>0</v>
      </c>
      <c r="L32" s="199">
        <v>0</v>
      </c>
      <c r="M32" s="199">
        <v>57593.8</v>
      </c>
      <c r="N32" s="199">
        <v>57593.8</v>
      </c>
      <c r="O32" s="199">
        <v>0</v>
      </c>
      <c r="P32" s="199">
        <v>0</v>
      </c>
      <c r="Q32" s="199">
        <v>0</v>
      </c>
      <c r="R32" s="199">
        <v>0</v>
      </c>
      <c r="S32" s="199">
        <v>0</v>
      </c>
      <c r="T32" s="199">
        <v>0</v>
      </c>
      <c r="U32" s="199">
        <v>0</v>
      </c>
      <c r="V32" s="199">
        <v>724.76</v>
      </c>
      <c r="W32" s="199">
        <v>0</v>
      </c>
      <c r="X32" s="199">
        <v>0</v>
      </c>
      <c r="Y32" s="199">
        <v>724.76</v>
      </c>
      <c r="Z32" s="199">
        <v>0</v>
      </c>
      <c r="AA32" s="199"/>
      <c r="AB32" s="199">
        <v>0</v>
      </c>
      <c r="AC32" s="199">
        <v>0</v>
      </c>
      <c r="AD32" s="199">
        <v>0</v>
      </c>
      <c r="AE32" s="199">
        <v>6527.0300000000007</v>
      </c>
      <c r="AF32" s="199">
        <v>0</v>
      </c>
      <c r="AG32" s="199">
        <v>0</v>
      </c>
      <c r="AH32" s="199">
        <v>5808.2000000000007</v>
      </c>
      <c r="AI32" s="199">
        <v>718.82999999999993</v>
      </c>
      <c r="AJ32" s="199"/>
      <c r="AK32" s="199">
        <v>0</v>
      </c>
      <c r="AL32" s="199">
        <v>0</v>
      </c>
      <c r="AM32" s="199">
        <v>0</v>
      </c>
      <c r="AN32" s="199">
        <v>112691.4715</v>
      </c>
      <c r="AO32" s="199">
        <v>63082</v>
      </c>
      <c r="AP32" s="199">
        <v>0</v>
      </c>
      <c r="AQ32" s="199">
        <v>49609.440000000002</v>
      </c>
      <c r="AR32" s="199">
        <v>0</v>
      </c>
      <c r="AS32" s="199">
        <v>0</v>
      </c>
      <c r="AT32" s="199">
        <v>3.15E-2</v>
      </c>
      <c r="AU32" s="199">
        <v>0</v>
      </c>
      <c r="AV32" s="199">
        <v>0.05</v>
      </c>
      <c r="AW32" s="199">
        <v>214099.78149999998</v>
      </c>
      <c r="AX32" s="199">
        <v>157086.5</v>
      </c>
      <c r="AY32" s="199">
        <v>0</v>
      </c>
      <c r="AZ32" s="199">
        <v>56294.420000000006</v>
      </c>
      <c r="BA32" s="199">
        <v>718.82999999999993</v>
      </c>
      <c r="BB32" s="199">
        <v>0</v>
      </c>
      <c r="BC32" s="199">
        <v>3.15E-2</v>
      </c>
      <c r="BD32" s="199">
        <v>0</v>
      </c>
      <c r="BE32" s="199">
        <v>0.05</v>
      </c>
      <c r="BF32" s="199">
        <v>57013.331500000008</v>
      </c>
      <c r="BG32" s="199">
        <v>152.02000000000001</v>
      </c>
      <c r="BH32" s="199">
        <v>724.76</v>
      </c>
      <c r="BI32" s="199">
        <v>6527.0300000000007</v>
      </c>
      <c r="BJ32" s="199">
        <v>0</v>
      </c>
      <c r="BK32" s="199">
        <v>49609.521500000003</v>
      </c>
      <c r="BL32" t="s">
        <v>2199</v>
      </c>
      <c r="BM32">
        <v>2022</v>
      </c>
      <c r="BN32">
        <v>1</v>
      </c>
      <c r="BP32">
        <v>1</v>
      </c>
      <c r="BQ32">
        <v>0</v>
      </c>
      <c r="BR32" t="s">
        <v>2922</v>
      </c>
      <c r="BS32" t="s">
        <v>2922</v>
      </c>
      <c r="BT32" t="s">
        <v>676</v>
      </c>
    </row>
    <row r="33" spans="1:72">
      <c r="A33" s="194" t="s">
        <v>2202</v>
      </c>
      <c r="B33" s="194"/>
      <c r="C33" s="194"/>
      <c r="D33" s="204">
        <v>127045.68000000001</v>
      </c>
      <c r="E33" s="199">
        <v>123793.27</v>
      </c>
      <c r="F33" s="199">
        <v>0</v>
      </c>
      <c r="G33" s="199">
        <v>3252.41</v>
      </c>
      <c r="H33" s="199">
        <v>0</v>
      </c>
      <c r="I33" s="199">
        <v>0</v>
      </c>
      <c r="J33" s="199">
        <v>0</v>
      </c>
      <c r="K33" s="199">
        <v>0</v>
      </c>
      <c r="L33" s="199">
        <v>0</v>
      </c>
      <c r="M33" s="199">
        <v>57231.520000000004</v>
      </c>
      <c r="N33" s="199">
        <v>28965.62</v>
      </c>
      <c r="O33" s="199">
        <v>0</v>
      </c>
      <c r="P33" s="199">
        <v>28265.9</v>
      </c>
      <c r="Q33" s="199">
        <v>0</v>
      </c>
      <c r="R33" s="199">
        <v>0</v>
      </c>
      <c r="S33" s="199">
        <v>0</v>
      </c>
      <c r="T33" s="199">
        <v>0</v>
      </c>
      <c r="U33" s="199">
        <v>0</v>
      </c>
      <c r="V33" s="199">
        <v>0</v>
      </c>
      <c r="W33" s="199">
        <v>0</v>
      </c>
      <c r="X33" s="199">
        <v>0</v>
      </c>
      <c r="Y33" s="199">
        <v>0</v>
      </c>
      <c r="Z33" s="199">
        <v>0</v>
      </c>
      <c r="AA33" s="199">
        <v>0</v>
      </c>
      <c r="AB33" s="199">
        <v>0</v>
      </c>
      <c r="AC33" s="199">
        <v>0</v>
      </c>
      <c r="AD33" s="199">
        <v>0</v>
      </c>
      <c r="AE33" s="199">
        <v>883.81</v>
      </c>
      <c r="AF33" s="199">
        <v>0</v>
      </c>
      <c r="AG33" s="199">
        <v>0</v>
      </c>
      <c r="AH33" s="199">
        <v>0</v>
      </c>
      <c r="AI33" s="199">
        <v>883.81</v>
      </c>
      <c r="AJ33" s="199">
        <v>0</v>
      </c>
      <c r="AK33" s="199">
        <v>0</v>
      </c>
      <c r="AL33" s="199">
        <v>0</v>
      </c>
      <c r="AM33" s="199">
        <v>0</v>
      </c>
      <c r="AN33" s="199">
        <v>45473.299999999996</v>
      </c>
      <c r="AO33" s="199">
        <v>1048.05</v>
      </c>
      <c r="AP33" s="199">
        <v>0</v>
      </c>
      <c r="AQ33" s="199">
        <v>44407.59</v>
      </c>
      <c r="AR33" s="199">
        <v>0</v>
      </c>
      <c r="AS33" s="199">
        <v>17.66</v>
      </c>
      <c r="AT33" s="199">
        <v>15.85</v>
      </c>
      <c r="AU33" s="199">
        <v>0</v>
      </c>
      <c r="AV33" s="199">
        <v>1.81</v>
      </c>
      <c r="AW33" s="199">
        <v>230634.31</v>
      </c>
      <c r="AX33" s="199">
        <v>153806.94</v>
      </c>
      <c r="AY33" s="199"/>
      <c r="AZ33" s="199">
        <v>75925.899999999994</v>
      </c>
      <c r="BA33" s="199">
        <v>883.81</v>
      </c>
      <c r="BB33" s="199">
        <v>0</v>
      </c>
      <c r="BC33" s="199">
        <v>15.85</v>
      </c>
      <c r="BD33" s="199">
        <v>0</v>
      </c>
      <c r="BE33" s="199">
        <v>1.81</v>
      </c>
      <c r="BF33" s="199">
        <v>76845.03</v>
      </c>
      <c r="BG33" s="199">
        <v>3252.41</v>
      </c>
      <c r="BH33" s="199">
        <v>0</v>
      </c>
      <c r="BI33" s="199">
        <v>883.81</v>
      </c>
      <c r="BJ33" s="199">
        <v>28265.9</v>
      </c>
      <c r="BK33" s="199">
        <v>44442.909999999996</v>
      </c>
      <c r="BL33" t="s">
        <v>2199</v>
      </c>
      <c r="BM33">
        <v>2022</v>
      </c>
      <c r="BN33">
        <v>1</v>
      </c>
      <c r="BP33">
        <v>1</v>
      </c>
      <c r="BQ33">
        <v>0</v>
      </c>
      <c r="BR33" t="s">
        <v>2922</v>
      </c>
      <c r="BS33" t="s">
        <v>2922</v>
      </c>
      <c r="BT33" t="s">
        <v>676</v>
      </c>
    </row>
    <row r="34" spans="1:72">
      <c r="D34" s="173"/>
      <c r="BL34" t="s">
        <v>2203</v>
      </c>
      <c r="BP34">
        <v>0</v>
      </c>
      <c r="BQ34">
        <v>0</v>
      </c>
    </row>
    <row r="35" spans="1:72">
      <c r="A35" s="194"/>
      <c r="B35" s="194"/>
      <c r="C35" s="194"/>
      <c r="D35" s="199">
        <v>27332.269999999997</v>
      </c>
      <c r="E35" s="199">
        <v>26327.37</v>
      </c>
      <c r="F35" s="199">
        <v>0</v>
      </c>
      <c r="G35" s="199">
        <v>992.21</v>
      </c>
      <c r="H35" s="199">
        <v>12.69</v>
      </c>
      <c r="I35" s="199">
        <v>0</v>
      </c>
      <c r="J35" s="199">
        <v>0</v>
      </c>
      <c r="K35" s="199">
        <v>0</v>
      </c>
      <c r="L35" s="199">
        <v>0</v>
      </c>
      <c r="M35" s="199">
        <v>3485</v>
      </c>
      <c r="N35" s="199">
        <v>3485</v>
      </c>
      <c r="O35" s="199">
        <v>0</v>
      </c>
      <c r="P35" s="199">
        <v>0</v>
      </c>
      <c r="Q35" s="199">
        <v>0</v>
      </c>
      <c r="R35" s="199">
        <v>0</v>
      </c>
      <c r="S35" s="199">
        <v>0</v>
      </c>
      <c r="T35" s="199">
        <v>0</v>
      </c>
      <c r="U35" s="199">
        <v>0</v>
      </c>
      <c r="V35" s="199">
        <v>0.69</v>
      </c>
      <c r="W35" s="199">
        <v>0</v>
      </c>
      <c r="X35" s="199">
        <v>0</v>
      </c>
      <c r="Y35" s="199">
        <v>0</v>
      </c>
      <c r="Z35" s="199">
        <v>0.69</v>
      </c>
      <c r="AA35" s="199">
        <v>0</v>
      </c>
      <c r="AB35" s="199">
        <v>0</v>
      </c>
      <c r="AC35" s="199">
        <v>0</v>
      </c>
      <c r="AD35" s="199">
        <v>0</v>
      </c>
      <c r="AE35" s="199">
        <v>4194.7999999999993</v>
      </c>
      <c r="AF35" s="199">
        <v>2754.45</v>
      </c>
      <c r="AG35" s="199">
        <v>0</v>
      </c>
      <c r="AH35" s="199">
        <v>997.6</v>
      </c>
      <c r="AI35" s="199">
        <v>442.75</v>
      </c>
      <c r="AJ35" s="199">
        <v>0</v>
      </c>
      <c r="AK35" s="199">
        <v>0</v>
      </c>
      <c r="AL35" s="199">
        <v>0</v>
      </c>
      <c r="AM35" s="199">
        <v>0</v>
      </c>
      <c r="AN35" s="199">
        <v>283808.54000000004</v>
      </c>
      <c r="AO35" s="199">
        <v>114982.83</v>
      </c>
      <c r="AP35" s="199">
        <v>720</v>
      </c>
      <c r="AQ35" s="199">
        <v>167671.93</v>
      </c>
      <c r="AR35" s="199">
        <v>433.78</v>
      </c>
      <c r="AS35" s="199">
        <v>0.11</v>
      </c>
      <c r="AT35" s="199">
        <v>0</v>
      </c>
      <c r="AU35" s="199">
        <v>0</v>
      </c>
      <c r="AV35" s="199">
        <v>0.11</v>
      </c>
      <c r="AW35" s="199">
        <v>318821.30000000005</v>
      </c>
      <c r="AX35" s="199">
        <v>147549.65</v>
      </c>
      <c r="AY35" s="199">
        <v>720</v>
      </c>
      <c r="AZ35" s="199">
        <v>169661.74</v>
      </c>
      <c r="BA35" s="199">
        <v>889.91</v>
      </c>
      <c r="BB35" s="199">
        <v>0.11</v>
      </c>
      <c r="BC35" s="199">
        <v>0</v>
      </c>
      <c r="BD35" s="199">
        <v>0</v>
      </c>
      <c r="BE35" s="199">
        <v>0.11</v>
      </c>
      <c r="BF35" s="199">
        <v>318821.41000000003</v>
      </c>
      <c r="BG35" s="199">
        <v>27332.269999999997</v>
      </c>
      <c r="BH35" s="199">
        <v>0.69</v>
      </c>
      <c r="BI35" s="199">
        <v>4194.7999999999993</v>
      </c>
      <c r="BJ35" s="199">
        <v>3485</v>
      </c>
      <c r="BK35" s="199">
        <v>283808.54000000004</v>
      </c>
      <c r="BL35" t="s">
        <v>2204</v>
      </c>
      <c r="BM35" s="213">
        <v>2021</v>
      </c>
      <c r="BP35">
        <v>1</v>
      </c>
      <c r="BQ35">
        <v>0</v>
      </c>
    </row>
    <row r="36" spans="1:72">
      <c r="A36" s="194"/>
      <c r="B36" s="194"/>
      <c r="C36" s="194"/>
      <c r="D36" s="199"/>
      <c r="E36" s="199">
        <v>512000</v>
      </c>
      <c r="F36" s="199">
        <v>535.20000000000005</v>
      </c>
      <c r="G36" s="199">
        <v>309792</v>
      </c>
      <c r="H36" s="199">
        <v>0</v>
      </c>
      <c r="I36" s="199">
        <v>0</v>
      </c>
      <c r="J36" s="199">
        <v>0</v>
      </c>
      <c r="K36" s="199">
        <v>0</v>
      </c>
      <c r="L36" s="199">
        <v>0</v>
      </c>
      <c r="M36" s="199">
        <v>0</v>
      </c>
      <c r="N36" s="199">
        <v>0</v>
      </c>
      <c r="O36" s="199">
        <v>0</v>
      </c>
      <c r="P36" s="199">
        <v>0</v>
      </c>
      <c r="Q36" s="199">
        <v>0</v>
      </c>
      <c r="R36" s="199">
        <v>0</v>
      </c>
      <c r="S36" s="199">
        <v>0</v>
      </c>
      <c r="T36" s="199">
        <v>0</v>
      </c>
      <c r="U36" s="199">
        <v>0</v>
      </c>
      <c r="V36" s="199">
        <v>1309450</v>
      </c>
      <c r="W36" s="199">
        <v>0</v>
      </c>
      <c r="X36" s="199" t="s">
        <v>2206</v>
      </c>
      <c r="Y36" s="199">
        <v>0</v>
      </c>
      <c r="Z36" s="199">
        <v>0</v>
      </c>
      <c r="AA36" s="199">
        <v>0</v>
      </c>
      <c r="AB36" s="199">
        <v>0</v>
      </c>
      <c r="AC36" s="199">
        <v>0</v>
      </c>
      <c r="AD36" s="199">
        <v>0</v>
      </c>
      <c r="AE36" s="199"/>
      <c r="AF36" s="199">
        <v>550272</v>
      </c>
      <c r="AG36" s="199">
        <v>502503</v>
      </c>
      <c r="AH36" s="199">
        <v>1204837</v>
      </c>
      <c r="AI36" s="199">
        <v>0</v>
      </c>
      <c r="AJ36" s="199">
        <v>0</v>
      </c>
      <c r="AK36" s="199">
        <v>0</v>
      </c>
      <c r="AL36" s="199">
        <v>0</v>
      </c>
      <c r="AM36" s="199">
        <v>0</v>
      </c>
      <c r="AN36" s="199"/>
      <c r="AO36" s="199"/>
      <c r="AP36" s="199">
        <v>3254382</v>
      </c>
      <c r="AQ36" s="199">
        <v>0</v>
      </c>
      <c r="AR36" s="199">
        <v>2663450</v>
      </c>
      <c r="AS36" s="199">
        <v>0</v>
      </c>
      <c r="AT36" s="199">
        <v>0</v>
      </c>
      <c r="AU36" s="199">
        <v>47.98</v>
      </c>
      <c r="AV36" s="199">
        <v>0</v>
      </c>
      <c r="AW36" s="199"/>
      <c r="AX36" s="199">
        <v>2371722</v>
      </c>
      <c r="AY36" s="199">
        <v>3810405</v>
      </c>
      <c r="AZ36" s="199">
        <v>2206009</v>
      </c>
      <c r="BA36" s="199">
        <v>2663450</v>
      </c>
      <c r="BB36" s="199">
        <v>0</v>
      </c>
      <c r="BC36" s="199">
        <v>0</v>
      </c>
      <c r="BD36" s="199">
        <v>47.98</v>
      </c>
      <c r="BE36" s="199">
        <v>0</v>
      </c>
      <c r="BF36" s="199">
        <v>110080</v>
      </c>
      <c r="BG36" s="199">
        <v>8753.2000000000007</v>
      </c>
      <c r="BH36" s="199">
        <v>19998.3</v>
      </c>
      <c r="BI36" s="199">
        <v>22578.16</v>
      </c>
      <c r="BJ36" s="199">
        <v>0</v>
      </c>
      <c r="BK36" s="199">
        <v>59178.33</v>
      </c>
      <c r="BL36" t="s">
        <v>2205</v>
      </c>
      <c r="BP36">
        <v>1</v>
      </c>
      <c r="BQ36">
        <v>0</v>
      </c>
    </row>
    <row r="37" spans="1:72">
      <c r="BL37" t="s">
        <v>2207</v>
      </c>
      <c r="BP37">
        <v>0</v>
      </c>
      <c r="BQ37">
        <v>0</v>
      </c>
    </row>
    <row r="38" spans="1:72">
      <c r="E38">
        <f>SUM(generadores!AO355:AO405)</f>
        <v>20172.253000000001</v>
      </c>
      <c r="F38">
        <f>SUM(generadores!AP355:AP405)</f>
        <v>2824</v>
      </c>
      <c r="G38">
        <f>SUM(generadores!AQ355:AQ405)</f>
        <v>10702.52</v>
      </c>
      <c r="H38">
        <f>SUM(generadores!AR355:AR405)</f>
        <v>547.99</v>
      </c>
      <c r="I38">
        <f>SUM(generadores!AS355:AS405)</f>
        <v>0</v>
      </c>
      <c r="J38">
        <f>SUM(generadores!AT355:AT405)</f>
        <v>0</v>
      </c>
      <c r="K38">
        <f>SUM(generadores!AU355:AU405)</f>
        <v>0</v>
      </c>
      <c r="L38">
        <f>SUM(generadores!AV355:AV405)</f>
        <v>0</v>
      </c>
      <c r="N38">
        <f>SUM(generadores!AW355:AW405)</f>
        <v>0</v>
      </c>
      <c r="O38">
        <f>SUM(generadores!AX355:AX405)</f>
        <v>0</v>
      </c>
      <c r="P38">
        <f>SUM(generadores!AY355:AY405)</f>
        <v>0</v>
      </c>
      <c r="Q38">
        <f>SUM(generadores!AZ355:AZ405)</f>
        <v>0</v>
      </c>
      <c r="R38">
        <f>SUM(generadores!BA355:BA405)</f>
        <v>0</v>
      </c>
      <c r="S38">
        <f>SUM(generadores!BB355:BB405)</f>
        <v>0</v>
      </c>
      <c r="T38">
        <f>SUM(generadores!BC355:BC405)</f>
        <v>0</v>
      </c>
      <c r="U38">
        <f>SUM(generadores!BD355:BD405)</f>
        <v>0</v>
      </c>
      <c r="W38">
        <f>SUM(generadores!BF355:BF405)</f>
        <v>0</v>
      </c>
      <c r="X38">
        <f>SUM(generadores!BG355:BG405)</f>
        <v>0</v>
      </c>
      <c r="Y38">
        <f>SUM(generadores!BH355:BH405)</f>
        <v>9.1</v>
      </c>
      <c r="Z38">
        <f>SUM(generadores!BI355:BI405)</f>
        <v>2.87</v>
      </c>
      <c r="AA38">
        <f>SUM(generadores!BJ355:BJ405)</f>
        <v>0</v>
      </c>
      <c r="AB38">
        <f>SUM(generadores!BK355:BK405)</f>
        <v>0</v>
      </c>
      <c r="AC38">
        <f>SUM(generadores!BL355:BL405)</f>
        <v>0</v>
      </c>
      <c r="AD38">
        <f>SUM(generadores!BM355:BM405)</f>
        <v>0</v>
      </c>
      <c r="AF38">
        <f>SUM(generadores!BN355:BN405)</f>
        <v>1792.56</v>
      </c>
      <c r="AG38">
        <f>SUM(generadores!BO355:BO405)</f>
        <v>0</v>
      </c>
      <c r="AH38">
        <f>SUM(generadores!BP355:BP405)</f>
        <v>104.53</v>
      </c>
      <c r="AI38">
        <f>SUM(generadores!BQ355:BQ405)</f>
        <v>1546.7830000000001</v>
      </c>
      <c r="AJ38">
        <f>SUM(generadores!BR355:BR405)</f>
        <v>0</v>
      </c>
      <c r="AK38">
        <f>SUM(generadores!BS355:BS405)</f>
        <v>0</v>
      </c>
      <c r="AL38">
        <f>SUM(generadores!BT355:BT405)</f>
        <v>0</v>
      </c>
      <c r="AM38">
        <f>SUM(generadores!BU355:BU405)</f>
        <v>0</v>
      </c>
      <c r="AO38">
        <f>SUM(generadores!BV355:BV405)</f>
        <v>26654.278000000002</v>
      </c>
      <c r="AP38">
        <f>SUM(generadores!BW355:BW405)</f>
        <v>9211.35</v>
      </c>
      <c r="AQ38">
        <f>SUM(generadores!BX355:BX405)</f>
        <v>95654.429999999978</v>
      </c>
      <c r="AR38">
        <f>SUM(generadores!BY355:BY405)</f>
        <v>406.85951999999997</v>
      </c>
      <c r="AS38">
        <f>SUM(generadores!BZ355:BZ405)</f>
        <v>0</v>
      </c>
      <c r="AT38">
        <f>SUM(generadores!CA355:CA405)</f>
        <v>4.0000000000000001E-3</v>
      </c>
      <c r="AU38">
        <f>SUM(generadores!CB355:CB405)</f>
        <v>575.71199999999988</v>
      </c>
      <c r="AV38">
        <f>SUM(generadores!CC355:CC405)</f>
        <v>4.0000000000000001E-3</v>
      </c>
      <c r="AX38">
        <f>SUM(generadores!CD355:CD405)</f>
        <v>48619.369999999988</v>
      </c>
      <c r="AY38">
        <f>SUM(generadores!CE355:CE405)</f>
        <v>12035.350000000002</v>
      </c>
      <c r="AZ38">
        <f>SUM(generadores!CF355:CF405)</f>
        <v>106461.47999999998</v>
      </c>
      <c r="BA38">
        <f>SUM(generadores!CG355:CG405)</f>
        <v>2494.2200000000003</v>
      </c>
      <c r="BB38">
        <f>SUM(generadores!CH355:CH405)</f>
        <v>0</v>
      </c>
      <c r="BC38">
        <f>SUM(generadores!CI355:CI405)</f>
        <v>0</v>
      </c>
      <c r="BD38">
        <f>SUM(generadores!CJ355:CJ405)</f>
        <v>575.70999999999992</v>
      </c>
      <c r="BE38">
        <f>SUM(generadores!CK355:CK405)</f>
        <v>0</v>
      </c>
      <c r="BF38">
        <f>SUM(generadores!CN355:CN405)</f>
        <v>168902.02999999997</v>
      </c>
      <c r="BG38">
        <f>SUM(generadores!CP355:CP405)</f>
        <v>34246.76</v>
      </c>
      <c r="BH38">
        <f>SUM(generadores!CR355:CR405)</f>
        <v>11.969999999999999</v>
      </c>
      <c r="BI38">
        <f>SUM(generadores!CT355:CT405)</f>
        <v>3443.87</v>
      </c>
      <c r="BJ38">
        <f>SUM(generadores!CV355:CV405)</f>
        <v>0</v>
      </c>
      <c r="BK38">
        <f>SUM(generadores!CX355:CX405)</f>
        <v>132502.91999999998</v>
      </c>
      <c r="BL38" t="s">
        <v>2208</v>
      </c>
      <c r="BP38">
        <v>0</v>
      </c>
      <c r="BQ38">
        <v>0</v>
      </c>
      <c r="BR38" t="s">
        <v>2922</v>
      </c>
      <c r="BS38" t="s">
        <v>676</v>
      </c>
    </row>
    <row r="39" spans="1:72">
      <c r="A39" s="194"/>
      <c r="B39" s="194"/>
      <c r="C39" s="194"/>
      <c r="D39" s="199"/>
      <c r="E39" s="199"/>
      <c r="F39" s="199"/>
      <c r="G39" s="199"/>
      <c r="H39" s="199"/>
      <c r="I39" s="199"/>
      <c r="J39" s="199"/>
      <c r="K39" s="199"/>
      <c r="L39" s="199"/>
      <c r="M39" s="199"/>
      <c r="N39" s="199"/>
      <c r="O39" s="199"/>
      <c r="P39" s="199"/>
      <c r="Q39" s="199"/>
      <c r="R39" s="199"/>
      <c r="S39" s="199"/>
      <c r="T39" s="199"/>
      <c r="U39" s="199"/>
      <c r="V39" s="199"/>
      <c r="W39" s="199"/>
      <c r="X39" s="199"/>
      <c r="Y39" s="199"/>
      <c r="Z39" s="199"/>
      <c r="AA39" s="199"/>
      <c r="AB39" s="199"/>
      <c r="AC39" s="199"/>
      <c r="AD39" s="199"/>
      <c r="AE39" s="199"/>
      <c r="AF39" s="199"/>
      <c r="AG39" s="199"/>
      <c r="AH39" s="199"/>
      <c r="AI39" s="199"/>
      <c r="AJ39" s="199"/>
      <c r="AK39" s="199"/>
      <c r="AL39" s="199"/>
      <c r="AM39" s="199"/>
      <c r="AN39" s="199"/>
      <c r="AO39" s="205"/>
      <c r="AP39" s="199"/>
      <c r="AQ39" s="205"/>
      <c r="AR39" s="199"/>
      <c r="AS39" s="205"/>
      <c r="AT39" s="199"/>
      <c r="AU39" s="205"/>
      <c r="AV39" s="199"/>
      <c r="AW39" s="199"/>
      <c r="AX39" s="199"/>
      <c r="AY39" s="199"/>
      <c r="AZ39" s="199"/>
      <c r="BA39" s="199"/>
      <c r="BB39" s="199"/>
      <c r="BC39" s="199"/>
      <c r="BD39" s="199"/>
      <c r="BE39" s="199"/>
      <c r="BF39" s="199"/>
      <c r="BG39" s="199"/>
      <c r="BH39" s="199"/>
      <c r="BI39" s="199"/>
      <c r="BJ39" s="199"/>
      <c r="BK39" s="214"/>
      <c r="BM39" s="132"/>
    </row>
    <row r="40" spans="1:72">
      <c r="A40" s="194"/>
      <c r="B40" s="194"/>
      <c r="C40" s="194"/>
      <c r="D40" s="199"/>
      <c r="E40" s="199"/>
      <c r="F40" s="199"/>
      <c r="G40" s="199"/>
      <c r="H40" s="199"/>
      <c r="I40" s="199"/>
      <c r="J40" s="199"/>
      <c r="K40" s="199"/>
      <c r="L40" s="199"/>
      <c r="M40" s="199"/>
      <c r="N40" s="199"/>
      <c r="O40" s="199"/>
      <c r="P40" s="199"/>
      <c r="Q40" s="199"/>
      <c r="R40" s="199"/>
      <c r="S40" s="199"/>
      <c r="T40" s="199"/>
      <c r="U40" s="199"/>
      <c r="V40" s="199"/>
      <c r="W40" s="199"/>
      <c r="X40" s="199"/>
      <c r="Y40" s="199"/>
      <c r="Z40" s="199"/>
      <c r="AA40" s="199"/>
      <c r="AB40" s="199"/>
      <c r="AC40" s="199"/>
      <c r="AD40" s="199"/>
      <c r="AE40" s="199"/>
      <c r="AF40" s="199"/>
      <c r="AG40" s="199"/>
      <c r="AH40" s="199"/>
      <c r="AI40" s="199"/>
      <c r="AJ40" s="199"/>
      <c r="AK40" s="199"/>
      <c r="AL40" s="199"/>
      <c r="AM40" s="199"/>
      <c r="AN40" s="199"/>
      <c r="AO40" s="205"/>
      <c r="AP40" s="199"/>
      <c r="AQ40" s="205"/>
      <c r="AR40" s="205"/>
      <c r="AS40" s="197"/>
      <c r="AT40" s="197"/>
      <c r="AU40" s="197"/>
      <c r="AV40" s="197"/>
      <c r="AW40" s="199"/>
      <c r="AX40" s="199"/>
      <c r="AY40" s="199"/>
      <c r="AZ40" s="199"/>
      <c r="BA40" s="199"/>
      <c r="BB40" s="199"/>
      <c r="BC40" s="199"/>
      <c r="BD40" s="199"/>
      <c r="BE40" s="199"/>
      <c r="BF40" s="199"/>
      <c r="BG40" s="199"/>
      <c r="BH40" s="199"/>
      <c r="BI40" s="199"/>
      <c r="BJ40" s="199"/>
      <c r="BK40" s="214"/>
      <c r="BM40" s="132"/>
    </row>
    <row r="41" spans="1:72">
      <c r="A41" s="194"/>
      <c r="B41" s="194"/>
      <c r="C41" s="194"/>
      <c r="D41" s="199"/>
      <c r="E41" s="199"/>
      <c r="F41" s="199"/>
      <c r="G41" s="199"/>
      <c r="H41" s="199"/>
      <c r="I41" s="199"/>
      <c r="J41" s="199"/>
      <c r="K41" s="199"/>
      <c r="L41" s="199"/>
      <c r="M41" s="199"/>
      <c r="N41" s="199"/>
      <c r="O41" s="199"/>
      <c r="P41" s="199"/>
      <c r="Q41" s="199"/>
      <c r="R41" s="199"/>
      <c r="S41" s="199"/>
      <c r="T41" s="199"/>
      <c r="U41" s="199"/>
      <c r="V41" s="199"/>
      <c r="W41" s="199"/>
      <c r="X41" s="199"/>
      <c r="Y41" s="199"/>
      <c r="Z41" s="199"/>
      <c r="AA41" s="199"/>
      <c r="AB41" s="199"/>
      <c r="AC41" s="199"/>
      <c r="AD41" s="199"/>
      <c r="AE41" s="199"/>
      <c r="AF41" s="199"/>
      <c r="AG41" s="199"/>
      <c r="AH41" s="199"/>
      <c r="AI41" s="199"/>
      <c r="AJ41" s="199"/>
      <c r="AK41" s="199"/>
      <c r="AL41" s="199"/>
      <c r="AM41" s="199"/>
      <c r="AN41" s="199"/>
      <c r="AO41" s="205"/>
      <c r="AP41" s="199"/>
      <c r="AQ41" s="199"/>
      <c r="AR41" s="199"/>
      <c r="AS41" s="199"/>
      <c r="AT41" s="199"/>
      <c r="AU41" s="199"/>
      <c r="AV41" s="199"/>
      <c r="AW41" s="199"/>
      <c r="AX41" s="199"/>
      <c r="AY41" s="199"/>
      <c r="AZ41" s="199"/>
      <c r="BA41" s="199"/>
      <c r="BB41" s="199"/>
      <c r="BC41" s="199"/>
      <c r="BD41" s="199"/>
      <c r="BE41" s="199"/>
      <c r="BF41" s="199"/>
      <c r="BG41" s="199"/>
      <c r="BH41" s="199"/>
      <c r="BI41" s="199"/>
      <c r="BJ41" s="199"/>
      <c r="BK41" s="214"/>
      <c r="BM41" s="132"/>
    </row>
    <row r="42" spans="1:72">
      <c r="A42" s="194" t="s">
        <v>2216</v>
      </c>
      <c r="B42" s="194" t="s">
        <v>2219</v>
      </c>
      <c r="C42" s="194"/>
      <c r="D42" s="199"/>
      <c r="E42" s="199">
        <v>0</v>
      </c>
      <c r="F42" s="199">
        <v>0</v>
      </c>
      <c r="G42" s="199">
        <v>0</v>
      </c>
      <c r="H42" s="199">
        <v>0</v>
      </c>
      <c r="I42" s="199"/>
      <c r="J42" s="199">
        <v>0</v>
      </c>
      <c r="K42" s="199">
        <v>0</v>
      </c>
      <c r="L42" s="199">
        <v>0</v>
      </c>
      <c r="M42" s="199"/>
      <c r="N42" s="199">
        <v>0</v>
      </c>
      <c r="O42" s="199">
        <v>0</v>
      </c>
      <c r="P42" s="199">
        <v>0</v>
      </c>
      <c r="Q42" s="199">
        <v>0</v>
      </c>
      <c r="R42" s="199"/>
      <c r="S42" s="199">
        <v>0</v>
      </c>
      <c r="T42" s="199">
        <v>0</v>
      </c>
      <c r="U42" s="199">
        <v>0</v>
      </c>
      <c r="V42" s="199"/>
      <c r="W42" s="199">
        <v>0</v>
      </c>
      <c r="X42" s="199">
        <v>0</v>
      </c>
      <c r="Y42" s="199">
        <v>0</v>
      </c>
      <c r="Z42" s="199">
        <v>0</v>
      </c>
      <c r="AA42" s="199"/>
      <c r="AB42" s="199">
        <v>0</v>
      </c>
      <c r="AC42" s="199">
        <v>0</v>
      </c>
      <c r="AD42" s="199">
        <v>0</v>
      </c>
      <c r="AE42" s="199"/>
      <c r="AF42" s="199">
        <v>0</v>
      </c>
      <c r="AG42" s="199">
        <v>0</v>
      </c>
      <c r="AH42" s="199">
        <v>0</v>
      </c>
      <c r="AI42" s="199">
        <v>10.9</v>
      </c>
      <c r="AJ42" s="199"/>
      <c r="AK42" s="199">
        <v>0</v>
      </c>
      <c r="AL42" s="199">
        <v>0</v>
      </c>
      <c r="AM42" s="199">
        <v>0</v>
      </c>
      <c r="AN42" s="199"/>
      <c r="AO42" s="205">
        <v>0</v>
      </c>
      <c r="AP42" s="199">
        <v>0</v>
      </c>
      <c r="AQ42" s="199">
        <v>0</v>
      </c>
      <c r="AR42" s="199">
        <v>0</v>
      </c>
      <c r="AS42" s="199"/>
      <c r="AT42" s="199">
        <v>0</v>
      </c>
      <c r="AU42" s="199">
        <v>0</v>
      </c>
      <c r="AV42" s="199">
        <v>0</v>
      </c>
      <c r="AW42" s="199"/>
      <c r="AX42" s="199">
        <v>0</v>
      </c>
      <c r="AY42" s="199">
        <v>0</v>
      </c>
      <c r="AZ42" s="199">
        <v>0</v>
      </c>
      <c r="BA42" s="199">
        <v>10.9</v>
      </c>
      <c r="BB42" s="199"/>
      <c r="BC42" s="199">
        <v>0</v>
      </c>
      <c r="BD42" s="199">
        <v>0</v>
      </c>
      <c r="BE42" s="199">
        <v>0</v>
      </c>
      <c r="BF42" s="199">
        <v>11</v>
      </c>
      <c r="BG42" s="199">
        <v>0</v>
      </c>
      <c r="BH42" s="199">
        <v>0</v>
      </c>
      <c r="BI42" s="199">
        <v>11</v>
      </c>
      <c r="BJ42" s="199">
        <v>0</v>
      </c>
      <c r="BK42" s="199">
        <v>0</v>
      </c>
      <c r="BL42" t="s">
        <v>2213</v>
      </c>
      <c r="BM42" s="132">
        <v>2022</v>
      </c>
      <c r="BO42">
        <v>3</v>
      </c>
      <c r="BP42">
        <v>1</v>
      </c>
      <c r="BQ42">
        <v>0</v>
      </c>
    </row>
    <row r="43" spans="1:72">
      <c r="A43" s="194" t="s">
        <v>2216</v>
      </c>
      <c r="B43" s="194" t="s">
        <v>2219</v>
      </c>
      <c r="C43" s="194"/>
      <c r="D43" s="199"/>
      <c r="E43" s="199">
        <v>0</v>
      </c>
      <c r="F43" s="199">
        <v>0</v>
      </c>
      <c r="G43" s="199">
        <v>0</v>
      </c>
      <c r="H43" s="199">
        <v>0</v>
      </c>
      <c r="I43" s="199"/>
      <c r="J43" s="199">
        <v>0</v>
      </c>
      <c r="K43" s="199">
        <v>0</v>
      </c>
      <c r="L43" s="199">
        <v>0</v>
      </c>
      <c r="M43" s="199"/>
      <c r="N43" s="199">
        <v>0</v>
      </c>
      <c r="O43" s="199">
        <v>0</v>
      </c>
      <c r="P43" s="199">
        <v>0</v>
      </c>
      <c r="Q43" s="199">
        <v>0</v>
      </c>
      <c r="R43" s="199"/>
      <c r="S43" s="199">
        <v>0</v>
      </c>
      <c r="T43" s="199">
        <v>0</v>
      </c>
      <c r="U43" s="199">
        <v>0</v>
      </c>
      <c r="V43" s="199"/>
      <c r="W43" s="199">
        <v>0</v>
      </c>
      <c r="X43" s="199">
        <v>0</v>
      </c>
      <c r="Y43" s="199">
        <v>0</v>
      </c>
      <c r="Z43" s="199">
        <v>0</v>
      </c>
      <c r="AA43" s="199"/>
      <c r="AB43" s="199">
        <v>0</v>
      </c>
      <c r="AC43" s="199">
        <v>0</v>
      </c>
      <c r="AD43" s="199">
        <v>0</v>
      </c>
      <c r="AE43" s="199"/>
      <c r="AF43" s="199">
        <v>0</v>
      </c>
      <c r="AG43" s="199">
        <v>0</v>
      </c>
      <c r="AH43" s="199">
        <v>0</v>
      </c>
      <c r="AI43" s="199">
        <v>0.78</v>
      </c>
      <c r="AJ43" s="199"/>
      <c r="AK43" s="199">
        <v>0</v>
      </c>
      <c r="AL43" s="199">
        <v>0</v>
      </c>
      <c r="AM43" s="199">
        <v>0</v>
      </c>
      <c r="AN43" s="199"/>
      <c r="AO43" s="205">
        <v>0</v>
      </c>
      <c r="AP43" s="199">
        <v>0</v>
      </c>
      <c r="AQ43" s="199">
        <v>0</v>
      </c>
      <c r="AR43" s="199">
        <v>0</v>
      </c>
      <c r="AS43" s="199"/>
      <c r="AT43" s="199">
        <v>0</v>
      </c>
      <c r="AU43" s="199">
        <v>0</v>
      </c>
      <c r="AV43" s="199">
        <v>0</v>
      </c>
      <c r="AW43" s="199"/>
      <c r="AX43" s="199">
        <v>0</v>
      </c>
      <c r="AY43" s="199">
        <v>0</v>
      </c>
      <c r="AZ43" s="199">
        <v>0</v>
      </c>
      <c r="BA43" s="199">
        <v>0.78</v>
      </c>
      <c r="BB43" s="199"/>
      <c r="BC43" s="199">
        <v>0</v>
      </c>
      <c r="BD43" s="199">
        <v>0</v>
      </c>
      <c r="BE43" s="199">
        <v>0</v>
      </c>
      <c r="BF43" s="199">
        <v>1</v>
      </c>
      <c r="BG43" s="199">
        <v>0</v>
      </c>
      <c r="BH43" s="199">
        <v>0</v>
      </c>
      <c r="BI43" s="199">
        <v>1</v>
      </c>
      <c r="BJ43" s="199">
        <v>0</v>
      </c>
      <c r="BK43" s="199">
        <v>0</v>
      </c>
      <c r="BL43" t="s">
        <v>2213</v>
      </c>
      <c r="BM43" s="132">
        <v>2022</v>
      </c>
      <c r="BO43">
        <v>4</v>
      </c>
      <c r="BP43">
        <v>1</v>
      </c>
      <c r="BQ43">
        <v>0</v>
      </c>
    </row>
    <row r="44" spans="1:72">
      <c r="A44" s="194" t="s">
        <v>2216</v>
      </c>
      <c r="B44" s="194" t="s">
        <v>2220</v>
      </c>
      <c r="C44" s="194"/>
      <c r="D44" s="199"/>
      <c r="E44" s="199">
        <v>0</v>
      </c>
      <c r="F44" s="199">
        <v>0</v>
      </c>
      <c r="G44" s="199">
        <v>0</v>
      </c>
      <c r="H44" s="199">
        <v>0</v>
      </c>
      <c r="I44" s="199"/>
      <c r="J44" s="199">
        <v>0</v>
      </c>
      <c r="K44" s="199">
        <v>0</v>
      </c>
      <c r="L44" s="199">
        <v>0</v>
      </c>
      <c r="M44" s="199"/>
      <c r="N44" s="199">
        <v>0</v>
      </c>
      <c r="O44" s="199">
        <v>0</v>
      </c>
      <c r="P44" s="199">
        <v>0</v>
      </c>
      <c r="Q44" s="199">
        <v>0</v>
      </c>
      <c r="R44" s="199"/>
      <c r="S44" s="199">
        <v>0</v>
      </c>
      <c r="T44" s="199">
        <v>0</v>
      </c>
      <c r="U44" s="199">
        <v>0</v>
      </c>
      <c r="V44" s="199"/>
      <c r="W44" s="199">
        <v>0</v>
      </c>
      <c r="X44" s="199">
        <v>0</v>
      </c>
      <c r="Y44" s="199">
        <v>0</v>
      </c>
      <c r="Z44" s="199">
        <v>0</v>
      </c>
      <c r="AA44" s="199"/>
      <c r="AB44" s="199">
        <v>0</v>
      </c>
      <c r="AC44" s="199">
        <v>0</v>
      </c>
      <c r="AD44" s="199">
        <v>0</v>
      </c>
      <c r="AE44" s="199"/>
      <c r="AF44" s="199">
        <v>0</v>
      </c>
      <c r="AG44" s="199">
        <v>0</v>
      </c>
      <c r="AH44" s="199">
        <v>0</v>
      </c>
      <c r="AI44" s="199">
        <v>0</v>
      </c>
      <c r="AJ44" s="199"/>
      <c r="AK44" s="199">
        <v>0</v>
      </c>
      <c r="AL44" s="199">
        <v>0</v>
      </c>
      <c r="AM44" s="199">
        <v>0</v>
      </c>
      <c r="AN44" s="199"/>
      <c r="AO44" s="205">
        <v>0</v>
      </c>
      <c r="AP44" s="199">
        <v>0</v>
      </c>
      <c r="AQ44" s="199">
        <v>351.11</v>
      </c>
      <c r="AR44" s="199">
        <v>28.9</v>
      </c>
      <c r="AS44" s="199"/>
      <c r="AT44" s="199">
        <v>0</v>
      </c>
      <c r="AU44" s="199">
        <v>10.68</v>
      </c>
      <c r="AV44" s="199">
        <v>0</v>
      </c>
      <c r="AW44" s="199"/>
      <c r="AX44" s="199">
        <v>0</v>
      </c>
      <c r="AY44" s="199">
        <v>0</v>
      </c>
      <c r="AZ44" s="199">
        <v>351.11</v>
      </c>
      <c r="BA44" s="199">
        <v>28.9</v>
      </c>
      <c r="BB44" s="199"/>
      <c r="BC44" s="199">
        <v>0</v>
      </c>
      <c r="BD44" s="199">
        <v>10.68</v>
      </c>
      <c r="BE44" s="199">
        <v>0</v>
      </c>
      <c r="BF44" s="199">
        <v>391</v>
      </c>
      <c r="BG44" s="199">
        <v>0</v>
      </c>
      <c r="BH44" s="199">
        <v>0</v>
      </c>
      <c r="BI44" s="199">
        <v>0</v>
      </c>
      <c r="BJ44" s="199">
        <v>0</v>
      </c>
      <c r="BK44" s="199">
        <v>391</v>
      </c>
      <c r="BL44" t="s">
        <v>2213</v>
      </c>
      <c r="BM44" s="132">
        <v>2022</v>
      </c>
      <c r="BO44">
        <v>1</v>
      </c>
      <c r="BP44">
        <v>1</v>
      </c>
      <c r="BQ44">
        <v>0</v>
      </c>
    </row>
    <row r="45" spans="1:72">
      <c r="A45" s="194" t="s">
        <v>2216</v>
      </c>
      <c r="B45" s="194" t="s">
        <v>2220</v>
      </c>
      <c r="C45" s="194"/>
      <c r="D45" s="199"/>
      <c r="E45" s="199">
        <v>0</v>
      </c>
      <c r="F45" s="199">
        <v>0</v>
      </c>
      <c r="G45" s="199">
        <v>0</v>
      </c>
      <c r="H45" s="199">
        <v>0</v>
      </c>
      <c r="I45" s="199"/>
      <c r="J45" s="199">
        <v>0</v>
      </c>
      <c r="K45" s="199">
        <v>0</v>
      </c>
      <c r="L45" s="199">
        <v>0</v>
      </c>
      <c r="M45" s="199"/>
      <c r="N45" s="199">
        <v>0</v>
      </c>
      <c r="O45" s="199">
        <v>0</v>
      </c>
      <c r="P45" s="199">
        <v>0</v>
      </c>
      <c r="Q45" s="199">
        <v>0</v>
      </c>
      <c r="R45" s="199"/>
      <c r="S45" s="199">
        <v>0</v>
      </c>
      <c r="T45" s="199">
        <v>0</v>
      </c>
      <c r="U45" s="199">
        <v>0</v>
      </c>
      <c r="V45" s="199"/>
      <c r="W45" s="199">
        <v>0</v>
      </c>
      <c r="X45" s="199">
        <v>0</v>
      </c>
      <c r="Y45" s="199">
        <v>0</v>
      </c>
      <c r="Z45" s="199">
        <v>0</v>
      </c>
      <c r="AA45" s="199"/>
      <c r="AB45" s="199">
        <v>0</v>
      </c>
      <c r="AC45" s="199">
        <v>0</v>
      </c>
      <c r="AD45" s="199">
        <v>0</v>
      </c>
      <c r="AE45" s="199"/>
      <c r="AF45" s="199">
        <v>0</v>
      </c>
      <c r="AG45" s="199">
        <v>0</v>
      </c>
      <c r="AH45" s="199">
        <v>0</v>
      </c>
      <c r="AI45" s="199">
        <v>0</v>
      </c>
      <c r="AJ45" s="199"/>
      <c r="AK45" s="199">
        <v>0</v>
      </c>
      <c r="AL45" s="199">
        <v>0</v>
      </c>
      <c r="AM45" s="199">
        <v>0</v>
      </c>
      <c r="AN45" s="199"/>
      <c r="AO45" s="205">
        <v>0</v>
      </c>
      <c r="AP45" s="199">
        <v>0</v>
      </c>
      <c r="AQ45" s="199">
        <v>0</v>
      </c>
      <c r="AR45" s="199">
        <v>0</v>
      </c>
      <c r="AS45" s="199"/>
      <c r="AT45" s="199">
        <v>0</v>
      </c>
      <c r="AU45" s="199">
        <v>0</v>
      </c>
      <c r="AV45" s="199">
        <v>0</v>
      </c>
      <c r="AW45" s="199"/>
      <c r="AX45" s="199">
        <v>0</v>
      </c>
      <c r="AY45" s="199">
        <v>0</v>
      </c>
      <c r="AZ45" s="199">
        <v>0</v>
      </c>
      <c r="BA45" s="199">
        <v>0</v>
      </c>
      <c r="BB45" s="199"/>
      <c r="BC45" s="199">
        <v>0</v>
      </c>
      <c r="BD45" s="199">
        <v>0</v>
      </c>
      <c r="BE45" s="199">
        <v>0</v>
      </c>
      <c r="BF45" s="199">
        <v>0</v>
      </c>
      <c r="BG45" s="199">
        <v>0</v>
      </c>
      <c r="BH45" s="199">
        <v>0</v>
      </c>
      <c r="BI45" s="199">
        <v>0</v>
      </c>
      <c r="BJ45" s="199">
        <v>0</v>
      </c>
      <c r="BK45" s="199">
        <v>0</v>
      </c>
      <c r="BL45" t="s">
        <v>2213</v>
      </c>
      <c r="BM45" s="132">
        <v>2022</v>
      </c>
      <c r="BO45">
        <v>2</v>
      </c>
      <c r="BP45">
        <v>1</v>
      </c>
      <c r="BQ45">
        <v>0</v>
      </c>
    </row>
    <row r="46" spans="1:72">
      <c r="A46" s="194" t="s">
        <v>2216</v>
      </c>
      <c r="B46" s="194" t="s">
        <v>2220</v>
      </c>
      <c r="C46" s="194"/>
      <c r="D46" s="199"/>
      <c r="E46" s="199">
        <v>0</v>
      </c>
      <c r="F46" s="199">
        <v>0</v>
      </c>
      <c r="G46" s="199">
        <v>0</v>
      </c>
      <c r="H46" s="199">
        <v>0</v>
      </c>
      <c r="I46" s="199"/>
      <c r="J46" s="199">
        <v>0</v>
      </c>
      <c r="K46" s="199">
        <v>0</v>
      </c>
      <c r="L46" s="199">
        <v>0</v>
      </c>
      <c r="M46" s="199"/>
      <c r="N46" s="199">
        <v>0</v>
      </c>
      <c r="O46" s="199">
        <v>0</v>
      </c>
      <c r="P46" s="199">
        <v>0</v>
      </c>
      <c r="Q46" s="199">
        <v>0</v>
      </c>
      <c r="R46" s="199"/>
      <c r="S46" s="199">
        <v>0</v>
      </c>
      <c r="T46" s="199">
        <v>0</v>
      </c>
      <c r="U46" s="199">
        <v>0</v>
      </c>
      <c r="V46" s="199"/>
      <c r="W46" s="199">
        <v>0</v>
      </c>
      <c r="X46" s="199">
        <v>0</v>
      </c>
      <c r="Y46" s="199">
        <v>0</v>
      </c>
      <c r="Z46" s="199">
        <v>0</v>
      </c>
      <c r="AA46" s="199"/>
      <c r="AB46" s="199">
        <v>0</v>
      </c>
      <c r="AC46" s="199">
        <v>0</v>
      </c>
      <c r="AD46" s="199">
        <v>0</v>
      </c>
      <c r="AE46" s="199"/>
      <c r="AF46" s="199">
        <v>0</v>
      </c>
      <c r="AG46" s="199">
        <v>0</v>
      </c>
      <c r="AH46" s="199">
        <v>0</v>
      </c>
      <c r="AI46" s="199">
        <v>0</v>
      </c>
      <c r="AJ46" s="199"/>
      <c r="AK46" s="199">
        <v>0</v>
      </c>
      <c r="AL46" s="199">
        <v>0</v>
      </c>
      <c r="AM46" s="199">
        <v>0</v>
      </c>
      <c r="AN46" s="199"/>
      <c r="AO46" s="205">
        <v>0</v>
      </c>
      <c r="AP46" s="199">
        <v>0</v>
      </c>
      <c r="AQ46" s="199">
        <v>0</v>
      </c>
      <c r="AR46" s="199">
        <v>0</v>
      </c>
      <c r="AS46" s="199"/>
      <c r="AT46" s="199">
        <v>0</v>
      </c>
      <c r="AU46" s="199">
        <v>0</v>
      </c>
      <c r="AV46" s="199">
        <v>0</v>
      </c>
      <c r="AW46" s="199"/>
      <c r="AX46" s="199">
        <v>0</v>
      </c>
      <c r="AY46" s="199">
        <v>0</v>
      </c>
      <c r="AZ46" s="199">
        <v>0</v>
      </c>
      <c r="BA46" s="199">
        <v>0</v>
      </c>
      <c r="BB46" s="199"/>
      <c r="BC46" s="199">
        <v>0</v>
      </c>
      <c r="BD46" s="199">
        <v>0</v>
      </c>
      <c r="BE46" s="199">
        <v>0</v>
      </c>
      <c r="BF46" s="199">
        <v>0</v>
      </c>
      <c r="BG46" s="199">
        <v>0</v>
      </c>
      <c r="BH46" s="199">
        <v>0</v>
      </c>
      <c r="BI46" s="199">
        <v>0</v>
      </c>
      <c r="BJ46" s="199">
        <v>0</v>
      </c>
      <c r="BK46" s="199">
        <v>0</v>
      </c>
      <c r="BL46" t="s">
        <v>2213</v>
      </c>
      <c r="BM46" s="132">
        <v>2022</v>
      </c>
      <c r="BO46">
        <v>3</v>
      </c>
      <c r="BP46">
        <v>1</v>
      </c>
      <c r="BQ46">
        <v>0</v>
      </c>
    </row>
    <row r="47" spans="1:72">
      <c r="A47" s="194" t="s">
        <v>2216</v>
      </c>
      <c r="B47" s="194" t="s">
        <v>2220</v>
      </c>
      <c r="C47" s="194"/>
      <c r="D47" s="199"/>
      <c r="E47" s="199">
        <v>0</v>
      </c>
      <c r="F47" s="199">
        <v>0</v>
      </c>
      <c r="G47" s="199">
        <v>0</v>
      </c>
      <c r="H47" s="199">
        <v>0</v>
      </c>
      <c r="I47" s="199"/>
      <c r="J47" s="199">
        <v>0</v>
      </c>
      <c r="K47" s="199">
        <v>0</v>
      </c>
      <c r="L47" s="199">
        <v>0</v>
      </c>
      <c r="M47" s="199"/>
      <c r="N47" s="199">
        <v>0</v>
      </c>
      <c r="O47" s="199">
        <v>0</v>
      </c>
      <c r="P47" s="199">
        <v>0</v>
      </c>
      <c r="Q47" s="199">
        <v>0</v>
      </c>
      <c r="R47" s="199"/>
      <c r="S47" s="199">
        <v>0</v>
      </c>
      <c r="T47" s="199">
        <v>0</v>
      </c>
      <c r="U47" s="199">
        <v>0</v>
      </c>
      <c r="V47" s="199"/>
      <c r="W47" s="199">
        <v>0</v>
      </c>
      <c r="X47" s="199">
        <v>0</v>
      </c>
      <c r="Y47" s="199">
        <v>0</v>
      </c>
      <c r="Z47" s="199">
        <v>0</v>
      </c>
      <c r="AA47" s="199"/>
      <c r="AB47" s="199">
        <v>0</v>
      </c>
      <c r="AC47" s="199">
        <v>0</v>
      </c>
      <c r="AD47" s="199">
        <v>0</v>
      </c>
      <c r="AE47" s="199"/>
      <c r="AF47" s="199">
        <v>0</v>
      </c>
      <c r="AG47" s="199">
        <v>0</v>
      </c>
      <c r="AH47" s="199">
        <v>0</v>
      </c>
      <c r="AI47" s="199">
        <v>0</v>
      </c>
      <c r="AJ47" s="199"/>
      <c r="AK47" s="199">
        <v>0</v>
      </c>
      <c r="AL47" s="199">
        <v>0</v>
      </c>
      <c r="AM47" s="199">
        <v>0</v>
      </c>
      <c r="AN47" s="199"/>
      <c r="AO47" s="205">
        <v>0</v>
      </c>
      <c r="AP47" s="199">
        <v>0</v>
      </c>
      <c r="AQ47" s="199">
        <v>0</v>
      </c>
      <c r="AR47" s="199">
        <v>0</v>
      </c>
      <c r="AS47" s="199"/>
      <c r="AT47" s="199">
        <v>0</v>
      </c>
      <c r="AU47" s="199">
        <v>0</v>
      </c>
      <c r="AV47" s="199">
        <v>0</v>
      </c>
      <c r="AW47" s="199"/>
      <c r="AX47" s="199">
        <v>0</v>
      </c>
      <c r="AY47" s="199">
        <v>0</v>
      </c>
      <c r="AZ47" s="199">
        <v>0</v>
      </c>
      <c r="BA47" s="199">
        <v>0</v>
      </c>
      <c r="BB47" s="199"/>
      <c r="BC47" s="199">
        <v>0</v>
      </c>
      <c r="BD47" s="199">
        <v>0</v>
      </c>
      <c r="BE47" s="199">
        <v>0</v>
      </c>
      <c r="BF47" s="199">
        <v>0</v>
      </c>
      <c r="BG47" s="199">
        <v>0</v>
      </c>
      <c r="BH47" s="199">
        <v>0</v>
      </c>
      <c r="BI47" s="199">
        <v>0</v>
      </c>
      <c r="BJ47" s="199">
        <v>0</v>
      </c>
      <c r="BK47" s="199">
        <v>0</v>
      </c>
      <c r="BL47" t="s">
        <v>2213</v>
      </c>
      <c r="BM47" s="132">
        <v>2022</v>
      </c>
      <c r="BO47">
        <v>4</v>
      </c>
      <c r="BP47">
        <v>1</v>
      </c>
      <c r="BQ47">
        <v>0</v>
      </c>
    </row>
    <row r="48" spans="1:72">
      <c r="A48" s="194" t="s">
        <v>2216</v>
      </c>
      <c r="B48" s="194" t="s">
        <v>2221</v>
      </c>
      <c r="C48" s="194"/>
      <c r="D48" s="199"/>
      <c r="E48" s="199">
        <v>0</v>
      </c>
      <c r="F48" s="199">
        <v>0</v>
      </c>
      <c r="G48" s="199">
        <v>0</v>
      </c>
      <c r="H48" s="199">
        <v>0</v>
      </c>
      <c r="I48" s="199"/>
      <c r="J48" s="199">
        <v>0</v>
      </c>
      <c r="K48" s="199">
        <v>0</v>
      </c>
      <c r="L48" s="199">
        <v>0</v>
      </c>
      <c r="M48" s="199"/>
      <c r="N48" s="199">
        <v>0</v>
      </c>
      <c r="O48" s="199">
        <v>0</v>
      </c>
      <c r="P48" s="199">
        <v>0</v>
      </c>
      <c r="Q48" s="199">
        <v>0</v>
      </c>
      <c r="R48" s="199"/>
      <c r="S48" s="199">
        <v>0</v>
      </c>
      <c r="T48" s="199">
        <v>0</v>
      </c>
      <c r="U48" s="199">
        <v>0</v>
      </c>
      <c r="V48" s="199"/>
      <c r="W48" s="199">
        <v>0</v>
      </c>
      <c r="X48" s="199">
        <v>0</v>
      </c>
      <c r="Y48" s="199">
        <v>0</v>
      </c>
      <c r="Z48" s="199">
        <v>0</v>
      </c>
      <c r="AA48" s="199"/>
      <c r="AB48" s="199">
        <v>0</v>
      </c>
      <c r="AC48" s="199">
        <v>0</v>
      </c>
      <c r="AD48" s="199">
        <v>0</v>
      </c>
      <c r="AE48" s="199"/>
      <c r="AF48" s="199">
        <v>0</v>
      </c>
      <c r="AG48" s="199">
        <v>0</v>
      </c>
      <c r="AH48" s="199">
        <v>0</v>
      </c>
      <c r="AI48" s="199">
        <v>6.25</v>
      </c>
      <c r="AJ48" s="199"/>
      <c r="AK48" s="199">
        <v>0</v>
      </c>
      <c r="AL48" s="199">
        <v>0</v>
      </c>
      <c r="AM48" s="199">
        <v>0</v>
      </c>
      <c r="AN48" s="199"/>
      <c r="AO48" s="205">
        <v>96.08</v>
      </c>
      <c r="AP48" s="199">
        <v>0</v>
      </c>
      <c r="AQ48" s="199">
        <v>136.59</v>
      </c>
      <c r="AR48" s="199">
        <v>2</v>
      </c>
      <c r="AS48" s="199"/>
      <c r="AT48" s="199">
        <v>0</v>
      </c>
      <c r="AU48" s="199">
        <v>35.57</v>
      </c>
      <c r="AV48" s="199">
        <v>0</v>
      </c>
      <c r="AW48" s="199"/>
      <c r="AX48" s="199">
        <v>96.08</v>
      </c>
      <c r="AY48" s="199">
        <v>0</v>
      </c>
      <c r="AZ48" s="199">
        <v>136.59</v>
      </c>
      <c r="BA48" s="199">
        <v>8.25</v>
      </c>
      <c r="BB48" s="199"/>
      <c r="BC48" s="199">
        <v>0</v>
      </c>
      <c r="BD48" s="199">
        <v>35.57</v>
      </c>
      <c r="BE48" s="199">
        <v>0</v>
      </c>
      <c r="BF48" s="199">
        <v>180</v>
      </c>
      <c r="BG48" s="199">
        <v>0</v>
      </c>
      <c r="BH48" s="199">
        <v>0</v>
      </c>
      <c r="BI48" s="199">
        <v>6</v>
      </c>
      <c r="BJ48" s="199">
        <v>0</v>
      </c>
      <c r="BK48" s="199">
        <v>174</v>
      </c>
      <c r="BL48" t="s">
        <v>2213</v>
      </c>
      <c r="BM48" s="132">
        <v>2022</v>
      </c>
      <c r="BO48">
        <v>1</v>
      </c>
      <c r="BP48">
        <v>1</v>
      </c>
      <c r="BQ48">
        <v>0</v>
      </c>
    </row>
    <row r="49" spans="1:69">
      <c r="A49" s="194" t="s">
        <v>2216</v>
      </c>
      <c r="B49" s="194" t="s">
        <v>2221</v>
      </c>
      <c r="C49" s="194"/>
      <c r="D49" s="199"/>
      <c r="E49" s="199">
        <v>44.37</v>
      </c>
      <c r="F49" s="199">
        <v>0</v>
      </c>
      <c r="G49" s="199">
        <v>2.35</v>
      </c>
      <c r="H49" s="199">
        <v>0</v>
      </c>
      <c r="I49" s="199"/>
      <c r="J49" s="199">
        <v>0</v>
      </c>
      <c r="K49" s="199">
        <v>0</v>
      </c>
      <c r="L49" s="199">
        <v>0</v>
      </c>
      <c r="M49" s="199"/>
      <c r="N49" s="199">
        <v>0</v>
      </c>
      <c r="O49" s="199">
        <v>0</v>
      </c>
      <c r="P49" s="199">
        <v>0</v>
      </c>
      <c r="Q49" s="199">
        <v>0</v>
      </c>
      <c r="R49" s="199"/>
      <c r="S49" s="199">
        <v>0</v>
      </c>
      <c r="T49" s="199">
        <v>0</v>
      </c>
      <c r="U49" s="199">
        <v>0</v>
      </c>
      <c r="V49" s="199"/>
      <c r="W49" s="199">
        <v>0</v>
      </c>
      <c r="X49" s="199">
        <v>0</v>
      </c>
      <c r="Y49" s="199">
        <v>0</v>
      </c>
      <c r="Z49" s="199">
        <v>0</v>
      </c>
      <c r="AA49" s="199"/>
      <c r="AB49" s="199">
        <v>0</v>
      </c>
      <c r="AC49" s="199">
        <v>0</v>
      </c>
      <c r="AD49" s="199">
        <v>0</v>
      </c>
      <c r="AE49" s="199"/>
      <c r="AF49" s="199">
        <v>0</v>
      </c>
      <c r="AG49" s="199">
        <v>0</v>
      </c>
      <c r="AH49" s="199">
        <v>0</v>
      </c>
      <c r="AI49" s="199">
        <v>4.5</v>
      </c>
      <c r="AJ49" s="199"/>
      <c r="AK49" s="199">
        <v>0</v>
      </c>
      <c r="AL49" s="199">
        <v>0</v>
      </c>
      <c r="AM49" s="199">
        <v>0</v>
      </c>
      <c r="AN49" s="199"/>
      <c r="AO49" s="205">
        <v>828.08</v>
      </c>
      <c r="AP49" s="199">
        <v>0</v>
      </c>
      <c r="AQ49" s="199">
        <v>0</v>
      </c>
      <c r="AR49" s="199">
        <v>2.37</v>
      </c>
      <c r="AS49" s="199"/>
      <c r="AT49" s="199">
        <v>0</v>
      </c>
      <c r="AU49" s="199">
        <v>49.59</v>
      </c>
      <c r="AV49" s="199">
        <v>0</v>
      </c>
      <c r="AW49" s="199"/>
      <c r="AX49" s="199">
        <v>872.45</v>
      </c>
      <c r="AY49" s="199">
        <v>0</v>
      </c>
      <c r="AZ49" s="199">
        <v>2.35</v>
      </c>
      <c r="BA49" s="199">
        <v>6.87</v>
      </c>
      <c r="BB49" s="199"/>
      <c r="BC49" s="199">
        <v>0</v>
      </c>
      <c r="BD49" s="199">
        <v>49.59</v>
      </c>
      <c r="BE49" s="199">
        <v>0</v>
      </c>
      <c r="BF49" s="199">
        <v>59</v>
      </c>
      <c r="BG49" s="199">
        <v>2</v>
      </c>
      <c r="BH49" s="199">
        <v>0</v>
      </c>
      <c r="BI49" s="199">
        <v>5</v>
      </c>
      <c r="BJ49" s="199">
        <v>0</v>
      </c>
      <c r="BK49" s="199">
        <v>52</v>
      </c>
      <c r="BL49" t="s">
        <v>2213</v>
      </c>
      <c r="BM49" s="132">
        <v>2022</v>
      </c>
      <c r="BO49">
        <v>2</v>
      </c>
      <c r="BP49">
        <v>1</v>
      </c>
      <c r="BQ49">
        <v>0</v>
      </c>
    </row>
    <row r="50" spans="1:69">
      <c r="A50" s="194" t="s">
        <v>2216</v>
      </c>
      <c r="B50" s="194" t="s">
        <v>2221</v>
      </c>
      <c r="C50" s="194"/>
      <c r="D50" s="199"/>
      <c r="E50" s="199">
        <v>0</v>
      </c>
      <c r="F50" s="199">
        <v>0</v>
      </c>
      <c r="G50" s="199">
        <v>26.17</v>
      </c>
      <c r="H50" s="199">
        <v>0</v>
      </c>
      <c r="I50" s="199"/>
      <c r="J50" s="199">
        <v>0</v>
      </c>
      <c r="K50" s="199">
        <v>0</v>
      </c>
      <c r="L50" s="199">
        <v>0</v>
      </c>
      <c r="M50" s="199"/>
      <c r="N50" s="199">
        <v>0</v>
      </c>
      <c r="O50" s="199">
        <v>0</v>
      </c>
      <c r="P50" s="199">
        <v>0</v>
      </c>
      <c r="Q50" s="199">
        <v>0</v>
      </c>
      <c r="R50" s="199"/>
      <c r="S50" s="199">
        <v>0</v>
      </c>
      <c r="T50" s="199">
        <v>0</v>
      </c>
      <c r="U50" s="199">
        <v>0</v>
      </c>
      <c r="V50" s="199"/>
      <c r="W50" s="199">
        <v>0</v>
      </c>
      <c r="X50" s="199">
        <v>0</v>
      </c>
      <c r="Y50" s="199">
        <v>0</v>
      </c>
      <c r="Z50" s="199">
        <v>0</v>
      </c>
      <c r="AA50" s="199"/>
      <c r="AB50" s="199">
        <v>0</v>
      </c>
      <c r="AC50" s="199">
        <v>0</v>
      </c>
      <c r="AD50" s="199">
        <v>0</v>
      </c>
      <c r="AE50" s="199"/>
      <c r="AF50" s="199">
        <v>0</v>
      </c>
      <c r="AG50" s="199">
        <v>0</v>
      </c>
      <c r="AH50" s="199">
        <v>0</v>
      </c>
      <c r="AI50" s="199">
        <v>0.74</v>
      </c>
      <c r="AJ50" s="199"/>
      <c r="AK50" s="199">
        <v>0</v>
      </c>
      <c r="AL50" s="199">
        <v>0</v>
      </c>
      <c r="AM50" s="199">
        <v>0</v>
      </c>
      <c r="AN50" s="199"/>
      <c r="AO50" s="205">
        <v>204.35</v>
      </c>
      <c r="AP50" s="199">
        <v>0</v>
      </c>
      <c r="AQ50" s="199">
        <v>267.08</v>
      </c>
      <c r="AR50" s="199">
        <v>0.25</v>
      </c>
      <c r="AS50" s="199"/>
      <c r="AT50" s="199">
        <v>7.0000000000000007E-2</v>
      </c>
      <c r="AU50" s="199">
        <v>16.78</v>
      </c>
      <c r="AV50" s="199">
        <v>0</v>
      </c>
      <c r="AW50" s="199"/>
      <c r="AX50" s="199">
        <v>204.35</v>
      </c>
      <c r="AY50" s="199">
        <v>0</v>
      </c>
      <c r="AZ50" s="199">
        <v>293.25</v>
      </c>
      <c r="BA50" s="199">
        <v>0.99</v>
      </c>
      <c r="BB50" s="199"/>
      <c r="BC50" s="199">
        <v>7.0000000000000007E-2</v>
      </c>
      <c r="BD50" s="199">
        <v>16.78</v>
      </c>
      <c r="BE50" s="199">
        <v>0</v>
      </c>
      <c r="BF50" s="199">
        <v>311</v>
      </c>
      <c r="BG50" s="199">
        <v>26</v>
      </c>
      <c r="BH50" s="199">
        <v>0</v>
      </c>
      <c r="BI50" s="199">
        <v>0</v>
      </c>
      <c r="BJ50" s="199">
        <v>0</v>
      </c>
      <c r="BK50" s="199">
        <v>284</v>
      </c>
      <c r="BL50" t="s">
        <v>2213</v>
      </c>
      <c r="BM50" s="132">
        <v>2022</v>
      </c>
      <c r="BO50">
        <v>3</v>
      </c>
      <c r="BP50">
        <v>1</v>
      </c>
      <c r="BQ50">
        <v>0</v>
      </c>
    </row>
    <row r="51" spans="1:69">
      <c r="A51" s="194" t="s">
        <v>2216</v>
      </c>
      <c r="B51" s="194" t="s">
        <v>2221</v>
      </c>
      <c r="C51" s="194"/>
      <c r="D51" s="199"/>
      <c r="E51" s="199">
        <v>0</v>
      </c>
      <c r="F51" s="199">
        <v>0</v>
      </c>
      <c r="G51" s="199">
        <v>8.7100000000000009</v>
      </c>
      <c r="H51" s="199">
        <v>0</v>
      </c>
      <c r="I51" s="199"/>
      <c r="J51" s="199">
        <v>0</v>
      </c>
      <c r="K51" s="199">
        <v>0</v>
      </c>
      <c r="L51" s="199">
        <v>0</v>
      </c>
      <c r="M51" s="199"/>
      <c r="N51" s="199">
        <v>0</v>
      </c>
      <c r="O51" s="199">
        <v>0</v>
      </c>
      <c r="P51" s="199">
        <v>0</v>
      </c>
      <c r="Q51" s="199">
        <v>0</v>
      </c>
      <c r="R51" s="199"/>
      <c r="S51" s="199">
        <v>0</v>
      </c>
      <c r="T51" s="199">
        <v>0</v>
      </c>
      <c r="U51" s="199">
        <v>0</v>
      </c>
      <c r="V51" s="199"/>
      <c r="W51" s="199">
        <v>0</v>
      </c>
      <c r="X51" s="199">
        <v>0</v>
      </c>
      <c r="Y51" s="199">
        <v>0</v>
      </c>
      <c r="Z51" s="199">
        <v>0</v>
      </c>
      <c r="AA51" s="199"/>
      <c r="AB51" s="199">
        <v>0</v>
      </c>
      <c r="AC51" s="199">
        <v>0</v>
      </c>
      <c r="AD51" s="199">
        <v>0</v>
      </c>
      <c r="AE51" s="199"/>
      <c r="AF51" s="199">
        <v>0</v>
      </c>
      <c r="AG51" s="199">
        <v>0</v>
      </c>
      <c r="AH51" s="199">
        <v>0</v>
      </c>
      <c r="AI51" s="199">
        <v>14.76</v>
      </c>
      <c r="AJ51" s="199"/>
      <c r="AK51" s="199">
        <v>0</v>
      </c>
      <c r="AL51" s="199">
        <v>0</v>
      </c>
      <c r="AM51" s="199">
        <v>0</v>
      </c>
      <c r="AN51" s="199"/>
      <c r="AO51" s="205">
        <v>231.8</v>
      </c>
      <c r="AP51" s="199">
        <v>0</v>
      </c>
      <c r="AQ51" s="199">
        <v>0</v>
      </c>
      <c r="AR51" s="199">
        <v>2.71</v>
      </c>
      <c r="AS51" s="199"/>
      <c r="AT51" s="199">
        <v>0</v>
      </c>
      <c r="AU51" s="199">
        <v>69.92</v>
      </c>
      <c r="AV51" s="199">
        <v>0</v>
      </c>
      <c r="AW51" s="199"/>
      <c r="AX51" s="199">
        <v>231.8</v>
      </c>
      <c r="AY51" s="199">
        <v>0</v>
      </c>
      <c r="AZ51" s="199">
        <v>8.7100000000000009</v>
      </c>
      <c r="BA51" s="199">
        <v>17.47</v>
      </c>
      <c r="BB51" s="199"/>
      <c r="BC51" s="199">
        <v>0</v>
      </c>
      <c r="BD51" s="199">
        <v>69.92</v>
      </c>
      <c r="BE51" s="199">
        <v>0</v>
      </c>
      <c r="BF51" s="199">
        <v>96</v>
      </c>
      <c r="BG51" s="199">
        <v>9</v>
      </c>
      <c r="BH51" s="199">
        <v>0</v>
      </c>
      <c r="BI51" s="199">
        <v>15</v>
      </c>
      <c r="BJ51" s="199">
        <v>0</v>
      </c>
      <c r="BK51" s="199">
        <v>73</v>
      </c>
      <c r="BL51" t="s">
        <v>2213</v>
      </c>
      <c r="BM51" s="132">
        <v>2022</v>
      </c>
      <c r="BO51">
        <v>4</v>
      </c>
      <c r="BP51">
        <v>1</v>
      </c>
      <c r="BQ51">
        <v>0</v>
      </c>
    </row>
    <row r="52" spans="1:69">
      <c r="A52" t="s">
        <v>2216</v>
      </c>
      <c r="B52" t="s">
        <v>2222</v>
      </c>
      <c r="E52">
        <v>0</v>
      </c>
      <c r="F52">
        <v>0</v>
      </c>
      <c r="G52">
        <v>0</v>
      </c>
      <c r="H52">
        <v>0</v>
      </c>
      <c r="J52">
        <v>0</v>
      </c>
      <c r="K52">
        <v>0</v>
      </c>
      <c r="L52">
        <v>0</v>
      </c>
      <c r="N52">
        <v>0</v>
      </c>
      <c r="O52">
        <v>0</v>
      </c>
      <c r="P52">
        <v>0</v>
      </c>
      <c r="Q52">
        <v>0</v>
      </c>
      <c r="S52">
        <v>0</v>
      </c>
      <c r="T52">
        <v>0</v>
      </c>
      <c r="U52">
        <v>0</v>
      </c>
      <c r="W52">
        <v>0</v>
      </c>
      <c r="X52">
        <v>0</v>
      </c>
      <c r="Y52">
        <v>0</v>
      </c>
      <c r="Z52">
        <v>0</v>
      </c>
      <c r="AB52">
        <v>0</v>
      </c>
      <c r="AC52">
        <v>0</v>
      </c>
      <c r="AD52">
        <v>0</v>
      </c>
      <c r="AF52">
        <v>0</v>
      </c>
      <c r="AG52">
        <v>0</v>
      </c>
      <c r="AH52">
        <v>0</v>
      </c>
      <c r="AI52">
        <v>0</v>
      </c>
      <c r="AK52">
        <v>0</v>
      </c>
      <c r="AL52">
        <v>0</v>
      </c>
      <c r="AM52">
        <v>0</v>
      </c>
      <c r="AO52" s="190">
        <v>0</v>
      </c>
      <c r="AP52" s="190">
        <v>0</v>
      </c>
      <c r="AQ52" s="190">
        <v>0</v>
      </c>
      <c r="AR52" s="190">
        <v>0</v>
      </c>
      <c r="AT52" s="190">
        <v>0</v>
      </c>
      <c r="AU52" s="190">
        <v>0</v>
      </c>
      <c r="AV52" s="190">
        <v>0</v>
      </c>
      <c r="AW52" s="190"/>
      <c r="AX52" s="190">
        <v>0</v>
      </c>
      <c r="AY52" s="190">
        <v>0</v>
      </c>
      <c r="AZ52" s="190">
        <v>0</v>
      </c>
      <c r="BA52" s="190">
        <v>0</v>
      </c>
      <c r="BC52" s="190">
        <v>0</v>
      </c>
      <c r="BD52" s="190">
        <v>0</v>
      </c>
      <c r="BE52" s="190">
        <v>0</v>
      </c>
      <c r="BF52" s="190">
        <v>0</v>
      </c>
      <c r="BG52" s="190">
        <v>0</v>
      </c>
      <c r="BH52" s="190">
        <v>0</v>
      </c>
      <c r="BI52" s="190">
        <v>0</v>
      </c>
      <c r="BJ52" s="190">
        <v>0</v>
      </c>
      <c r="BK52" s="190">
        <v>0</v>
      </c>
      <c r="BL52" t="s">
        <v>2213</v>
      </c>
      <c r="BM52" s="132">
        <v>2022</v>
      </c>
      <c r="BO52">
        <v>1</v>
      </c>
      <c r="BP52">
        <v>0</v>
      </c>
      <c r="BQ52">
        <v>0</v>
      </c>
    </row>
    <row r="53" spans="1:69">
      <c r="A53" t="s">
        <v>2216</v>
      </c>
      <c r="B53" t="s">
        <v>2222</v>
      </c>
      <c r="E53">
        <v>0</v>
      </c>
      <c r="F53">
        <v>0</v>
      </c>
      <c r="G53">
        <v>0</v>
      </c>
      <c r="H53">
        <v>0</v>
      </c>
      <c r="J53">
        <v>0</v>
      </c>
      <c r="K53">
        <v>0</v>
      </c>
      <c r="L53">
        <v>0</v>
      </c>
      <c r="N53">
        <v>0</v>
      </c>
      <c r="O53">
        <v>0</v>
      </c>
      <c r="P53">
        <v>0</v>
      </c>
      <c r="Q53">
        <v>0</v>
      </c>
      <c r="S53">
        <v>0</v>
      </c>
      <c r="T53">
        <v>0</v>
      </c>
      <c r="U53">
        <v>0</v>
      </c>
      <c r="W53">
        <v>0</v>
      </c>
      <c r="X53">
        <v>0</v>
      </c>
      <c r="Y53">
        <v>0</v>
      </c>
      <c r="Z53">
        <v>0</v>
      </c>
      <c r="AB53">
        <v>0</v>
      </c>
      <c r="AC53">
        <v>0</v>
      </c>
      <c r="AD53">
        <v>0</v>
      </c>
      <c r="AF53">
        <v>0</v>
      </c>
      <c r="AG53">
        <v>0</v>
      </c>
      <c r="AH53">
        <v>0</v>
      </c>
      <c r="AI53">
        <v>0</v>
      </c>
      <c r="AK53">
        <v>0</v>
      </c>
      <c r="AL53">
        <v>0</v>
      </c>
      <c r="AM53">
        <v>0</v>
      </c>
      <c r="AO53" s="190">
        <v>0</v>
      </c>
      <c r="AP53" s="190">
        <v>0</v>
      </c>
      <c r="AQ53" s="190">
        <v>0</v>
      </c>
      <c r="AR53" s="190">
        <v>0</v>
      </c>
      <c r="AT53" s="190">
        <v>0</v>
      </c>
      <c r="AU53" s="190">
        <v>0</v>
      </c>
      <c r="AV53" s="190">
        <v>0</v>
      </c>
      <c r="AW53" s="190"/>
      <c r="AX53" s="190">
        <v>0</v>
      </c>
      <c r="AY53" s="190">
        <v>0</v>
      </c>
      <c r="AZ53" s="190">
        <v>0</v>
      </c>
      <c r="BA53" s="190">
        <v>0</v>
      </c>
      <c r="BC53" s="190">
        <v>0</v>
      </c>
      <c r="BD53" s="190">
        <v>0</v>
      </c>
      <c r="BE53" s="190">
        <v>0</v>
      </c>
      <c r="BF53" s="190">
        <v>0</v>
      </c>
      <c r="BG53" s="190">
        <v>0</v>
      </c>
      <c r="BH53" s="190">
        <v>0</v>
      </c>
      <c r="BI53" s="190">
        <v>0</v>
      </c>
      <c r="BJ53" s="190">
        <v>0</v>
      </c>
      <c r="BK53" s="190">
        <v>0</v>
      </c>
      <c r="BL53" t="s">
        <v>2213</v>
      </c>
      <c r="BM53" s="132">
        <v>2022</v>
      </c>
      <c r="BO53">
        <v>2</v>
      </c>
      <c r="BP53">
        <v>0</v>
      </c>
      <c r="BQ53">
        <v>0</v>
      </c>
    </row>
    <row r="54" spans="1:69">
      <c r="A54" t="s">
        <v>2216</v>
      </c>
      <c r="B54" t="s">
        <v>2222</v>
      </c>
      <c r="E54">
        <v>0</v>
      </c>
      <c r="F54">
        <v>0</v>
      </c>
      <c r="G54">
        <v>0</v>
      </c>
      <c r="H54">
        <v>0</v>
      </c>
      <c r="J54">
        <v>0</v>
      </c>
      <c r="K54">
        <v>0</v>
      </c>
      <c r="L54">
        <v>0</v>
      </c>
      <c r="N54">
        <v>0</v>
      </c>
      <c r="O54">
        <v>0</v>
      </c>
      <c r="P54">
        <v>0</v>
      </c>
      <c r="Q54">
        <v>0</v>
      </c>
      <c r="S54">
        <v>0</v>
      </c>
      <c r="T54">
        <v>0</v>
      </c>
      <c r="U54">
        <v>0</v>
      </c>
      <c r="W54">
        <v>0</v>
      </c>
      <c r="X54">
        <v>0</v>
      </c>
      <c r="Y54">
        <v>0</v>
      </c>
      <c r="Z54">
        <v>0</v>
      </c>
      <c r="AB54">
        <v>0</v>
      </c>
      <c r="AC54">
        <v>0</v>
      </c>
      <c r="AD54">
        <v>0</v>
      </c>
      <c r="AF54">
        <v>0</v>
      </c>
      <c r="AG54">
        <v>0</v>
      </c>
      <c r="AH54">
        <v>0</v>
      </c>
      <c r="AI54">
        <v>0</v>
      </c>
      <c r="AK54">
        <v>0</v>
      </c>
      <c r="AL54">
        <v>0</v>
      </c>
      <c r="AM54">
        <v>0</v>
      </c>
      <c r="AO54" s="190">
        <v>0</v>
      </c>
      <c r="AP54" s="190">
        <v>0</v>
      </c>
      <c r="AQ54" s="190">
        <v>0</v>
      </c>
      <c r="AR54" s="190">
        <v>0</v>
      </c>
      <c r="AT54" s="190">
        <v>0</v>
      </c>
      <c r="AU54" s="190">
        <v>0</v>
      </c>
      <c r="AV54" s="190">
        <v>0</v>
      </c>
      <c r="AW54" s="190"/>
      <c r="AX54" s="190">
        <v>0</v>
      </c>
      <c r="AY54" s="190">
        <v>0</v>
      </c>
      <c r="AZ54" s="190">
        <v>0</v>
      </c>
      <c r="BA54" s="190">
        <v>0</v>
      </c>
      <c r="BC54" s="190">
        <v>0</v>
      </c>
      <c r="BD54" s="190">
        <v>0</v>
      </c>
      <c r="BE54" s="190">
        <v>0</v>
      </c>
      <c r="BF54" s="190">
        <v>0</v>
      </c>
      <c r="BG54" s="190">
        <v>0</v>
      </c>
      <c r="BH54" s="190">
        <v>0</v>
      </c>
      <c r="BI54" s="190">
        <v>0</v>
      </c>
      <c r="BJ54" s="190">
        <v>0</v>
      </c>
      <c r="BK54" s="190">
        <v>0</v>
      </c>
      <c r="BL54" t="s">
        <v>2213</v>
      </c>
      <c r="BM54" s="132">
        <v>2022</v>
      </c>
      <c r="BO54">
        <v>3</v>
      </c>
      <c r="BP54">
        <v>0</v>
      </c>
      <c r="BQ54">
        <v>0</v>
      </c>
    </row>
    <row r="55" spans="1:69">
      <c r="A55" t="s">
        <v>2216</v>
      </c>
      <c r="B55" t="s">
        <v>2222</v>
      </c>
      <c r="E55">
        <v>0</v>
      </c>
      <c r="F55">
        <v>0</v>
      </c>
      <c r="G55">
        <v>0</v>
      </c>
      <c r="H55">
        <v>0</v>
      </c>
      <c r="J55">
        <v>0</v>
      </c>
      <c r="K55">
        <v>0</v>
      </c>
      <c r="L55">
        <v>0</v>
      </c>
      <c r="N55">
        <v>0</v>
      </c>
      <c r="O55">
        <v>0</v>
      </c>
      <c r="P55">
        <v>0</v>
      </c>
      <c r="Q55">
        <v>0</v>
      </c>
      <c r="S55">
        <v>0</v>
      </c>
      <c r="T55">
        <v>0</v>
      </c>
      <c r="U55">
        <v>0</v>
      </c>
      <c r="W55">
        <v>0</v>
      </c>
      <c r="X55">
        <v>0</v>
      </c>
      <c r="Y55">
        <v>0</v>
      </c>
      <c r="Z55">
        <v>0</v>
      </c>
      <c r="AB55">
        <v>0</v>
      </c>
      <c r="AC55">
        <v>0</v>
      </c>
      <c r="AD55">
        <v>0</v>
      </c>
      <c r="AF55">
        <v>0</v>
      </c>
      <c r="AG55">
        <v>0</v>
      </c>
      <c r="AH55">
        <v>0</v>
      </c>
      <c r="AI55">
        <v>0</v>
      </c>
      <c r="AK55">
        <v>0</v>
      </c>
      <c r="AL55">
        <v>0</v>
      </c>
      <c r="AM55">
        <v>0</v>
      </c>
      <c r="AO55" s="190">
        <v>0</v>
      </c>
      <c r="AP55" s="190">
        <v>0</v>
      </c>
      <c r="AQ55" s="190">
        <v>0</v>
      </c>
      <c r="AR55" s="190">
        <v>0</v>
      </c>
      <c r="AT55" s="190">
        <v>0</v>
      </c>
      <c r="AU55" s="190">
        <v>0</v>
      </c>
      <c r="AV55" s="190">
        <v>0</v>
      </c>
      <c r="AW55" s="190"/>
      <c r="AX55" s="190">
        <v>0</v>
      </c>
      <c r="AY55" s="190">
        <v>0</v>
      </c>
      <c r="AZ55" s="190">
        <v>0</v>
      </c>
      <c r="BA55" s="190">
        <v>0</v>
      </c>
      <c r="BC55" s="190">
        <v>0</v>
      </c>
      <c r="BD55" s="190">
        <v>0</v>
      </c>
      <c r="BE55" s="190">
        <v>0</v>
      </c>
      <c r="BF55" s="190">
        <v>0</v>
      </c>
      <c r="BG55" s="190">
        <v>0</v>
      </c>
      <c r="BH55" s="190">
        <v>0</v>
      </c>
      <c r="BI55" s="190">
        <v>0</v>
      </c>
      <c r="BJ55" s="190">
        <v>0</v>
      </c>
      <c r="BK55" s="190">
        <v>0</v>
      </c>
      <c r="BL55" t="s">
        <v>2213</v>
      </c>
      <c r="BM55" s="132">
        <v>2022</v>
      </c>
      <c r="BO55">
        <v>4</v>
      </c>
      <c r="BP55">
        <v>0</v>
      </c>
      <c r="BQ55">
        <v>0</v>
      </c>
    </row>
    <row r="56" spans="1:69">
      <c r="A56" t="s">
        <v>2216</v>
      </c>
      <c r="B56" t="s">
        <v>2223</v>
      </c>
      <c r="E56">
        <v>0</v>
      </c>
      <c r="F56">
        <v>0</v>
      </c>
      <c r="G56">
        <v>0</v>
      </c>
      <c r="H56">
        <v>0</v>
      </c>
      <c r="J56">
        <v>0</v>
      </c>
      <c r="K56">
        <v>0</v>
      </c>
      <c r="L56">
        <v>0</v>
      </c>
      <c r="N56">
        <v>0</v>
      </c>
      <c r="O56">
        <v>0</v>
      </c>
      <c r="P56">
        <v>0</v>
      </c>
      <c r="Q56">
        <v>0</v>
      </c>
      <c r="S56">
        <v>0</v>
      </c>
      <c r="T56">
        <v>0</v>
      </c>
      <c r="U56">
        <v>0</v>
      </c>
      <c r="W56">
        <v>0</v>
      </c>
      <c r="X56">
        <v>0</v>
      </c>
      <c r="Y56">
        <v>0</v>
      </c>
      <c r="Z56">
        <v>0</v>
      </c>
      <c r="AB56">
        <v>0</v>
      </c>
      <c r="AC56">
        <v>0</v>
      </c>
      <c r="AD56">
        <v>0</v>
      </c>
      <c r="AF56">
        <v>0</v>
      </c>
      <c r="AG56">
        <v>0</v>
      </c>
      <c r="AH56">
        <v>0</v>
      </c>
      <c r="AI56">
        <v>0</v>
      </c>
      <c r="AK56">
        <v>0</v>
      </c>
      <c r="AL56">
        <v>0</v>
      </c>
      <c r="AM56">
        <v>0</v>
      </c>
      <c r="AO56" s="190">
        <v>0</v>
      </c>
      <c r="AP56" s="190">
        <v>0</v>
      </c>
      <c r="AQ56" s="190">
        <v>0</v>
      </c>
      <c r="AR56" s="190">
        <v>0</v>
      </c>
      <c r="AT56" s="190">
        <v>0</v>
      </c>
      <c r="AU56" s="190">
        <v>0</v>
      </c>
      <c r="AV56" s="190">
        <v>0</v>
      </c>
      <c r="AW56" s="190"/>
      <c r="AX56" s="190">
        <v>0</v>
      </c>
      <c r="AY56" s="190">
        <v>0</v>
      </c>
      <c r="AZ56" s="190">
        <v>0</v>
      </c>
      <c r="BA56" s="190">
        <v>0</v>
      </c>
      <c r="BC56" s="190">
        <v>0</v>
      </c>
      <c r="BD56" s="190">
        <v>0</v>
      </c>
      <c r="BE56" s="190">
        <v>0</v>
      </c>
      <c r="BF56" s="190">
        <v>0</v>
      </c>
      <c r="BG56" s="190">
        <v>0</v>
      </c>
      <c r="BH56" s="190">
        <v>0</v>
      </c>
      <c r="BI56" s="190">
        <v>0</v>
      </c>
      <c r="BJ56" s="190">
        <v>0</v>
      </c>
      <c r="BK56" s="190">
        <v>0</v>
      </c>
      <c r="BL56" t="s">
        <v>2213</v>
      </c>
      <c r="BM56" s="132">
        <v>2022</v>
      </c>
      <c r="BO56">
        <v>1</v>
      </c>
      <c r="BP56">
        <v>0</v>
      </c>
      <c r="BQ56">
        <v>0</v>
      </c>
    </row>
    <row r="57" spans="1:69">
      <c r="A57" t="s">
        <v>2216</v>
      </c>
      <c r="B57" t="s">
        <v>2223</v>
      </c>
      <c r="E57">
        <v>0</v>
      </c>
      <c r="F57">
        <v>0</v>
      </c>
      <c r="G57">
        <v>0</v>
      </c>
      <c r="H57">
        <v>0</v>
      </c>
      <c r="J57">
        <v>0</v>
      </c>
      <c r="K57">
        <v>0</v>
      </c>
      <c r="L57">
        <v>0</v>
      </c>
      <c r="N57">
        <v>0</v>
      </c>
      <c r="O57">
        <v>0</v>
      </c>
      <c r="P57">
        <v>0</v>
      </c>
      <c r="Q57">
        <v>0</v>
      </c>
      <c r="S57">
        <v>0</v>
      </c>
      <c r="T57">
        <v>0</v>
      </c>
      <c r="U57">
        <v>0</v>
      </c>
      <c r="W57">
        <v>0</v>
      </c>
      <c r="X57">
        <v>0</v>
      </c>
      <c r="Y57">
        <v>0</v>
      </c>
      <c r="Z57">
        <v>0</v>
      </c>
      <c r="AB57">
        <v>0</v>
      </c>
      <c r="AC57">
        <v>0</v>
      </c>
      <c r="AD57">
        <v>0</v>
      </c>
      <c r="AF57">
        <v>0</v>
      </c>
      <c r="AG57">
        <v>0</v>
      </c>
      <c r="AH57">
        <v>0</v>
      </c>
      <c r="AI57">
        <v>0</v>
      </c>
      <c r="AK57">
        <v>0</v>
      </c>
      <c r="AL57">
        <v>0</v>
      </c>
      <c r="AM57">
        <v>0</v>
      </c>
      <c r="AO57" s="190">
        <v>0</v>
      </c>
      <c r="AP57" s="190">
        <v>0</v>
      </c>
      <c r="AQ57" s="190">
        <v>0</v>
      </c>
      <c r="AR57" s="190">
        <v>0</v>
      </c>
      <c r="AT57" s="190">
        <v>0</v>
      </c>
      <c r="AU57" s="190">
        <v>0</v>
      </c>
      <c r="AV57" s="190">
        <v>0</v>
      </c>
      <c r="AW57" s="190"/>
      <c r="AX57" s="190">
        <v>0</v>
      </c>
      <c r="AY57" s="190">
        <v>0</v>
      </c>
      <c r="AZ57" s="190">
        <v>0</v>
      </c>
      <c r="BA57" s="190">
        <v>0</v>
      </c>
      <c r="BC57" s="190">
        <v>0</v>
      </c>
      <c r="BD57" s="190">
        <v>0</v>
      </c>
      <c r="BE57" s="190">
        <v>0</v>
      </c>
      <c r="BF57" s="190">
        <v>0</v>
      </c>
      <c r="BG57" s="190">
        <v>0</v>
      </c>
      <c r="BH57" s="190">
        <v>0</v>
      </c>
      <c r="BI57" s="190">
        <v>0</v>
      </c>
      <c r="BJ57" s="190">
        <v>0</v>
      </c>
      <c r="BK57" s="190">
        <v>0</v>
      </c>
      <c r="BL57" t="s">
        <v>2213</v>
      </c>
      <c r="BM57" s="132">
        <v>2022</v>
      </c>
      <c r="BO57">
        <v>2</v>
      </c>
      <c r="BP57">
        <v>0</v>
      </c>
      <c r="BQ57">
        <v>0</v>
      </c>
    </row>
    <row r="58" spans="1:69">
      <c r="A58" t="s">
        <v>2216</v>
      </c>
      <c r="B58" t="s">
        <v>2223</v>
      </c>
      <c r="E58">
        <v>0</v>
      </c>
      <c r="F58">
        <v>0</v>
      </c>
      <c r="G58">
        <v>0</v>
      </c>
      <c r="H58">
        <v>0</v>
      </c>
      <c r="J58">
        <v>0</v>
      </c>
      <c r="K58">
        <v>0</v>
      </c>
      <c r="L58">
        <v>0</v>
      </c>
      <c r="N58">
        <v>0</v>
      </c>
      <c r="O58">
        <v>0</v>
      </c>
      <c r="P58">
        <v>0</v>
      </c>
      <c r="Q58">
        <v>0</v>
      </c>
      <c r="S58">
        <v>0</v>
      </c>
      <c r="T58">
        <v>0</v>
      </c>
      <c r="U58">
        <v>0</v>
      </c>
      <c r="W58">
        <v>0</v>
      </c>
      <c r="X58">
        <v>0</v>
      </c>
      <c r="Y58">
        <v>0</v>
      </c>
      <c r="Z58">
        <v>0</v>
      </c>
      <c r="AB58">
        <v>0</v>
      </c>
      <c r="AC58">
        <v>0</v>
      </c>
      <c r="AD58">
        <v>0</v>
      </c>
      <c r="AF58">
        <v>0</v>
      </c>
      <c r="AG58">
        <v>0</v>
      </c>
      <c r="AH58">
        <v>0</v>
      </c>
      <c r="AI58">
        <v>0</v>
      </c>
      <c r="AK58">
        <v>0</v>
      </c>
      <c r="AL58">
        <v>0</v>
      </c>
      <c r="AM58">
        <v>0</v>
      </c>
      <c r="AO58" s="190">
        <v>0</v>
      </c>
      <c r="AP58" s="190">
        <v>0</v>
      </c>
      <c r="AQ58" s="190">
        <v>0</v>
      </c>
      <c r="AR58" s="190">
        <v>0</v>
      </c>
      <c r="AT58" s="190">
        <v>0</v>
      </c>
      <c r="AU58" s="190">
        <v>0</v>
      </c>
      <c r="AV58" s="190">
        <v>0</v>
      </c>
      <c r="AW58" s="190"/>
      <c r="AX58" s="190">
        <v>0</v>
      </c>
      <c r="AY58" s="190">
        <v>0</v>
      </c>
      <c r="AZ58" s="190">
        <v>0</v>
      </c>
      <c r="BA58" s="190">
        <v>0</v>
      </c>
      <c r="BC58" s="190">
        <v>0</v>
      </c>
      <c r="BD58" s="190">
        <v>0</v>
      </c>
      <c r="BE58" s="190">
        <v>0</v>
      </c>
      <c r="BF58" s="190">
        <v>0</v>
      </c>
      <c r="BG58" s="190">
        <v>0</v>
      </c>
      <c r="BH58" s="190">
        <v>0</v>
      </c>
      <c r="BI58" s="190">
        <v>0</v>
      </c>
      <c r="BJ58" s="190">
        <v>0</v>
      </c>
      <c r="BK58" s="190">
        <v>0</v>
      </c>
      <c r="BL58" t="s">
        <v>2213</v>
      </c>
      <c r="BM58" s="132">
        <v>2022</v>
      </c>
      <c r="BO58">
        <v>3</v>
      </c>
      <c r="BP58">
        <v>0</v>
      </c>
      <c r="BQ58">
        <v>0</v>
      </c>
    </row>
    <row r="59" spans="1:69">
      <c r="A59" t="s">
        <v>2216</v>
      </c>
      <c r="B59" t="s">
        <v>2223</v>
      </c>
      <c r="E59">
        <v>0</v>
      </c>
      <c r="F59">
        <v>0</v>
      </c>
      <c r="G59">
        <v>0</v>
      </c>
      <c r="H59">
        <v>0</v>
      </c>
      <c r="J59">
        <v>0</v>
      </c>
      <c r="K59">
        <v>0</v>
      </c>
      <c r="L59">
        <v>0</v>
      </c>
      <c r="N59">
        <v>0</v>
      </c>
      <c r="O59">
        <v>0</v>
      </c>
      <c r="P59">
        <v>0</v>
      </c>
      <c r="Q59">
        <v>0</v>
      </c>
      <c r="S59">
        <v>0</v>
      </c>
      <c r="T59">
        <v>0</v>
      </c>
      <c r="U59">
        <v>0</v>
      </c>
      <c r="W59">
        <v>0</v>
      </c>
      <c r="X59">
        <v>0</v>
      </c>
      <c r="Y59">
        <v>0</v>
      </c>
      <c r="Z59">
        <v>0</v>
      </c>
      <c r="AB59">
        <v>0</v>
      </c>
      <c r="AC59">
        <v>0</v>
      </c>
      <c r="AD59">
        <v>0</v>
      </c>
      <c r="AF59">
        <v>0</v>
      </c>
      <c r="AG59">
        <v>0</v>
      </c>
      <c r="AH59">
        <v>0</v>
      </c>
      <c r="AI59">
        <v>0</v>
      </c>
      <c r="AK59">
        <v>0</v>
      </c>
      <c r="AL59">
        <v>0</v>
      </c>
      <c r="AM59">
        <v>0</v>
      </c>
      <c r="AO59" s="190">
        <v>0</v>
      </c>
      <c r="AP59" s="190">
        <v>0</v>
      </c>
      <c r="AQ59" s="190">
        <v>0</v>
      </c>
      <c r="AR59" s="190">
        <v>0</v>
      </c>
      <c r="AT59" s="190">
        <v>0</v>
      </c>
      <c r="AU59" s="190">
        <v>0</v>
      </c>
      <c r="AV59" s="190">
        <v>0</v>
      </c>
      <c r="AW59" s="190"/>
      <c r="AX59" s="190">
        <v>0</v>
      </c>
      <c r="AY59" s="190">
        <v>0</v>
      </c>
      <c r="AZ59" s="190">
        <v>0</v>
      </c>
      <c r="BA59" s="190">
        <v>0</v>
      </c>
      <c r="BC59" s="190">
        <v>0</v>
      </c>
      <c r="BD59" s="190">
        <v>0</v>
      </c>
      <c r="BE59" s="190">
        <v>0</v>
      </c>
      <c r="BF59" s="190">
        <v>0</v>
      </c>
      <c r="BG59" s="190">
        <v>0</v>
      </c>
      <c r="BH59" s="190">
        <v>0</v>
      </c>
      <c r="BI59" s="190">
        <v>0</v>
      </c>
      <c r="BJ59" s="190">
        <v>0</v>
      </c>
      <c r="BK59" s="190">
        <v>0</v>
      </c>
      <c r="BL59" t="s">
        <v>2213</v>
      </c>
      <c r="BM59" s="132">
        <v>2022</v>
      </c>
      <c r="BO59">
        <v>4</v>
      </c>
      <c r="BP59">
        <v>0</v>
      </c>
      <c r="BQ59">
        <v>0</v>
      </c>
    </row>
    <row r="60" spans="1:69">
      <c r="A60" t="s">
        <v>2216</v>
      </c>
      <c r="B60" t="s">
        <v>2224</v>
      </c>
      <c r="E60">
        <v>0</v>
      </c>
      <c r="F60">
        <v>0</v>
      </c>
      <c r="G60">
        <v>0</v>
      </c>
      <c r="H60">
        <v>0</v>
      </c>
      <c r="J60">
        <v>0</v>
      </c>
      <c r="K60">
        <v>0</v>
      </c>
      <c r="L60">
        <v>0</v>
      </c>
      <c r="N60">
        <v>0</v>
      </c>
      <c r="O60">
        <v>0</v>
      </c>
      <c r="P60">
        <v>0</v>
      </c>
      <c r="Q60">
        <v>0</v>
      </c>
      <c r="S60">
        <v>0</v>
      </c>
      <c r="T60">
        <v>0</v>
      </c>
      <c r="U60">
        <v>0</v>
      </c>
      <c r="W60">
        <v>0</v>
      </c>
      <c r="X60">
        <v>0</v>
      </c>
      <c r="Y60">
        <v>0</v>
      </c>
      <c r="Z60">
        <v>0</v>
      </c>
      <c r="AB60">
        <v>0</v>
      </c>
      <c r="AC60">
        <v>0</v>
      </c>
      <c r="AD60">
        <v>0</v>
      </c>
      <c r="AF60">
        <v>0</v>
      </c>
      <c r="AG60">
        <v>0</v>
      </c>
      <c r="AH60">
        <v>0</v>
      </c>
      <c r="AI60">
        <v>0</v>
      </c>
      <c r="AK60">
        <v>0</v>
      </c>
      <c r="AL60">
        <v>0</v>
      </c>
      <c r="AM60">
        <v>0</v>
      </c>
      <c r="AO60" s="190">
        <v>0</v>
      </c>
      <c r="AP60" s="190">
        <v>0</v>
      </c>
      <c r="AQ60" s="190">
        <v>0</v>
      </c>
      <c r="AR60" s="190">
        <v>0</v>
      </c>
      <c r="AT60" s="190">
        <v>0</v>
      </c>
      <c r="AU60" s="190">
        <v>0</v>
      </c>
      <c r="AV60" s="190">
        <v>0</v>
      </c>
      <c r="AW60" s="190"/>
      <c r="AX60" s="190">
        <v>0</v>
      </c>
      <c r="AY60" s="190">
        <v>0</v>
      </c>
      <c r="AZ60" s="190">
        <v>0</v>
      </c>
      <c r="BA60" s="190">
        <v>0</v>
      </c>
      <c r="BC60" s="190">
        <v>0</v>
      </c>
      <c r="BD60" s="190">
        <v>0</v>
      </c>
      <c r="BE60" s="190">
        <v>0</v>
      </c>
      <c r="BF60" s="190">
        <v>0</v>
      </c>
      <c r="BG60" s="190">
        <v>0</v>
      </c>
      <c r="BH60" s="190">
        <v>0</v>
      </c>
      <c r="BI60" s="190">
        <v>0</v>
      </c>
      <c r="BJ60" s="190">
        <v>0</v>
      </c>
      <c r="BK60" s="190">
        <v>0</v>
      </c>
      <c r="BL60" t="s">
        <v>2213</v>
      </c>
      <c r="BM60" s="132">
        <v>2022</v>
      </c>
      <c r="BO60">
        <v>1</v>
      </c>
      <c r="BP60">
        <v>0</v>
      </c>
      <c r="BQ60">
        <v>0</v>
      </c>
    </row>
    <row r="61" spans="1:69">
      <c r="A61" t="s">
        <v>2216</v>
      </c>
      <c r="B61" t="s">
        <v>2224</v>
      </c>
      <c r="E61">
        <v>0</v>
      </c>
      <c r="F61">
        <v>0</v>
      </c>
      <c r="G61">
        <v>0</v>
      </c>
      <c r="H61">
        <v>0</v>
      </c>
      <c r="J61">
        <v>0</v>
      </c>
      <c r="K61">
        <v>0</v>
      </c>
      <c r="L61">
        <v>0</v>
      </c>
      <c r="N61">
        <v>0</v>
      </c>
      <c r="O61">
        <v>0</v>
      </c>
      <c r="P61">
        <v>0</v>
      </c>
      <c r="Q61">
        <v>0</v>
      </c>
      <c r="S61">
        <v>0</v>
      </c>
      <c r="T61">
        <v>0</v>
      </c>
      <c r="U61">
        <v>0</v>
      </c>
      <c r="W61">
        <v>0</v>
      </c>
      <c r="X61">
        <v>0</v>
      </c>
      <c r="Y61">
        <v>0</v>
      </c>
      <c r="Z61">
        <v>0</v>
      </c>
      <c r="AB61">
        <v>0</v>
      </c>
      <c r="AC61">
        <v>0</v>
      </c>
      <c r="AD61">
        <v>0</v>
      </c>
      <c r="AF61">
        <v>0</v>
      </c>
      <c r="AG61">
        <v>0</v>
      </c>
      <c r="AH61">
        <v>0</v>
      </c>
      <c r="AI61">
        <v>0</v>
      </c>
      <c r="AK61">
        <v>0</v>
      </c>
      <c r="AL61">
        <v>0</v>
      </c>
      <c r="AM61">
        <v>0</v>
      </c>
      <c r="AO61" s="190">
        <v>0</v>
      </c>
      <c r="AP61" s="190">
        <v>0</v>
      </c>
      <c r="AQ61" s="190">
        <v>0</v>
      </c>
      <c r="AR61" s="190">
        <v>0</v>
      </c>
      <c r="AT61" s="190">
        <v>0</v>
      </c>
      <c r="AU61" s="190">
        <v>0</v>
      </c>
      <c r="AV61" s="190">
        <v>0</v>
      </c>
      <c r="AW61" s="190"/>
      <c r="AX61" s="190">
        <v>0</v>
      </c>
      <c r="AY61" s="190">
        <v>0</v>
      </c>
      <c r="AZ61" s="190">
        <v>0</v>
      </c>
      <c r="BA61" s="190">
        <v>0</v>
      </c>
      <c r="BC61" s="190">
        <v>0</v>
      </c>
      <c r="BD61" s="190">
        <v>0</v>
      </c>
      <c r="BE61" s="190">
        <v>0</v>
      </c>
      <c r="BF61" s="190">
        <v>0</v>
      </c>
      <c r="BG61" s="190">
        <v>0</v>
      </c>
      <c r="BH61" s="190">
        <v>0</v>
      </c>
      <c r="BI61" s="190">
        <v>0</v>
      </c>
      <c r="BJ61" s="190">
        <v>0</v>
      </c>
      <c r="BK61" s="190">
        <v>0</v>
      </c>
      <c r="BL61" t="s">
        <v>2213</v>
      </c>
      <c r="BM61" s="132">
        <v>2022</v>
      </c>
      <c r="BO61">
        <v>2</v>
      </c>
      <c r="BP61">
        <v>0</v>
      </c>
      <c r="BQ61">
        <v>0</v>
      </c>
    </row>
    <row r="62" spans="1:69">
      <c r="A62" t="s">
        <v>2216</v>
      </c>
      <c r="B62" t="s">
        <v>2224</v>
      </c>
      <c r="E62">
        <v>0</v>
      </c>
      <c r="F62">
        <v>0</v>
      </c>
      <c r="G62">
        <v>0</v>
      </c>
      <c r="H62">
        <v>0</v>
      </c>
      <c r="J62">
        <v>0</v>
      </c>
      <c r="K62">
        <v>0</v>
      </c>
      <c r="L62">
        <v>0</v>
      </c>
      <c r="N62">
        <v>0</v>
      </c>
      <c r="O62">
        <v>0</v>
      </c>
      <c r="P62">
        <v>0</v>
      </c>
      <c r="Q62">
        <v>0</v>
      </c>
      <c r="S62">
        <v>0</v>
      </c>
      <c r="T62">
        <v>0</v>
      </c>
      <c r="U62">
        <v>0</v>
      </c>
      <c r="W62">
        <v>0</v>
      </c>
      <c r="X62">
        <v>0</v>
      </c>
      <c r="Y62">
        <v>0</v>
      </c>
      <c r="Z62">
        <v>0</v>
      </c>
      <c r="AB62">
        <v>0</v>
      </c>
      <c r="AC62">
        <v>0</v>
      </c>
      <c r="AD62">
        <v>0</v>
      </c>
      <c r="AF62">
        <v>0</v>
      </c>
      <c r="AG62">
        <v>0</v>
      </c>
      <c r="AH62">
        <v>0</v>
      </c>
      <c r="AI62">
        <v>0</v>
      </c>
      <c r="AK62">
        <v>0</v>
      </c>
      <c r="AL62">
        <v>0</v>
      </c>
      <c r="AM62">
        <v>0</v>
      </c>
      <c r="AO62" s="190">
        <v>0</v>
      </c>
      <c r="AP62" s="190">
        <v>0</v>
      </c>
      <c r="AQ62" s="190">
        <v>0</v>
      </c>
      <c r="AR62" s="190">
        <v>0</v>
      </c>
      <c r="AT62" s="190">
        <v>0</v>
      </c>
      <c r="AU62" s="190">
        <v>0</v>
      </c>
      <c r="AV62" s="190">
        <v>0</v>
      </c>
      <c r="AW62" s="190"/>
      <c r="AX62" s="190">
        <v>0</v>
      </c>
      <c r="AY62" s="190">
        <v>0</v>
      </c>
      <c r="AZ62" s="190">
        <v>0</v>
      </c>
      <c r="BA62" s="190">
        <v>0</v>
      </c>
      <c r="BC62" s="190">
        <v>0</v>
      </c>
      <c r="BD62" s="190">
        <v>0</v>
      </c>
      <c r="BE62" s="190">
        <v>0</v>
      </c>
      <c r="BF62" s="190">
        <v>0</v>
      </c>
      <c r="BG62" s="190">
        <v>0</v>
      </c>
      <c r="BH62" s="190">
        <v>0</v>
      </c>
      <c r="BI62" s="190">
        <v>0</v>
      </c>
      <c r="BJ62" s="190">
        <v>0</v>
      </c>
      <c r="BK62" s="190">
        <v>0</v>
      </c>
      <c r="BL62" t="s">
        <v>2213</v>
      </c>
      <c r="BM62" s="132">
        <v>2022</v>
      </c>
      <c r="BO62">
        <v>3</v>
      </c>
      <c r="BP62">
        <v>0</v>
      </c>
      <c r="BQ62">
        <v>0</v>
      </c>
    </row>
    <row r="63" spans="1:69">
      <c r="A63" t="s">
        <v>2216</v>
      </c>
      <c r="B63" t="s">
        <v>2224</v>
      </c>
      <c r="E63">
        <v>0</v>
      </c>
      <c r="F63">
        <v>0</v>
      </c>
      <c r="G63">
        <v>0</v>
      </c>
      <c r="H63">
        <v>0</v>
      </c>
      <c r="J63">
        <v>0</v>
      </c>
      <c r="K63">
        <v>0</v>
      </c>
      <c r="L63">
        <v>0</v>
      </c>
      <c r="N63">
        <v>0</v>
      </c>
      <c r="O63">
        <v>0</v>
      </c>
      <c r="P63">
        <v>0</v>
      </c>
      <c r="Q63">
        <v>0</v>
      </c>
      <c r="S63">
        <v>0</v>
      </c>
      <c r="T63">
        <v>0</v>
      </c>
      <c r="U63">
        <v>0</v>
      </c>
      <c r="W63">
        <v>0</v>
      </c>
      <c r="X63">
        <v>0</v>
      </c>
      <c r="Y63">
        <v>0</v>
      </c>
      <c r="Z63">
        <v>0</v>
      </c>
      <c r="AB63">
        <v>0</v>
      </c>
      <c r="AC63">
        <v>0</v>
      </c>
      <c r="AD63">
        <v>0</v>
      </c>
      <c r="AF63">
        <v>0</v>
      </c>
      <c r="AG63">
        <v>0</v>
      </c>
      <c r="AH63">
        <v>0</v>
      </c>
      <c r="AI63">
        <v>0</v>
      </c>
      <c r="AK63">
        <v>0</v>
      </c>
      <c r="AL63">
        <v>0</v>
      </c>
      <c r="AM63">
        <v>0</v>
      </c>
      <c r="AO63" s="190">
        <v>0</v>
      </c>
      <c r="AP63" s="190">
        <v>0</v>
      </c>
      <c r="AQ63" s="190">
        <v>0</v>
      </c>
      <c r="AR63" s="190">
        <v>0</v>
      </c>
      <c r="AT63" s="190">
        <v>0</v>
      </c>
      <c r="AU63" s="190">
        <v>0</v>
      </c>
      <c r="AV63" s="190">
        <v>0</v>
      </c>
      <c r="AW63" s="190"/>
      <c r="AX63" s="190">
        <v>0</v>
      </c>
      <c r="AY63" s="190">
        <v>0</v>
      </c>
      <c r="AZ63" s="190">
        <v>0</v>
      </c>
      <c r="BA63" s="190">
        <v>0</v>
      </c>
      <c r="BC63" s="190">
        <v>0</v>
      </c>
      <c r="BD63" s="190">
        <v>0</v>
      </c>
      <c r="BE63" s="190">
        <v>0</v>
      </c>
      <c r="BF63" s="190">
        <v>0</v>
      </c>
      <c r="BG63" s="190">
        <v>0</v>
      </c>
      <c r="BH63" s="190">
        <v>0</v>
      </c>
      <c r="BI63" s="190">
        <v>0</v>
      </c>
      <c r="BJ63" s="190">
        <v>0</v>
      </c>
      <c r="BK63" s="190">
        <v>0</v>
      </c>
      <c r="BL63" t="s">
        <v>2213</v>
      </c>
      <c r="BM63" s="132">
        <v>2022</v>
      </c>
      <c r="BO63">
        <v>4</v>
      </c>
      <c r="BP63">
        <v>0</v>
      </c>
      <c r="BQ63">
        <v>0</v>
      </c>
    </row>
    <row r="64" spans="1:69">
      <c r="A64" t="s">
        <v>2216</v>
      </c>
      <c r="B64" t="s">
        <v>2225</v>
      </c>
      <c r="E64">
        <v>0</v>
      </c>
      <c r="F64">
        <v>0</v>
      </c>
      <c r="G64">
        <v>0</v>
      </c>
      <c r="H64">
        <v>0</v>
      </c>
      <c r="J64">
        <v>0</v>
      </c>
      <c r="K64">
        <v>0</v>
      </c>
      <c r="L64">
        <v>0</v>
      </c>
      <c r="N64">
        <v>0</v>
      </c>
      <c r="O64">
        <v>0</v>
      </c>
      <c r="P64">
        <v>0</v>
      </c>
      <c r="Q64">
        <v>0</v>
      </c>
      <c r="S64">
        <v>0</v>
      </c>
      <c r="T64">
        <v>0</v>
      </c>
      <c r="U64">
        <v>0</v>
      </c>
      <c r="W64">
        <v>0</v>
      </c>
      <c r="X64">
        <v>0</v>
      </c>
      <c r="Y64">
        <v>0</v>
      </c>
      <c r="Z64">
        <v>0</v>
      </c>
      <c r="AB64">
        <v>0</v>
      </c>
      <c r="AC64">
        <v>0</v>
      </c>
      <c r="AD64">
        <v>0</v>
      </c>
      <c r="AF64">
        <v>0</v>
      </c>
      <c r="AG64">
        <v>0</v>
      </c>
      <c r="AH64">
        <v>0</v>
      </c>
      <c r="AI64">
        <v>0</v>
      </c>
      <c r="AK64">
        <v>0</v>
      </c>
      <c r="AL64">
        <v>0</v>
      </c>
      <c r="AM64">
        <v>0</v>
      </c>
      <c r="AO64" s="190">
        <v>0</v>
      </c>
      <c r="AP64" s="190">
        <v>0</v>
      </c>
      <c r="AQ64" s="190">
        <v>0</v>
      </c>
      <c r="AR64" s="190">
        <v>0</v>
      </c>
      <c r="AT64" s="190">
        <v>0</v>
      </c>
      <c r="AU64" s="190">
        <v>0</v>
      </c>
      <c r="AV64" s="190">
        <v>0</v>
      </c>
      <c r="AW64" s="190"/>
      <c r="AX64" s="190">
        <v>0</v>
      </c>
      <c r="AY64" s="190">
        <v>0</v>
      </c>
      <c r="AZ64" s="190">
        <v>0</v>
      </c>
      <c r="BA64" s="190">
        <v>0</v>
      </c>
      <c r="BC64" s="190">
        <v>0</v>
      </c>
      <c r="BD64" s="190">
        <v>0</v>
      </c>
      <c r="BE64" s="190">
        <v>0</v>
      </c>
      <c r="BF64" s="190">
        <v>0</v>
      </c>
      <c r="BG64" s="190">
        <v>0</v>
      </c>
      <c r="BH64" s="190">
        <v>0</v>
      </c>
      <c r="BI64" s="190">
        <v>0</v>
      </c>
      <c r="BJ64" s="190">
        <v>0</v>
      </c>
      <c r="BK64" s="190">
        <v>0</v>
      </c>
      <c r="BL64" t="s">
        <v>2213</v>
      </c>
      <c r="BM64" s="132">
        <v>2022</v>
      </c>
      <c r="BO64">
        <v>1</v>
      </c>
      <c r="BP64">
        <v>0</v>
      </c>
      <c r="BQ64">
        <v>0</v>
      </c>
    </row>
    <row r="65" spans="1:69">
      <c r="A65" t="s">
        <v>2216</v>
      </c>
      <c r="B65" t="s">
        <v>2225</v>
      </c>
      <c r="E65">
        <v>0</v>
      </c>
      <c r="F65">
        <v>0</v>
      </c>
      <c r="G65">
        <v>0</v>
      </c>
      <c r="H65">
        <v>0</v>
      </c>
      <c r="J65">
        <v>0</v>
      </c>
      <c r="K65">
        <v>0</v>
      </c>
      <c r="L65">
        <v>0</v>
      </c>
      <c r="N65">
        <v>0</v>
      </c>
      <c r="O65">
        <v>0</v>
      </c>
      <c r="P65">
        <v>0</v>
      </c>
      <c r="Q65">
        <v>0</v>
      </c>
      <c r="S65">
        <v>0</v>
      </c>
      <c r="T65">
        <v>0</v>
      </c>
      <c r="U65">
        <v>0</v>
      </c>
      <c r="W65">
        <v>0</v>
      </c>
      <c r="X65">
        <v>0</v>
      </c>
      <c r="Y65">
        <v>0</v>
      </c>
      <c r="Z65">
        <v>0</v>
      </c>
      <c r="AB65">
        <v>0</v>
      </c>
      <c r="AC65">
        <v>0</v>
      </c>
      <c r="AD65">
        <v>0</v>
      </c>
      <c r="AF65">
        <v>0</v>
      </c>
      <c r="AG65">
        <v>0</v>
      </c>
      <c r="AH65">
        <v>0</v>
      </c>
      <c r="AI65">
        <v>0</v>
      </c>
      <c r="AK65">
        <v>0</v>
      </c>
      <c r="AL65">
        <v>0</v>
      </c>
      <c r="AM65">
        <v>0</v>
      </c>
      <c r="AO65" s="190">
        <v>0</v>
      </c>
      <c r="AP65" s="190">
        <v>0</v>
      </c>
      <c r="AQ65" s="190">
        <v>0</v>
      </c>
      <c r="AR65" s="190">
        <v>0</v>
      </c>
      <c r="AT65" s="190">
        <v>0</v>
      </c>
      <c r="AU65" s="190">
        <v>0</v>
      </c>
      <c r="AV65" s="190">
        <v>0</v>
      </c>
      <c r="AW65" s="190"/>
      <c r="AX65" s="190">
        <v>0</v>
      </c>
      <c r="AY65" s="190">
        <v>0</v>
      </c>
      <c r="AZ65" s="190">
        <v>0</v>
      </c>
      <c r="BA65" s="190">
        <v>0</v>
      </c>
      <c r="BC65" s="190">
        <v>0</v>
      </c>
      <c r="BD65" s="190">
        <v>0</v>
      </c>
      <c r="BE65" s="190">
        <v>0</v>
      </c>
      <c r="BF65" s="190">
        <v>0</v>
      </c>
      <c r="BG65" s="190">
        <v>0</v>
      </c>
      <c r="BH65" s="190">
        <v>0</v>
      </c>
      <c r="BI65" s="190">
        <v>0</v>
      </c>
      <c r="BJ65" s="190">
        <v>0</v>
      </c>
      <c r="BK65" s="190">
        <v>0</v>
      </c>
      <c r="BL65" t="s">
        <v>2213</v>
      </c>
      <c r="BM65" s="132">
        <v>2022</v>
      </c>
      <c r="BO65">
        <v>2</v>
      </c>
      <c r="BP65">
        <v>0</v>
      </c>
      <c r="BQ65">
        <v>0</v>
      </c>
    </row>
    <row r="66" spans="1:69">
      <c r="A66" t="s">
        <v>2216</v>
      </c>
      <c r="B66" t="s">
        <v>2225</v>
      </c>
      <c r="E66">
        <v>0</v>
      </c>
      <c r="F66">
        <v>0</v>
      </c>
      <c r="G66">
        <v>0</v>
      </c>
      <c r="H66">
        <v>0</v>
      </c>
      <c r="J66">
        <v>0</v>
      </c>
      <c r="K66">
        <v>0</v>
      </c>
      <c r="L66">
        <v>0</v>
      </c>
      <c r="N66">
        <v>0</v>
      </c>
      <c r="O66">
        <v>0</v>
      </c>
      <c r="P66">
        <v>0</v>
      </c>
      <c r="Q66">
        <v>0</v>
      </c>
      <c r="S66">
        <v>0</v>
      </c>
      <c r="T66">
        <v>0</v>
      </c>
      <c r="U66">
        <v>0</v>
      </c>
      <c r="W66">
        <v>0</v>
      </c>
      <c r="X66">
        <v>0</v>
      </c>
      <c r="Y66">
        <v>0</v>
      </c>
      <c r="Z66">
        <v>0</v>
      </c>
      <c r="AB66">
        <v>0</v>
      </c>
      <c r="AC66">
        <v>0</v>
      </c>
      <c r="AD66">
        <v>0</v>
      </c>
      <c r="AF66">
        <v>0</v>
      </c>
      <c r="AG66">
        <v>0</v>
      </c>
      <c r="AH66">
        <v>0</v>
      </c>
      <c r="AI66">
        <v>0</v>
      </c>
      <c r="AK66">
        <v>0</v>
      </c>
      <c r="AL66">
        <v>0</v>
      </c>
      <c r="AM66">
        <v>0</v>
      </c>
      <c r="AO66" s="190">
        <v>0</v>
      </c>
      <c r="AP66" s="190">
        <v>0</v>
      </c>
      <c r="AQ66" s="190">
        <v>0</v>
      </c>
      <c r="AR66" s="190">
        <v>0</v>
      </c>
      <c r="AT66" s="190">
        <v>0</v>
      </c>
      <c r="AU66" s="190">
        <v>0</v>
      </c>
      <c r="AV66" s="190">
        <v>0</v>
      </c>
      <c r="AW66" s="190"/>
      <c r="AX66" s="190">
        <v>0</v>
      </c>
      <c r="AY66" s="190">
        <v>0</v>
      </c>
      <c r="AZ66" s="190">
        <v>0</v>
      </c>
      <c r="BA66" s="190">
        <v>0</v>
      </c>
      <c r="BC66" s="190">
        <v>0</v>
      </c>
      <c r="BD66" s="190">
        <v>0</v>
      </c>
      <c r="BE66" s="190">
        <v>0</v>
      </c>
      <c r="BF66" s="190">
        <v>0</v>
      </c>
      <c r="BG66" s="190">
        <v>0</v>
      </c>
      <c r="BH66" s="190">
        <v>0</v>
      </c>
      <c r="BI66" s="190">
        <v>0</v>
      </c>
      <c r="BJ66" s="190">
        <v>0</v>
      </c>
      <c r="BK66" s="190">
        <v>0</v>
      </c>
      <c r="BL66" t="s">
        <v>2213</v>
      </c>
      <c r="BM66" s="132">
        <v>2022</v>
      </c>
      <c r="BO66">
        <v>3</v>
      </c>
      <c r="BP66">
        <v>0</v>
      </c>
      <c r="BQ66">
        <v>0</v>
      </c>
    </row>
    <row r="67" spans="1:69">
      <c r="A67" t="s">
        <v>2216</v>
      </c>
      <c r="B67" t="s">
        <v>2225</v>
      </c>
      <c r="E67">
        <v>0</v>
      </c>
      <c r="F67">
        <v>0</v>
      </c>
      <c r="G67">
        <v>0</v>
      </c>
      <c r="H67">
        <v>0</v>
      </c>
      <c r="J67">
        <v>0</v>
      </c>
      <c r="K67">
        <v>0</v>
      </c>
      <c r="L67">
        <v>0</v>
      </c>
      <c r="N67">
        <v>0</v>
      </c>
      <c r="O67">
        <v>0</v>
      </c>
      <c r="P67">
        <v>0</v>
      </c>
      <c r="Q67">
        <v>0</v>
      </c>
      <c r="S67">
        <v>0</v>
      </c>
      <c r="T67">
        <v>0</v>
      </c>
      <c r="U67">
        <v>0</v>
      </c>
      <c r="W67">
        <v>0</v>
      </c>
      <c r="X67">
        <v>0</v>
      </c>
      <c r="Y67">
        <v>0</v>
      </c>
      <c r="Z67">
        <v>0</v>
      </c>
      <c r="AB67">
        <v>0</v>
      </c>
      <c r="AC67">
        <v>0</v>
      </c>
      <c r="AD67">
        <v>0</v>
      </c>
      <c r="AF67">
        <v>0</v>
      </c>
      <c r="AG67">
        <v>0</v>
      </c>
      <c r="AH67">
        <v>0</v>
      </c>
      <c r="AI67">
        <v>0</v>
      </c>
      <c r="AK67">
        <v>0</v>
      </c>
      <c r="AL67">
        <v>0</v>
      </c>
      <c r="AM67">
        <v>0</v>
      </c>
      <c r="AO67" s="190">
        <v>0</v>
      </c>
      <c r="AP67" s="190">
        <v>0</v>
      </c>
      <c r="AQ67" s="190">
        <v>0</v>
      </c>
      <c r="AR67" s="190">
        <v>0</v>
      </c>
      <c r="AT67" s="190">
        <v>0</v>
      </c>
      <c r="AU67" s="190">
        <v>0</v>
      </c>
      <c r="AV67" s="190">
        <v>0</v>
      </c>
      <c r="AW67" s="190"/>
      <c r="AX67" s="190">
        <v>0</v>
      </c>
      <c r="AY67" s="190">
        <v>0</v>
      </c>
      <c r="AZ67" s="190">
        <v>0</v>
      </c>
      <c r="BA67" s="190">
        <v>0</v>
      </c>
      <c r="BC67" s="190">
        <v>0</v>
      </c>
      <c r="BD67" s="190">
        <v>0</v>
      </c>
      <c r="BE67" s="190">
        <v>0</v>
      </c>
      <c r="BF67" s="190">
        <v>0</v>
      </c>
      <c r="BG67" s="190">
        <v>0</v>
      </c>
      <c r="BH67" s="190">
        <v>0</v>
      </c>
      <c r="BI67" s="190">
        <v>0</v>
      </c>
      <c r="BJ67" s="190">
        <v>0</v>
      </c>
      <c r="BK67" s="190">
        <v>0</v>
      </c>
      <c r="BL67" t="s">
        <v>2213</v>
      </c>
      <c r="BM67" s="132">
        <v>2022</v>
      </c>
      <c r="BO67">
        <v>4</v>
      </c>
      <c r="BP67">
        <v>0</v>
      </c>
      <c r="BQ67">
        <v>0</v>
      </c>
    </row>
    <row r="68" spans="1:69">
      <c r="A68" t="s">
        <v>2216</v>
      </c>
      <c r="B68" t="s">
        <v>1171</v>
      </c>
      <c r="C68" t="s">
        <v>2228</v>
      </c>
      <c r="E68">
        <v>0</v>
      </c>
      <c r="F68">
        <v>0</v>
      </c>
      <c r="G68">
        <v>0</v>
      </c>
      <c r="H68">
        <v>0</v>
      </c>
      <c r="J68">
        <v>0</v>
      </c>
      <c r="K68">
        <v>0</v>
      </c>
      <c r="L68">
        <v>0</v>
      </c>
      <c r="N68">
        <v>0</v>
      </c>
      <c r="O68">
        <v>0</v>
      </c>
      <c r="P68">
        <v>0</v>
      </c>
      <c r="Q68">
        <v>0</v>
      </c>
      <c r="S68">
        <v>0</v>
      </c>
      <c r="T68">
        <v>0</v>
      </c>
      <c r="U68">
        <v>0</v>
      </c>
      <c r="W68">
        <v>0</v>
      </c>
      <c r="X68">
        <v>0</v>
      </c>
      <c r="Y68">
        <v>0</v>
      </c>
      <c r="Z68">
        <v>0</v>
      </c>
      <c r="AB68">
        <v>0</v>
      </c>
      <c r="AC68">
        <v>0</v>
      </c>
      <c r="AD68">
        <v>0</v>
      </c>
      <c r="AF68">
        <v>0</v>
      </c>
      <c r="AG68">
        <v>0</v>
      </c>
      <c r="AH68">
        <v>0</v>
      </c>
      <c r="AI68">
        <v>0</v>
      </c>
      <c r="AK68">
        <v>0</v>
      </c>
      <c r="AL68">
        <v>0</v>
      </c>
      <c r="AM68">
        <v>0</v>
      </c>
      <c r="AO68" s="190">
        <v>0</v>
      </c>
      <c r="AP68" s="190">
        <v>0</v>
      </c>
      <c r="AQ68" s="190">
        <v>0</v>
      </c>
      <c r="AR68" s="190">
        <v>0</v>
      </c>
      <c r="AT68" s="190">
        <v>0</v>
      </c>
      <c r="AU68" s="190">
        <v>0</v>
      </c>
      <c r="AV68" s="190">
        <v>0</v>
      </c>
      <c r="AW68" s="190"/>
      <c r="AX68" s="190">
        <v>0</v>
      </c>
      <c r="AY68" s="190">
        <v>0</v>
      </c>
      <c r="AZ68" s="190">
        <v>0</v>
      </c>
      <c r="BA68" s="190">
        <v>0</v>
      </c>
      <c r="BC68" s="190">
        <v>0</v>
      </c>
      <c r="BD68" s="190">
        <v>0</v>
      </c>
      <c r="BE68" s="190">
        <v>0</v>
      </c>
      <c r="BF68" s="190">
        <v>0</v>
      </c>
      <c r="BG68" s="190">
        <v>0</v>
      </c>
      <c r="BH68" s="190">
        <v>0</v>
      </c>
      <c r="BI68" s="190">
        <v>0</v>
      </c>
      <c r="BJ68" s="190">
        <v>0</v>
      </c>
      <c r="BK68" s="190">
        <v>0</v>
      </c>
      <c r="BL68" t="s">
        <v>2213</v>
      </c>
      <c r="BM68" s="132">
        <v>2023</v>
      </c>
      <c r="BO68">
        <v>1</v>
      </c>
      <c r="BP68">
        <v>0</v>
      </c>
      <c r="BQ68">
        <v>0</v>
      </c>
    </row>
    <row r="69" spans="1:69">
      <c r="A69" t="s">
        <v>2216</v>
      </c>
      <c r="B69" t="s">
        <v>1171</v>
      </c>
      <c r="C69" t="s">
        <v>2228</v>
      </c>
      <c r="E69">
        <v>0</v>
      </c>
      <c r="F69">
        <v>0</v>
      </c>
      <c r="G69">
        <v>0</v>
      </c>
      <c r="H69">
        <v>0</v>
      </c>
      <c r="J69">
        <v>0</v>
      </c>
      <c r="K69">
        <v>0</v>
      </c>
      <c r="L69">
        <v>0</v>
      </c>
      <c r="N69">
        <v>0</v>
      </c>
      <c r="O69">
        <v>0</v>
      </c>
      <c r="P69">
        <v>0</v>
      </c>
      <c r="Q69">
        <v>0</v>
      </c>
      <c r="S69">
        <v>0</v>
      </c>
      <c r="T69">
        <v>0</v>
      </c>
      <c r="U69">
        <v>0</v>
      </c>
      <c r="W69">
        <v>0</v>
      </c>
      <c r="X69">
        <v>0</v>
      </c>
      <c r="Y69">
        <v>0</v>
      </c>
      <c r="Z69">
        <v>0</v>
      </c>
      <c r="AB69">
        <v>0</v>
      </c>
      <c r="AC69">
        <v>0</v>
      </c>
      <c r="AD69">
        <v>0</v>
      </c>
      <c r="AF69">
        <v>0</v>
      </c>
      <c r="AG69">
        <v>0</v>
      </c>
      <c r="AH69">
        <v>0</v>
      </c>
      <c r="AI69">
        <v>0</v>
      </c>
      <c r="AK69">
        <v>0</v>
      </c>
      <c r="AL69">
        <v>0</v>
      </c>
      <c r="AM69">
        <v>0</v>
      </c>
      <c r="AO69" s="190">
        <v>0</v>
      </c>
      <c r="AP69" s="190">
        <v>0</v>
      </c>
      <c r="AQ69" s="190">
        <v>0</v>
      </c>
      <c r="AR69" s="190">
        <v>0</v>
      </c>
      <c r="AT69" s="190">
        <v>0</v>
      </c>
      <c r="AU69" s="190">
        <v>0</v>
      </c>
      <c r="AV69" s="190">
        <v>0</v>
      </c>
      <c r="AW69" s="190"/>
      <c r="AX69" s="190">
        <v>0</v>
      </c>
      <c r="AY69" s="190">
        <v>0</v>
      </c>
      <c r="AZ69" s="190">
        <v>0</v>
      </c>
      <c r="BA69" s="190">
        <v>0</v>
      </c>
      <c r="BC69" s="190">
        <v>0</v>
      </c>
      <c r="BD69" s="190">
        <v>0</v>
      </c>
      <c r="BE69" s="190">
        <v>0</v>
      </c>
      <c r="BF69" s="190">
        <v>0</v>
      </c>
      <c r="BG69" s="190">
        <v>0</v>
      </c>
      <c r="BH69" s="190">
        <v>0</v>
      </c>
      <c r="BI69" s="190">
        <v>0</v>
      </c>
      <c r="BJ69" s="190">
        <v>0</v>
      </c>
      <c r="BK69" s="190">
        <v>0</v>
      </c>
      <c r="BL69" t="s">
        <v>2213</v>
      </c>
      <c r="BM69" s="132">
        <v>2023</v>
      </c>
      <c r="BO69">
        <v>2</v>
      </c>
      <c r="BP69">
        <v>0</v>
      </c>
      <c r="BQ69">
        <v>0</v>
      </c>
    </row>
    <row r="70" spans="1:69">
      <c r="A70" t="s">
        <v>2216</v>
      </c>
      <c r="B70" t="s">
        <v>1171</v>
      </c>
      <c r="C70" t="s">
        <v>2228</v>
      </c>
      <c r="E70">
        <v>0</v>
      </c>
      <c r="F70">
        <v>0</v>
      </c>
      <c r="G70">
        <v>0</v>
      </c>
      <c r="H70">
        <v>0</v>
      </c>
      <c r="J70">
        <v>0</v>
      </c>
      <c r="K70">
        <v>0</v>
      </c>
      <c r="L70">
        <v>0</v>
      </c>
      <c r="N70">
        <v>0</v>
      </c>
      <c r="O70">
        <v>0</v>
      </c>
      <c r="P70">
        <v>0</v>
      </c>
      <c r="Q70">
        <v>0</v>
      </c>
      <c r="S70">
        <v>0</v>
      </c>
      <c r="T70">
        <v>0</v>
      </c>
      <c r="U70">
        <v>0</v>
      </c>
      <c r="W70">
        <v>0</v>
      </c>
      <c r="X70">
        <v>0</v>
      </c>
      <c r="Y70">
        <v>0</v>
      </c>
      <c r="Z70">
        <v>0</v>
      </c>
      <c r="AB70">
        <v>0</v>
      </c>
      <c r="AC70">
        <v>0</v>
      </c>
      <c r="AD70">
        <v>0</v>
      </c>
      <c r="AF70">
        <v>0</v>
      </c>
      <c r="AG70">
        <v>0</v>
      </c>
      <c r="AH70">
        <v>0</v>
      </c>
      <c r="AI70">
        <v>0</v>
      </c>
      <c r="AK70">
        <v>0</v>
      </c>
      <c r="AL70">
        <v>0</v>
      </c>
      <c r="AM70">
        <v>0</v>
      </c>
      <c r="AO70" s="190">
        <v>0</v>
      </c>
      <c r="AP70" s="190">
        <v>0</v>
      </c>
      <c r="AQ70" s="190">
        <v>0</v>
      </c>
      <c r="AR70" s="190">
        <v>0</v>
      </c>
      <c r="AT70" s="190">
        <v>0</v>
      </c>
      <c r="AU70" s="190">
        <v>0</v>
      </c>
      <c r="AV70" s="190">
        <v>0</v>
      </c>
      <c r="AW70" s="190"/>
      <c r="AX70" s="190">
        <v>0</v>
      </c>
      <c r="AY70" s="190">
        <v>0</v>
      </c>
      <c r="AZ70" s="190">
        <v>0</v>
      </c>
      <c r="BA70" s="190">
        <v>0</v>
      </c>
      <c r="BC70" s="190">
        <v>0</v>
      </c>
      <c r="BD70" s="190">
        <v>0</v>
      </c>
      <c r="BE70" s="190">
        <v>0</v>
      </c>
      <c r="BF70" s="190">
        <v>0</v>
      </c>
      <c r="BG70" s="190">
        <v>0</v>
      </c>
      <c r="BH70" s="190">
        <v>0</v>
      </c>
      <c r="BI70" s="190">
        <v>0</v>
      </c>
      <c r="BJ70" s="190">
        <v>0</v>
      </c>
      <c r="BK70" s="190">
        <v>0</v>
      </c>
      <c r="BL70" t="s">
        <v>2213</v>
      </c>
      <c r="BM70" s="132">
        <v>2023</v>
      </c>
      <c r="BO70">
        <v>3</v>
      </c>
      <c r="BP70">
        <v>0</v>
      </c>
      <c r="BQ70">
        <v>0</v>
      </c>
    </row>
    <row r="71" spans="1:69">
      <c r="A71" t="s">
        <v>2216</v>
      </c>
      <c r="B71" t="s">
        <v>1171</v>
      </c>
      <c r="C71" t="s">
        <v>2228</v>
      </c>
      <c r="E71">
        <v>0</v>
      </c>
      <c r="F71">
        <v>0</v>
      </c>
      <c r="G71">
        <v>0</v>
      </c>
      <c r="H71">
        <v>0</v>
      </c>
      <c r="J71">
        <v>0</v>
      </c>
      <c r="K71">
        <v>0</v>
      </c>
      <c r="L71">
        <v>0</v>
      </c>
      <c r="N71">
        <v>0</v>
      </c>
      <c r="O71">
        <v>0</v>
      </c>
      <c r="P71">
        <v>0</v>
      </c>
      <c r="Q71">
        <v>0</v>
      </c>
      <c r="S71">
        <v>0</v>
      </c>
      <c r="T71">
        <v>0</v>
      </c>
      <c r="U71">
        <v>0</v>
      </c>
      <c r="W71">
        <v>0</v>
      </c>
      <c r="X71">
        <v>0</v>
      </c>
      <c r="Y71">
        <v>0</v>
      </c>
      <c r="Z71">
        <v>0</v>
      </c>
      <c r="AB71">
        <v>0</v>
      </c>
      <c r="AC71">
        <v>0</v>
      </c>
      <c r="AD71">
        <v>0</v>
      </c>
      <c r="AF71">
        <v>0</v>
      </c>
      <c r="AG71">
        <v>0</v>
      </c>
      <c r="AH71">
        <v>0</v>
      </c>
      <c r="AI71">
        <v>0</v>
      </c>
      <c r="AK71">
        <v>0</v>
      </c>
      <c r="AL71">
        <v>0</v>
      </c>
      <c r="AM71">
        <v>0</v>
      </c>
      <c r="AO71" s="190">
        <v>0</v>
      </c>
      <c r="AP71" s="190">
        <v>0</v>
      </c>
      <c r="AQ71" s="190">
        <v>0</v>
      </c>
      <c r="AR71" s="190">
        <v>0</v>
      </c>
      <c r="AT71" s="190">
        <v>0</v>
      </c>
      <c r="AU71" s="190">
        <v>0</v>
      </c>
      <c r="AV71" s="190">
        <v>0</v>
      </c>
      <c r="AW71" s="190"/>
      <c r="AX71" s="190">
        <v>0</v>
      </c>
      <c r="AY71" s="190">
        <v>0</v>
      </c>
      <c r="AZ71" s="190">
        <v>0</v>
      </c>
      <c r="BA71" s="190">
        <v>0</v>
      </c>
      <c r="BC71" s="190">
        <v>0</v>
      </c>
      <c r="BD71" s="190">
        <v>0</v>
      </c>
      <c r="BE71" s="190">
        <v>0</v>
      </c>
      <c r="BF71" s="190">
        <v>0</v>
      </c>
      <c r="BG71" s="190">
        <v>0</v>
      </c>
      <c r="BH71" s="190">
        <v>0</v>
      </c>
      <c r="BI71" s="190">
        <v>0</v>
      </c>
      <c r="BJ71" s="190">
        <v>0</v>
      </c>
      <c r="BK71" s="190">
        <v>0</v>
      </c>
      <c r="BL71" t="s">
        <v>2213</v>
      </c>
      <c r="BM71" s="132">
        <v>2023</v>
      </c>
      <c r="BO71">
        <v>4</v>
      </c>
      <c r="BP71">
        <v>0</v>
      </c>
      <c r="BQ71">
        <v>0</v>
      </c>
    </row>
    <row r="72" spans="1:69">
      <c r="A72" t="s">
        <v>2216</v>
      </c>
      <c r="B72" t="s">
        <v>1171</v>
      </c>
      <c r="C72" t="s">
        <v>2227</v>
      </c>
      <c r="E72">
        <v>0</v>
      </c>
      <c r="F72">
        <v>0</v>
      </c>
      <c r="G72">
        <v>0</v>
      </c>
      <c r="H72">
        <v>0</v>
      </c>
      <c r="J72">
        <v>0</v>
      </c>
      <c r="K72">
        <v>0</v>
      </c>
      <c r="L72">
        <v>0</v>
      </c>
      <c r="N72">
        <v>0</v>
      </c>
      <c r="O72">
        <v>0</v>
      </c>
      <c r="P72">
        <v>0</v>
      </c>
      <c r="Q72">
        <v>0</v>
      </c>
      <c r="S72">
        <v>0</v>
      </c>
      <c r="T72">
        <v>0</v>
      </c>
      <c r="U72">
        <v>0</v>
      </c>
      <c r="W72">
        <v>0</v>
      </c>
      <c r="X72">
        <v>0</v>
      </c>
      <c r="Y72">
        <v>0</v>
      </c>
      <c r="Z72">
        <v>0</v>
      </c>
      <c r="AB72">
        <v>0</v>
      </c>
      <c r="AC72">
        <v>0</v>
      </c>
      <c r="AD72">
        <v>0</v>
      </c>
      <c r="AF72">
        <v>0</v>
      </c>
      <c r="AG72">
        <v>0</v>
      </c>
      <c r="AH72">
        <v>0</v>
      </c>
      <c r="AI72">
        <v>0</v>
      </c>
      <c r="AK72">
        <v>0</v>
      </c>
      <c r="AL72">
        <v>0</v>
      </c>
      <c r="AM72">
        <v>0</v>
      </c>
      <c r="AO72" s="190">
        <v>0</v>
      </c>
      <c r="AP72" s="190">
        <v>0</v>
      </c>
      <c r="AQ72" s="190">
        <v>0</v>
      </c>
      <c r="AR72" s="190">
        <v>0</v>
      </c>
      <c r="AT72" s="190">
        <v>0</v>
      </c>
      <c r="AU72" s="190">
        <v>0</v>
      </c>
      <c r="AV72" s="190">
        <v>0</v>
      </c>
      <c r="AW72" s="190"/>
      <c r="AX72" s="190">
        <v>0</v>
      </c>
      <c r="AY72" s="190">
        <v>0</v>
      </c>
      <c r="AZ72" s="190">
        <v>0</v>
      </c>
      <c r="BA72" s="190">
        <v>0</v>
      </c>
      <c r="BC72" s="190">
        <v>0</v>
      </c>
      <c r="BD72" s="190">
        <v>0</v>
      </c>
      <c r="BE72" s="190">
        <v>0</v>
      </c>
      <c r="BF72" s="190">
        <v>0</v>
      </c>
      <c r="BG72" s="190">
        <v>0</v>
      </c>
      <c r="BH72" s="190">
        <v>0</v>
      </c>
      <c r="BI72" s="190">
        <v>0</v>
      </c>
      <c r="BJ72" s="190">
        <v>0</v>
      </c>
      <c r="BK72" s="190">
        <v>0</v>
      </c>
      <c r="BL72" t="s">
        <v>2213</v>
      </c>
      <c r="BM72" s="132">
        <v>2023</v>
      </c>
      <c r="BO72">
        <v>1</v>
      </c>
      <c r="BP72">
        <v>0</v>
      </c>
      <c r="BQ72">
        <v>0</v>
      </c>
    </row>
    <row r="73" spans="1:69">
      <c r="A73" t="s">
        <v>2216</v>
      </c>
      <c r="B73" t="s">
        <v>1171</v>
      </c>
      <c r="C73" t="s">
        <v>2227</v>
      </c>
      <c r="E73">
        <v>0</v>
      </c>
      <c r="F73">
        <v>0</v>
      </c>
      <c r="G73">
        <v>0</v>
      </c>
      <c r="H73">
        <v>0</v>
      </c>
      <c r="J73">
        <v>0</v>
      </c>
      <c r="K73">
        <v>0</v>
      </c>
      <c r="L73">
        <v>0</v>
      </c>
      <c r="N73">
        <v>0</v>
      </c>
      <c r="O73">
        <v>0</v>
      </c>
      <c r="P73">
        <v>0</v>
      </c>
      <c r="Q73">
        <v>0</v>
      </c>
      <c r="S73">
        <v>0</v>
      </c>
      <c r="T73">
        <v>0</v>
      </c>
      <c r="U73">
        <v>0</v>
      </c>
      <c r="W73">
        <v>0</v>
      </c>
      <c r="X73">
        <v>0</v>
      </c>
      <c r="Y73">
        <v>0</v>
      </c>
      <c r="Z73">
        <v>0</v>
      </c>
      <c r="AB73">
        <v>0</v>
      </c>
      <c r="AC73">
        <v>0</v>
      </c>
      <c r="AD73">
        <v>0</v>
      </c>
      <c r="AF73">
        <v>0</v>
      </c>
      <c r="AG73">
        <v>0</v>
      </c>
      <c r="AH73">
        <v>0</v>
      </c>
      <c r="AI73">
        <v>0</v>
      </c>
      <c r="AK73">
        <v>0</v>
      </c>
      <c r="AL73">
        <v>0</v>
      </c>
      <c r="AM73">
        <v>0</v>
      </c>
      <c r="AO73" s="190">
        <v>0</v>
      </c>
      <c r="AP73" s="190">
        <v>0</v>
      </c>
      <c r="AQ73" s="190">
        <v>0</v>
      </c>
      <c r="AR73" s="190">
        <v>0</v>
      </c>
      <c r="AT73" s="190">
        <v>0</v>
      </c>
      <c r="AU73" s="190">
        <v>0</v>
      </c>
      <c r="AV73" s="190">
        <v>0</v>
      </c>
      <c r="AW73" s="190"/>
      <c r="AX73" s="190">
        <v>0</v>
      </c>
      <c r="AY73" s="190">
        <v>0</v>
      </c>
      <c r="AZ73" s="190">
        <v>0</v>
      </c>
      <c r="BA73" s="190">
        <v>0</v>
      </c>
      <c r="BC73" s="190">
        <v>0</v>
      </c>
      <c r="BD73" s="190">
        <v>0</v>
      </c>
      <c r="BE73" s="190">
        <v>0</v>
      </c>
      <c r="BF73" s="190">
        <v>0</v>
      </c>
      <c r="BG73" s="190">
        <v>0</v>
      </c>
      <c r="BH73" s="190">
        <v>0</v>
      </c>
      <c r="BI73" s="190">
        <v>0</v>
      </c>
      <c r="BJ73" s="190">
        <v>0</v>
      </c>
      <c r="BK73" s="190">
        <v>0</v>
      </c>
      <c r="BL73" t="s">
        <v>2213</v>
      </c>
      <c r="BM73" s="132">
        <v>2023</v>
      </c>
      <c r="BO73">
        <v>2</v>
      </c>
      <c r="BP73">
        <v>0</v>
      </c>
      <c r="BQ73">
        <v>0</v>
      </c>
    </row>
    <row r="74" spans="1:69">
      <c r="A74" t="s">
        <v>2216</v>
      </c>
      <c r="B74" t="s">
        <v>1171</v>
      </c>
      <c r="C74" t="s">
        <v>2227</v>
      </c>
      <c r="E74">
        <v>0</v>
      </c>
      <c r="F74">
        <v>0</v>
      </c>
      <c r="G74">
        <v>0</v>
      </c>
      <c r="H74">
        <v>0</v>
      </c>
      <c r="J74">
        <v>0</v>
      </c>
      <c r="K74">
        <v>0</v>
      </c>
      <c r="L74">
        <v>0</v>
      </c>
      <c r="N74">
        <v>0</v>
      </c>
      <c r="O74">
        <v>0</v>
      </c>
      <c r="P74">
        <v>0</v>
      </c>
      <c r="Q74">
        <v>0</v>
      </c>
      <c r="S74">
        <v>0</v>
      </c>
      <c r="T74">
        <v>0</v>
      </c>
      <c r="U74">
        <v>0</v>
      </c>
      <c r="W74">
        <v>0</v>
      </c>
      <c r="X74">
        <v>0</v>
      </c>
      <c r="Y74">
        <v>0</v>
      </c>
      <c r="Z74">
        <v>0</v>
      </c>
      <c r="AB74">
        <v>0</v>
      </c>
      <c r="AC74">
        <v>0</v>
      </c>
      <c r="AD74">
        <v>0</v>
      </c>
      <c r="AF74">
        <v>0</v>
      </c>
      <c r="AG74">
        <v>0</v>
      </c>
      <c r="AH74">
        <v>0</v>
      </c>
      <c r="AI74">
        <v>0</v>
      </c>
      <c r="AK74">
        <v>0</v>
      </c>
      <c r="AL74">
        <v>0</v>
      </c>
      <c r="AM74">
        <v>0</v>
      </c>
      <c r="AO74" s="190">
        <v>0</v>
      </c>
      <c r="AP74" s="190">
        <v>0</v>
      </c>
      <c r="AQ74" s="190">
        <v>0</v>
      </c>
      <c r="AR74" s="190">
        <v>0</v>
      </c>
      <c r="AT74" s="190">
        <v>0</v>
      </c>
      <c r="AU74" s="190">
        <v>0</v>
      </c>
      <c r="AV74" s="190">
        <v>0</v>
      </c>
      <c r="AW74" s="190"/>
      <c r="AX74" s="190">
        <v>0</v>
      </c>
      <c r="AY74" s="190">
        <v>0</v>
      </c>
      <c r="AZ74" s="190">
        <v>0</v>
      </c>
      <c r="BA74" s="190">
        <v>0</v>
      </c>
      <c r="BC74" s="190">
        <v>0</v>
      </c>
      <c r="BD74" s="190">
        <v>0</v>
      </c>
      <c r="BE74" s="190">
        <v>0</v>
      </c>
      <c r="BF74" s="190">
        <v>0</v>
      </c>
      <c r="BG74" s="190">
        <v>0</v>
      </c>
      <c r="BH74" s="190">
        <v>0</v>
      </c>
      <c r="BI74" s="190">
        <v>0</v>
      </c>
      <c r="BJ74" s="190">
        <v>0</v>
      </c>
      <c r="BK74" s="190">
        <v>0</v>
      </c>
      <c r="BL74" t="s">
        <v>2213</v>
      </c>
      <c r="BM74" s="132">
        <v>2023</v>
      </c>
      <c r="BO74">
        <v>3</v>
      </c>
      <c r="BP74">
        <v>0</v>
      </c>
      <c r="BQ74">
        <v>0</v>
      </c>
    </row>
    <row r="75" spans="1:69">
      <c r="A75" t="s">
        <v>2216</v>
      </c>
      <c r="B75" t="s">
        <v>1171</v>
      </c>
      <c r="C75" t="s">
        <v>2227</v>
      </c>
      <c r="E75">
        <v>0</v>
      </c>
      <c r="F75">
        <v>0</v>
      </c>
      <c r="G75">
        <v>0</v>
      </c>
      <c r="H75">
        <v>0</v>
      </c>
      <c r="J75">
        <v>0</v>
      </c>
      <c r="K75">
        <v>0</v>
      </c>
      <c r="L75">
        <v>0</v>
      </c>
      <c r="N75">
        <v>0</v>
      </c>
      <c r="O75">
        <v>0</v>
      </c>
      <c r="P75">
        <v>0</v>
      </c>
      <c r="Q75">
        <v>0</v>
      </c>
      <c r="S75">
        <v>0</v>
      </c>
      <c r="T75">
        <v>0</v>
      </c>
      <c r="U75">
        <v>0</v>
      </c>
      <c r="W75">
        <v>0</v>
      </c>
      <c r="X75">
        <v>0</v>
      </c>
      <c r="Y75">
        <v>0</v>
      </c>
      <c r="Z75">
        <v>0</v>
      </c>
      <c r="AB75">
        <v>0</v>
      </c>
      <c r="AC75">
        <v>0</v>
      </c>
      <c r="AD75">
        <v>0</v>
      </c>
      <c r="AF75">
        <v>0</v>
      </c>
      <c r="AG75">
        <v>0</v>
      </c>
      <c r="AH75">
        <v>0</v>
      </c>
      <c r="AI75">
        <v>0</v>
      </c>
      <c r="AK75">
        <v>0</v>
      </c>
      <c r="AL75">
        <v>0</v>
      </c>
      <c r="AM75">
        <v>0</v>
      </c>
      <c r="AO75" s="190">
        <v>0</v>
      </c>
      <c r="AP75" s="190">
        <v>0</v>
      </c>
      <c r="AQ75" s="190">
        <v>0</v>
      </c>
      <c r="AR75" s="190">
        <v>0</v>
      </c>
      <c r="AT75" s="190">
        <v>0</v>
      </c>
      <c r="AU75" s="190">
        <v>0</v>
      </c>
      <c r="AV75" s="190">
        <v>0</v>
      </c>
      <c r="AW75" s="190"/>
      <c r="AX75" s="190">
        <v>0</v>
      </c>
      <c r="AY75" s="190">
        <v>0</v>
      </c>
      <c r="AZ75" s="190">
        <v>0</v>
      </c>
      <c r="BA75" s="190">
        <v>0</v>
      </c>
      <c r="BC75" s="190">
        <v>0</v>
      </c>
      <c r="BD75" s="190">
        <v>0</v>
      </c>
      <c r="BE75" s="190">
        <v>0</v>
      </c>
      <c r="BF75" s="190">
        <v>0</v>
      </c>
      <c r="BG75" s="190">
        <v>0</v>
      </c>
      <c r="BH75" s="190">
        <v>0</v>
      </c>
      <c r="BI75" s="190">
        <v>0</v>
      </c>
      <c r="BJ75" s="190">
        <v>0</v>
      </c>
      <c r="BK75" s="190">
        <v>0</v>
      </c>
      <c r="BL75" t="s">
        <v>2213</v>
      </c>
      <c r="BM75" s="132">
        <v>2023</v>
      </c>
      <c r="BO75">
        <v>4</v>
      </c>
      <c r="BP75">
        <v>0</v>
      </c>
      <c r="BQ75">
        <v>0</v>
      </c>
    </row>
    <row r="76" spans="1:69">
      <c r="B76" t="s">
        <v>4951</v>
      </c>
      <c r="BF76">
        <f>BG76+BK76</f>
        <v>1092083.1000000001</v>
      </c>
      <c r="BG76">
        <v>134433.1</v>
      </c>
      <c r="BK76">
        <v>957650</v>
      </c>
      <c r="BL76" t="s">
        <v>4950</v>
      </c>
    </row>
    <row r="77" spans="1:69">
      <c r="B77" t="s">
        <v>4952</v>
      </c>
      <c r="BF77">
        <f t="shared" ref="BF77:BF95" si="1">BG77+BK77</f>
        <v>933657.3</v>
      </c>
      <c r="BG77">
        <v>123036.3</v>
      </c>
      <c r="BK77">
        <v>810621</v>
      </c>
      <c r="BL77" t="s">
        <v>4950</v>
      </c>
    </row>
    <row r="78" spans="1:69">
      <c r="B78" t="s">
        <v>4954</v>
      </c>
      <c r="BF78">
        <f t="shared" si="1"/>
        <v>196507</v>
      </c>
      <c r="BG78">
        <v>32773</v>
      </c>
      <c r="BK78">
        <v>163734</v>
      </c>
      <c r="BL78" t="s">
        <v>4950</v>
      </c>
    </row>
    <row r="79" spans="1:69">
      <c r="B79" t="s">
        <v>4953</v>
      </c>
      <c r="BF79">
        <f t="shared" si="1"/>
        <v>498841</v>
      </c>
      <c r="BG79">
        <v>30469</v>
      </c>
      <c r="BK79">
        <v>468372</v>
      </c>
      <c r="BL79" t="s">
        <v>4950</v>
      </c>
    </row>
    <row r="80" spans="1:69">
      <c r="B80" t="s">
        <v>4955</v>
      </c>
      <c r="BF80">
        <f t="shared" si="1"/>
        <v>1627159.9</v>
      </c>
      <c r="BG80">
        <v>653043.9</v>
      </c>
      <c r="BK80">
        <v>974116</v>
      </c>
      <c r="BL80" t="s">
        <v>4950</v>
      </c>
    </row>
    <row r="81" spans="2:65">
      <c r="B81" t="s">
        <v>4956</v>
      </c>
      <c r="BF81">
        <f t="shared" si="1"/>
        <v>62920</v>
      </c>
      <c r="BG81">
        <v>8628</v>
      </c>
      <c r="BK81">
        <v>54292</v>
      </c>
      <c r="BL81" t="s">
        <v>4950</v>
      </c>
    </row>
    <row r="82" spans="2:65">
      <c r="B82" t="s">
        <v>4957</v>
      </c>
      <c r="BF82">
        <f t="shared" si="1"/>
        <v>592068.9</v>
      </c>
      <c r="BG82">
        <v>150434.9</v>
      </c>
      <c r="BK82">
        <v>441634</v>
      </c>
      <c r="BL82" t="s">
        <v>4950</v>
      </c>
    </row>
    <row r="83" spans="2:65">
      <c r="B83" t="s">
        <v>4958</v>
      </c>
      <c r="BF83">
        <f t="shared" si="1"/>
        <v>1678595.5</v>
      </c>
      <c r="BG83">
        <v>271888.5</v>
      </c>
      <c r="BK83">
        <v>1406707</v>
      </c>
      <c r="BL83" t="s">
        <v>4950</v>
      </c>
    </row>
    <row r="84" spans="2:65">
      <c r="B84" t="s">
        <v>4960</v>
      </c>
      <c r="BF84">
        <f t="shared" si="1"/>
        <v>1476645.9</v>
      </c>
      <c r="BG84">
        <v>399276.9</v>
      </c>
      <c r="BK84">
        <v>1077369</v>
      </c>
      <c r="BL84" t="s">
        <v>4950</v>
      </c>
    </row>
    <row r="85" spans="2:65">
      <c r="B85" t="s">
        <v>4959</v>
      </c>
      <c r="BF85">
        <f t="shared" si="1"/>
        <v>1707956.8</v>
      </c>
      <c r="BG85">
        <v>383077.8</v>
      </c>
      <c r="BK85">
        <v>1324879</v>
      </c>
      <c r="BL85" t="s">
        <v>4950</v>
      </c>
    </row>
    <row r="86" spans="2:65">
      <c r="B86" t="s">
        <v>4961</v>
      </c>
      <c r="BF86">
        <f t="shared" si="1"/>
        <v>1752968.9</v>
      </c>
      <c r="BG86">
        <v>347929.9</v>
      </c>
      <c r="BK86">
        <v>1405039</v>
      </c>
      <c r="BL86" t="s">
        <v>4950</v>
      </c>
    </row>
    <row r="87" spans="2:65">
      <c r="B87" t="s">
        <v>4962</v>
      </c>
      <c r="BF87">
        <f t="shared" si="1"/>
        <v>173510.5</v>
      </c>
      <c r="BG87">
        <v>8693.5</v>
      </c>
      <c r="BK87">
        <v>164817</v>
      </c>
      <c r="BL87" t="s">
        <v>4950</v>
      </c>
    </row>
    <row r="88" spans="2:65">
      <c r="B88" t="s">
        <v>4963</v>
      </c>
      <c r="BF88">
        <f t="shared" si="1"/>
        <v>814144.2</v>
      </c>
      <c r="BG88">
        <v>58159.199999999997</v>
      </c>
      <c r="BK88">
        <v>755985</v>
      </c>
      <c r="BL88" t="s">
        <v>4950</v>
      </c>
    </row>
    <row r="89" spans="2:65">
      <c r="B89" t="s">
        <v>4964</v>
      </c>
      <c r="BF89">
        <f t="shared" si="1"/>
        <v>169486.2</v>
      </c>
      <c r="BG89">
        <v>49040.2</v>
      </c>
      <c r="BK89">
        <v>120446</v>
      </c>
      <c r="BL89" t="s">
        <v>4950</v>
      </c>
    </row>
    <row r="90" spans="2:65">
      <c r="B90" t="s">
        <v>4965</v>
      </c>
      <c r="BF90">
        <f t="shared" si="1"/>
        <v>106416.4</v>
      </c>
      <c r="BG90">
        <v>11233.4</v>
      </c>
      <c r="BK90">
        <v>95183</v>
      </c>
      <c r="BL90" t="s">
        <v>4950</v>
      </c>
    </row>
    <row r="91" spans="2:65">
      <c r="B91" t="s">
        <v>4966</v>
      </c>
      <c r="BF91">
        <f t="shared" si="1"/>
        <v>366953.3</v>
      </c>
      <c r="BG91">
        <v>38451.300000000003</v>
      </c>
      <c r="BK91">
        <v>328502</v>
      </c>
      <c r="BL91" t="s">
        <v>4950</v>
      </c>
    </row>
    <row r="92" spans="2:65">
      <c r="B92" t="s">
        <v>4967</v>
      </c>
      <c r="BF92">
        <f t="shared" si="1"/>
        <v>111085.9</v>
      </c>
      <c r="BG92">
        <v>4982.8999999999996</v>
      </c>
      <c r="BK92">
        <v>106103</v>
      </c>
      <c r="BL92" t="s">
        <v>4950</v>
      </c>
    </row>
    <row r="93" spans="2:65">
      <c r="B93" t="s">
        <v>4968</v>
      </c>
      <c r="BF93">
        <f t="shared" si="1"/>
        <v>236264.5</v>
      </c>
      <c r="BG93">
        <v>60482.5</v>
      </c>
      <c r="BK93">
        <v>175782</v>
      </c>
      <c r="BL93" t="s">
        <v>4950</v>
      </c>
    </row>
    <row r="94" spans="2:65">
      <c r="B94" t="s">
        <v>4969</v>
      </c>
      <c r="BF94">
        <f t="shared" si="1"/>
        <v>626333.4</v>
      </c>
      <c r="BG94">
        <v>76831.399999999994</v>
      </c>
      <c r="BK94">
        <v>549502</v>
      </c>
      <c r="BL94" t="s">
        <v>4950</v>
      </c>
    </row>
    <row r="95" spans="2:65">
      <c r="B95" t="s">
        <v>4970</v>
      </c>
      <c r="BF95">
        <f t="shared" si="1"/>
        <v>2493544.2000000002</v>
      </c>
      <c r="BG95">
        <v>265129.2</v>
      </c>
      <c r="BK95">
        <v>2228415</v>
      </c>
      <c r="BL95" t="s">
        <v>4950</v>
      </c>
    </row>
    <row r="96" spans="2:65">
      <c r="BF96">
        <v>1993</v>
      </c>
      <c r="BG96">
        <v>24</v>
      </c>
      <c r="BL96" t="s">
        <v>5446</v>
      </c>
      <c r="BM96">
        <v>2022</v>
      </c>
    </row>
  </sheetData>
  <autoFilter ref="A1:BS96"/>
  <conditionalFormatting sqref="AT5:AV8">
    <cfRule type="containsBlanks" dxfId="15" priority="1">
      <formula>LEN(TRIM(AT5))=0</formula>
    </cfRule>
  </conditionalFormatting>
  <conditionalFormatting sqref="E5:H8">
    <cfRule type="containsBlanks" dxfId="14" priority="15">
      <formula>LEN(TRIM(E5))=0</formula>
    </cfRule>
  </conditionalFormatting>
  <conditionalFormatting sqref="E5:H8">
    <cfRule type="expression" dxfId="13" priority="16">
      <formula>OR(ISTEXT($F$50),ISTEXT($H$50),ISTEXT($I$50),ISTEXT($J$50),ISTEXT($F$51),ISTEXT($H$51),ISTEXT($I$51),ISTEXT($J$51),ISTEXT($F$52),ISTEXT($H$52),ISTEXT($I$52),ISTEXT($J$52),ISTEXT($F$53),ISTEXT($H$53),ISTEXT($I$53),ISTEXT($J$53),ISTEXT($F$55),ISTEXT($H$55),ISTEXT($I$55),ISTEXT($J$55),ISTEXT($F$56),ISTEXT($H$56),ISTEXT($I$56),ISTEXT($J$56),ISTEXT($F$57),ISTEXT($H$57),ISTEXT($I$57),ISTEXT($J$57))</formula>
    </cfRule>
  </conditionalFormatting>
  <conditionalFormatting sqref="J5:L8">
    <cfRule type="containsBlanks" dxfId="12" priority="13">
      <formula>LEN(TRIM(J5))=0</formula>
    </cfRule>
  </conditionalFormatting>
  <conditionalFormatting sqref="J5:L8">
    <cfRule type="expression" dxfId="11" priority="14">
      <formula>OR(ISTEXT($F$50),ISTEXT($H$50),ISTEXT($I$50),ISTEXT($J$50),ISTEXT($F$51),ISTEXT($H$51),ISTEXT($I$51),ISTEXT($J$51),ISTEXT($F$52),ISTEXT($H$52),ISTEXT($I$52),ISTEXT($J$52),ISTEXT($F$53),ISTEXT($H$53),ISTEXT($I$53),ISTEXT($J$53),ISTEXT($F$55),ISTEXT($H$55),ISTEXT($I$55),ISTEXT($J$55),ISTEXT($F$56),ISTEXT($H$56),ISTEXT($I$56),ISTEXT($J$56),ISTEXT($F$57),ISTEXT($H$57),ISTEXT($I$57),ISTEXT($J$57))</formula>
    </cfRule>
  </conditionalFormatting>
  <conditionalFormatting sqref="N5:Q8">
    <cfRule type="containsBlanks" dxfId="10" priority="11">
      <formula>LEN(TRIM(N5))=0</formula>
    </cfRule>
  </conditionalFormatting>
  <conditionalFormatting sqref="N5:Q8">
    <cfRule type="expression" dxfId="9" priority="12">
      <formula>OR(ISTEXT($F$50),ISTEXT($H$50),ISTEXT($I$50),ISTEXT($J$50),ISTEXT($F$51),ISTEXT($H$51),ISTEXT($I$51),ISTEXT($J$51),ISTEXT($F$52),ISTEXT($H$52),ISTEXT($I$52),ISTEXT($J$52),ISTEXT($F$53),ISTEXT($H$53),ISTEXT($I$53),ISTEXT($J$53),ISTEXT($F$55),ISTEXT($H$55),ISTEXT($I$55),ISTEXT($J$55),ISTEXT($F$56),ISTEXT($H$56),ISTEXT($I$56),ISTEXT($J$56),ISTEXT($F$57),ISTEXT($H$57),ISTEXT($I$57),ISTEXT($J$57))</formula>
    </cfRule>
  </conditionalFormatting>
  <conditionalFormatting sqref="S5:AD8">
    <cfRule type="containsBlanks" dxfId="8" priority="9">
      <formula>LEN(TRIM(S5))=0</formula>
    </cfRule>
  </conditionalFormatting>
  <conditionalFormatting sqref="S5:AD8">
    <cfRule type="expression" dxfId="7" priority="10">
      <formula>OR(ISTEXT($F$50),ISTEXT($H$50),ISTEXT($I$50),ISTEXT($J$50),ISTEXT($F$51),ISTEXT($H$51),ISTEXT($I$51),ISTEXT($J$51),ISTEXT($F$52),ISTEXT($H$52),ISTEXT($I$52),ISTEXT($J$52),ISTEXT($F$53),ISTEXT($H$53),ISTEXT($I$53),ISTEXT($J$53),ISTEXT($F$55),ISTEXT($H$55),ISTEXT($I$55),ISTEXT($J$55),ISTEXT($F$56),ISTEXT($H$56),ISTEXT($I$56),ISTEXT($J$56),ISTEXT($F$57),ISTEXT($H$57),ISTEXT($I$57),ISTEXT($J$57))</formula>
    </cfRule>
  </conditionalFormatting>
  <conditionalFormatting sqref="AF5:AI8">
    <cfRule type="containsBlanks" dxfId="6" priority="7">
      <formula>LEN(TRIM(AF5))=0</formula>
    </cfRule>
  </conditionalFormatting>
  <conditionalFormatting sqref="AF5:AI8">
    <cfRule type="expression" dxfId="5" priority="8">
      <formula>OR(ISTEXT($F$50),ISTEXT($H$50),ISTEXT($I$50),ISTEXT($J$50),ISTEXT($F$51),ISTEXT($H$51),ISTEXT($I$51),ISTEXT($J$51),ISTEXT($F$52),ISTEXT($H$52),ISTEXT($I$52),ISTEXT($J$52),ISTEXT($F$53),ISTEXT($H$53),ISTEXT($I$53),ISTEXT($J$53),ISTEXT($F$55),ISTEXT($H$55),ISTEXT($I$55),ISTEXT($J$55),ISTEXT($F$56),ISTEXT($H$56),ISTEXT($I$56),ISTEXT($J$56),ISTEXT($F$57),ISTEXT($H$57),ISTEXT($I$57),ISTEXT($J$57))</formula>
    </cfRule>
  </conditionalFormatting>
  <conditionalFormatting sqref="AK5:AM8">
    <cfRule type="containsBlanks" dxfId="4" priority="5">
      <formula>LEN(TRIM(AK5))=0</formula>
    </cfRule>
  </conditionalFormatting>
  <conditionalFormatting sqref="AK5:AM8">
    <cfRule type="expression" dxfId="3" priority="6">
      <formula>OR(ISTEXT($F$50),ISTEXT($H$50),ISTEXT($I$50),ISTEXT($J$50),ISTEXT($F$51),ISTEXT($H$51),ISTEXT($I$51),ISTEXT($J$51),ISTEXT($F$52),ISTEXT($H$52),ISTEXT($I$52),ISTEXT($J$52),ISTEXT($F$53),ISTEXT($H$53),ISTEXT($I$53),ISTEXT($J$53),ISTEXT($F$55),ISTEXT($H$55),ISTEXT($I$55),ISTEXT($J$55),ISTEXT($F$56),ISTEXT($H$56),ISTEXT($I$56),ISTEXT($J$56),ISTEXT($F$57),ISTEXT($H$57),ISTEXT($I$57),ISTEXT($J$57))</formula>
    </cfRule>
  </conditionalFormatting>
  <conditionalFormatting sqref="AO5:AR8">
    <cfRule type="containsBlanks" dxfId="2" priority="3">
      <formula>LEN(TRIM(AO5))=0</formula>
    </cfRule>
  </conditionalFormatting>
  <conditionalFormatting sqref="AO5:AR8">
    <cfRule type="expression" dxfId="1" priority="4">
      <formula>OR(ISTEXT($F$50),ISTEXT($H$50),ISTEXT($I$50),ISTEXT($J$50),ISTEXT($F$51),ISTEXT($H$51),ISTEXT($I$51),ISTEXT($J$51),ISTEXT($F$52),ISTEXT($H$52),ISTEXT($I$52),ISTEXT($J$52),ISTEXT($F$53),ISTEXT($H$53),ISTEXT($I$53),ISTEXT($J$53),ISTEXT($F$55),ISTEXT($H$55),ISTEXT($I$55),ISTEXT($J$55),ISTEXT($F$56),ISTEXT($H$56),ISTEXT($I$56),ISTEXT($J$56),ISTEXT($F$57),ISTEXT($H$57),ISTEXT($I$57),ISTEXT($J$57))</formula>
    </cfRule>
  </conditionalFormatting>
  <conditionalFormatting sqref="AT5:AV8">
    <cfRule type="expression" dxfId="0" priority="2">
      <formula>OR(ISTEXT($F$50),ISTEXT($H$50),ISTEXT($I$50),ISTEXT($J$50),ISTEXT($F$51),ISTEXT($H$51),ISTEXT($I$51),ISTEXT($J$51),ISTEXT($F$52),ISTEXT($H$52),ISTEXT($I$52),ISTEXT($J$52),ISTEXT($F$53),ISTEXT($H$53),ISTEXT($I$53),ISTEXT($J$53),ISTEXT($F$55),ISTEXT($H$55),ISTEXT($I$55),ISTEXT($J$55),ISTEXT($F$56),ISTEXT($H$56),ISTEXT($I$56),ISTEXT($J$56),ISTEXT($F$57),ISTEXT($H$57),ISTEXT($I$57),ISTEXT($J$57))</formula>
    </cfRule>
  </conditionalFormatting>
  <pageMargins left="0.7" right="0.7" top="0.75" bottom="0.75" header="0.3" footer="0.3"/>
  <pageSetup paperSize="9" orientation="portrait" horizontalDpi="200" verticalDpi="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0"/>
  <sheetViews>
    <sheetView topLeftCell="A69" workbookViewId="0">
      <selection activeCell="A70" sqref="A70"/>
    </sheetView>
  </sheetViews>
  <sheetFormatPr baseColWidth="10" defaultRowHeight="15"/>
  <cols>
    <col min="1" max="1" width="48.42578125" bestFit="1" customWidth="1"/>
    <col min="2" max="2" width="44" style="2" customWidth="1"/>
    <col min="11" max="12" width="11.42578125" customWidth="1"/>
    <col min="15" max="15" width="11.42578125" customWidth="1"/>
  </cols>
  <sheetData>
    <row r="1" spans="1:15">
      <c r="A1" s="3" t="s">
        <v>29</v>
      </c>
      <c r="B1" s="3" t="s">
        <v>30</v>
      </c>
      <c r="C1" s="2"/>
      <c r="D1" s="2"/>
      <c r="E1" s="2"/>
      <c r="F1" s="2"/>
      <c r="G1" s="2"/>
      <c r="H1" s="2"/>
      <c r="I1" s="2"/>
      <c r="J1" s="2"/>
      <c r="K1" s="2"/>
      <c r="L1" s="2"/>
      <c r="M1" s="2"/>
      <c r="N1" s="2"/>
      <c r="O1" s="2"/>
    </row>
    <row r="2" spans="1:15">
      <c r="A2" s="338" t="s">
        <v>1647</v>
      </c>
      <c r="B2" s="189" t="s">
        <v>2214</v>
      </c>
      <c r="C2" s="2"/>
      <c r="D2" s="2"/>
      <c r="E2" s="2"/>
      <c r="F2" s="2"/>
      <c r="G2" s="2"/>
      <c r="H2" s="2"/>
      <c r="I2" s="2"/>
      <c r="J2" s="2"/>
      <c r="K2" s="2"/>
      <c r="L2" s="2"/>
      <c r="M2" s="2"/>
      <c r="N2" s="2"/>
      <c r="O2" s="2"/>
    </row>
    <row r="3" spans="1:15" ht="45.75" customHeight="1">
      <c r="A3" s="338" t="s">
        <v>1428</v>
      </c>
      <c r="B3" s="2" t="s">
        <v>1497</v>
      </c>
    </row>
    <row r="4" spans="1:15" ht="90">
      <c r="A4" s="338" t="s">
        <v>1429</v>
      </c>
      <c r="B4" s="2" t="s">
        <v>1498</v>
      </c>
      <c r="D4" s="1"/>
    </row>
    <row r="5" spans="1:15" ht="45">
      <c r="A5" s="338" t="s">
        <v>1430</v>
      </c>
      <c r="B5" s="2" t="s">
        <v>1499</v>
      </c>
      <c r="D5" s="1"/>
    </row>
    <row r="6" spans="1:15" ht="90">
      <c r="A6" s="338" t="s">
        <v>1431</v>
      </c>
      <c r="B6" s="2" t="s">
        <v>1496</v>
      </c>
      <c r="D6" s="1"/>
    </row>
    <row r="7" spans="1:15" ht="120">
      <c r="A7" s="338" t="s">
        <v>1432</v>
      </c>
      <c r="B7" s="2" t="s">
        <v>1495</v>
      </c>
      <c r="D7" s="1"/>
    </row>
    <row r="8" spans="1:15" ht="60">
      <c r="A8" s="338" t="s">
        <v>1433</v>
      </c>
      <c r="B8" s="2" t="s">
        <v>1494</v>
      </c>
      <c r="D8" s="1"/>
    </row>
    <row r="9" spans="1:15" ht="45">
      <c r="A9" s="338" t="s">
        <v>1434</v>
      </c>
      <c r="B9" s="2" t="s">
        <v>1493</v>
      </c>
      <c r="D9" s="1"/>
    </row>
    <row r="10" spans="1:15" ht="45">
      <c r="A10" s="338" t="s">
        <v>1435</v>
      </c>
      <c r="B10" s="2" t="s">
        <v>1492</v>
      </c>
      <c r="D10" s="1"/>
    </row>
    <row r="11" spans="1:15" ht="75">
      <c r="A11" s="338" t="s">
        <v>1436</v>
      </c>
      <c r="B11" s="2" t="s">
        <v>1491</v>
      </c>
      <c r="D11" s="1"/>
    </row>
    <row r="12" spans="1:15" ht="60">
      <c r="A12" s="338" t="s">
        <v>1437</v>
      </c>
      <c r="B12" s="2" t="s">
        <v>1447</v>
      </c>
      <c r="D12" s="1"/>
    </row>
    <row r="13" spans="1:15" ht="90">
      <c r="A13" s="338" t="s">
        <v>1438</v>
      </c>
      <c r="B13" s="2" t="s">
        <v>1448</v>
      </c>
      <c r="D13" s="1"/>
    </row>
    <row r="14" spans="1:15" ht="60">
      <c r="A14" s="338" t="s">
        <v>1439</v>
      </c>
      <c r="B14" s="2" t="s">
        <v>1449</v>
      </c>
      <c r="D14" s="1"/>
    </row>
    <row r="15" spans="1:15" ht="90">
      <c r="A15" s="338" t="s">
        <v>1440</v>
      </c>
      <c r="B15" s="2" t="s">
        <v>1450</v>
      </c>
      <c r="D15" s="1"/>
    </row>
    <row r="16" spans="1:15" ht="120">
      <c r="A16" s="338" t="s">
        <v>1441</v>
      </c>
      <c r="B16" s="2" t="s">
        <v>1451</v>
      </c>
      <c r="D16" s="1"/>
    </row>
    <row r="17" spans="1:4" ht="60">
      <c r="A17" s="338" t="s">
        <v>1442</v>
      </c>
      <c r="B17" s="2" t="s">
        <v>1446</v>
      </c>
      <c r="D17" s="1"/>
    </row>
    <row r="18" spans="1:4" ht="45">
      <c r="A18" s="338" t="s">
        <v>1443</v>
      </c>
      <c r="B18" s="2" t="s">
        <v>1452</v>
      </c>
      <c r="D18" s="1"/>
    </row>
    <row r="19" spans="1:4" ht="45">
      <c r="A19" s="338" t="s">
        <v>1444</v>
      </c>
      <c r="B19" s="2" t="s">
        <v>1453</v>
      </c>
      <c r="D19" s="1"/>
    </row>
    <row r="20" spans="1:4" ht="75">
      <c r="A20" s="338" t="s">
        <v>1445</v>
      </c>
      <c r="B20" s="2" t="s">
        <v>1454</v>
      </c>
      <c r="D20" s="1"/>
    </row>
    <row r="21" spans="1:4" ht="60">
      <c r="A21" s="338" t="s">
        <v>1455</v>
      </c>
      <c r="B21" s="2" t="s">
        <v>1464</v>
      </c>
      <c r="D21" s="1"/>
    </row>
    <row r="22" spans="1:4" ht="90">
      <c r="A22" s="338" t="s">
        <v>1456</v>
      </c>
      <c r="B22" s="2" t="s">
        <v>1465</v>
      </c>
      <c r="D22" s="1"/>
    </row>
    <row r="23" spans="1:4" ht="60">
      <c r="A23" s="338" t="s">
        <v>1457</v>
      </c>
      <c r="B23" s="2" t="s">
        <v>1466</v>
      </c>
      <c r="D23" s="1"/>
    </row>
    <row r="24" spans="1:4" ht="90">
      <c r="A24" s="338" t="s">
        <v>1458</v>
      </c>
      <c r="B24" s="2" t="s">
        <v>1467</v>
      </c>
      <c r="D24" s="1"/>
    </row>
    <row r="25" spans="1:4" ht="135">
      <c r="A25" s="338" t="s">
        <v>1459</v>
      </c>
      <c r="B25" s="2" t="s">
        <v>1468</v>
      </c>
      <c r="D25" s="1"/>
    </row>
    <row r="26" spans="1:4" ht="60">
      <c r="A26" s="338" t="s">
        <v>1460</v>
      </c>
      <c r="B26" s="2" t="s">
        <v>1490</v>
      </c>
      <c r="D26" s="1"/>
    </row>
    <row r="27" spans="1:4" ht="45">
      <c r="A27" s="338" t="s">
        <v>1461</v>
      </c>
      <c r="B27" s="2" t="s">
        <v>1469</v>
      </c>
      <c r="D27" s="1"/>
    </row>
    <row r="28" spans="1:4" ht="60">
      <c r="A28" s="338" t="s">
        <v>1462</v>
      </c>
      <c r="B28" s="2" t="s">
        <v>1470</v>
      </c>
      <c r="D28" s="1"/>
    </row>
    <row r="29" spans="1:4" ht="75">
      <c r="A29" s="338" t="s">
        <v>1463</v>
      </c>
      <c r="B29" s="2" t="s">
        <v>1471</v>
      </c>
      <c r="D29" s="1"/>
    </row>
    <row r="30" spans="1:4" ht="60">
      <c r="A30" s="338" t="s">
        <v>1472</v>
      </c>
      <c r="B30" s="2" t="s">
        <v>1481</v>
      </c>
      <c r="D30" s="1"/>
    </row>
    <row r="31" spans="1:4" ht="90">
      <c r="A31" s="338" t="s">
        <v>1473</v>
      </c>
      <c r="B31" s="2" t="s">
        <v>1482</v>
      </c>
      <c r="D31" s="1"/>
    </row>
    <row r="32" spans="1:4" ht="60">
      <c r="A32" s="338" t="s">
        <v>1474</v>
      </c>
      <c r="B32" s="2" t="s">
        <v>1483</v>
      </c>
      <c r="D32" s="1"/>
    </row>
    <row r="33" spans="1:4" ht="90">
      <c r="A33" s="338" t="s">
        <v>1475</v>
      </c>
      <c r="B33" s="2" t="s">
        <v>1484</v>
      </c>
      <c r="D33" s="1"/>
    </row>
    <row r="34" spans="1:4" ht="135">
      <c r="A34" s="338" t="s">
        <v>1476</v>
      </c>
      <c r="B34" s="2" t="s">
        <v>1485</v>
      </c>
      <c r="D34" s="1"/>
    </row>
    <row r="35" spans="1:4" ht="75">
      <c r="A35" s="338" t="s">
        <v>1477</v>
      </c>
      <c r="B35" s="2" t="s">
        <v>1489</v>
      </c>
      <c r="D35" s="1"/>
    </row>
    <row r="36" spans="1:4" ht="60">
      <c r="A36" s="338" t="s">
        <v>1478</v>
      </c>
      <c r="B36" s="2" t="s">
        <v>1486</v>
      </c>
      <c r="D36" s="1"/>
    </row>
    <row r="37" spans="1:4" ht="60">
      <c r="A37" s="338" t="s">
        <v>1479</v>
      </c>
      <c r="B37" s="2" t="s">
        <v>1487</v>
      </c>
      <c r="D37" s="1"/>
    </row>
    <row r="38" spans="1:4" ht="90">
      <c r="A38" s="338" t="s">
        <v>1480</v>
      </c>
      <c r="B38" s="2" t="s">
        <v>1488</v>
      </c>
      <c r="D38" s="1"/>
    </row>
    <row r="39" spans="1:4" ht="60">
      <c r="A39" s="338" t="s">
        <v>1509</v>
      </c>
      <c r="B39" s="2" t="s">
        <v>1500</v>
      </c>
      <c r="D39" s="1"/>
    </row>
    <row r="40" spans="1:4" ht="90">
      <c r="A40" s="338" t="s">
        <v>1510</v>
      </c>
      <c r="B40" s="2" t="s">
        <v>1501</v>
      </c>
      <c r="D40" s="1"/>
    </row>
    <row r="41" spans="1:4" ht="60">
      <c r="A41" s="338" t="s">
        <v>1511</v>
      </c>
      <c r="B41" s="2" t="s">
        <v>1502</v>
      </c>
      <c r="D41" s="1"/>
    </row>
    <row r="42" spans="1:4" ht="90">
      <c r="A42" s="338" t="s">
        <v>1512</v>
      </c>
      <c r="B42" s="2" t="s">
        <v>1503</v>
      </c>
      <c r="D42" s="1"/>
    </row>
    <row r="43" spans="1:4" ht="135">
      <c r="A43" s="338" t="s">
        <v>1513</v>
      </c>
      <c r="B43" s="2" t="s">
        <v>1504</v>
      </c>
      <c r="D43" s="1"/>
    </row>
    <row r="44" spans="1:4" ht="45">
      <c r="A44" s="338" t="s">
        <v>1514</v>
      </c>
      <c r="B44" s="2" t="s">
        <v>1505</v>
      </c>
      <c r="D44" s="1"/>
    </row>
    <row r="45" spans="1:4" ht="45">
      <c r="A45" s="338" t="s">
        <v>1515</v>
      </c>
      <c r="B45" s="2" t="s">
        <v>1506</v>
      </c>
      <c r="D45" s="1"/>
    </row>
    <row r="46" spans="1:4" ht="45">
      <c r="A46" s="338" t="s">
        <v>1516</v>
      </c>
      <c r="B46" s="2" t="s">
        <v>1507</v>
      </c>
      <c r="D46" s="1"/>
    </row>
    <row r="47" spans="1:4" ht="75">
      <c r="A47" s="338" t="s">
        <v>1517</v>
      </c>
      <c r="B47" s="2" t="s">
        <v>1508</v>
      </c>
      <c r="D47" s="1"/>
    </row>
    <row r="48" spans="1:4" ht="45">
      <c r="A48" s="338" t="s">
        <v>1649</v>
      </c>
      <c r="B48" s="2" t="s">
        <v>1518</v>
      </c>
      <c r="D48" s="1"/>
    </row>
    <row r="49" spans="1:4" ht="75">
      <c r="A49" s="338" t="s">
        <v>5429</v>
      </c>
      <c r="B49" s="2" t="s">
        <v>1519</v>
      </c>
      <c r="D49" s="1"/>
    </row>
    <row r="50" spans="1:4" ht="45">
      <c r="A50" s="338" t="s">
        <v>1650</v>
      </c>
      <c r="B50" s="2" t="s">
        <v>1520</v>
      </c>
      <c r="D50" s="1"/>
    </row>
    <row r="51" spans="1:4" ht="75">
      <c r="A51" s="338" t="s">
        <v>1651</v>
      </c>
      <c r="B51" s="2" t="s">
        <v>1521</v>
      </c>
      <c r="D51" s="1"/>
    </row>
    <row r="52" spans="1:4" ht="120">
      <c r="A52" s="338" t="s">
        <v>1652</v>
      </c>
      <c r="B52" s="2" t="s">
        <v>1522</v>
      </c>
      <c r="D52" s="1"/>
    </row>
    <row r="53" spans="1:4" ht="30">
      <c r="A53" s="338" t="s">
        <v>1653</v>
      </c>
      <c r="B53" s="2" t="s">
        <v>1523</v>
      </c>
      <c r="D53" s="1"/>
    </row>
    <row r="54" spans="1:4" ht="30">
      <c r="A54" s="338" t="s">
        <v>1654</v>
      </c>
      <c r="B54" s="2" t="s">
        <v>1524</v>
      </c>
      <c r="D54" s="1"/>
    </row>
    <row r="55" spans="1:4" ht="30">
      <c r="A55" s="338" t="s">
        <v>1655</v>
      </c>
      <c r="B55" s="2" t="s">
        <v>1525</v>
      </c>
      <c r="D55" s="1"/>
    </row>
    <row r="56" spans="1:4" ht="60">
      <c r="A56" s="338" t="s">
        <v>1656</v>
      </c>
      <c r="B56" s="2" t="s">
        <v>1526</v>
      </c>
    </row>
    <row r="57" spans="1:4" ht="30">
      <c r="A57" s="339" t="s">
        <v>1812</v>
      </c>
      <c r="B57" s="2" t="s">
        <v>5430</v>
      </c>
    </row>
    <row r="58" spans="1:4" ht="30">
      <c r="A58" s="339" t="s">
        <v>1813</v>
      </c>
      <c r="B58" s="2" t="s">
        <v>5431</v>
      </c>
    </row>
    <row r="59" spans="1:4" ht="30">
      <c r="A59" s="339" t="s">
        <v>1814</v>
      </c>
      <c r="B59" s="2" t="s">
        <v>5432</v>
      </c>
    </row>
    <row r="60" spans="1:4" ht="30">
      <c r="A60" s="339" t="s">
        <v>1815</v>
      </c>
      <c r="B60" s="2" t="s">
        <v>5433</v>
      </c>
    </row>
    <row r="61" spans="1:4" ht="30">
      <c r="A61" s="339" t="s">
        <v>1816</v>
      </c>
      <c r="B61" s="2" t="s">
        <v>5434</v>
      </c>
    </row>
    <row r="62" spans="1:4" ht="30">
      <c r="A62" s="339" t="s">
        <v>1817</v>
      </c>
      <c r="B62" s="2" t="s">
        <v>5435</v>
      </c>
    </row>
    <row r="63" spans="1:4">
      <c r="A63" s="338" t="s">
        <v>291</v>
      </c>
      <c r="B63" s="2" t="s">
        <v>5436</v>
      </c>
    </row>
    <row r="64" spans="1:4" ht="75">
      <c r="A64" s="338" t="s">
        <v>1660</v>
      </c>
      <c r="B64" s="2" t="s">
        <v>5437</v>
      </c>
    </row>
    <row r="65" spans="1:2" ht="75">
      <c r="A65" s="338" t="s">
        <v>2157</v>
      </c>
      <c r="B65" s="2" t="s">
        <v>5438</v>
      </c>
    </row>
    <row r="66" spans="1:2" ht="90">
      <c r="A66" s="338" t="s">
        <v>2197</v>
      </c>
      <c r="B66" s="2" t="s">
        <v>5439</v>
      </c>
    </row>
    <row r="67" spans="1:2" ht="75">
      <c r="A67" s="338" t="s">
        <v>2215</v>
      </c>
      <c r="B67" s="2" t="s">
        <v>5440</v>
      </c>
    </row>
    <row r="68" spans="1:2" ht="75">
      <c r="A68" s="338" t="s">
        <v>2217</v>
      </c>
      <c r="B68" s="2" t="s">
        <v>5441</v>
      </c>
    </row>
    <row r="69" spans="1:2" ht="45">
      <c r="A69" s="338" t="s">
        <v>2921</v>
      </c>
      <c r="B69" s="2" t="s">
        <v>5442</v>
      </c>
    </row>
    <row r="70" spans="1:2" ht="90">
      <c r="A70" s="338" t="s">
        <v>2923</v>
      </c>
      <c r="B70" s="2" t="s">
        <v>5445</v>
      </c>
    </row>
  </sheetData>
  <pageMargins left="0.7" right="0.7" top="0.75" bottom="0.75" header="0.3" footer="0.3"/>
  <pageSetup paperSize="9" orientation="portrait" horizontalDpi="200" verticalDpi="2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activeCell="A2" sqref="A2"/>
    </sheetView>
  </sheetViews>
  <sheetFormatPr baseColWidth="10" defaultRowHeight="15"/>
  <cols>
    <col min="1" max="1" width="24.140625" customWidth="1"/>
    <col min="2" max="2" width="28.85546875" bestFit="1" customWidth="1"/>
  </cols>
  <sheetData>
    <row r="1" spans="1:2">
      <c r="A1" s="1" t="s">
        <v>5447</v>
      </c>
      <c r="B1" s="1" t="s">
        <v>2920</v>
      </c>
    </row>
    <row r="2" spans="1:2">
      <c r="A2" t="s">
        <v>292</v>
      </c>
    </row>
    <row r="3" spans="1:2">
      <c r="A3" t="s">
        <v>675</v>
      </c>
    </row>
    <row r="4" spans="1:2">
      <c r="A4" t="s">
        <v>946</v>
      </c>
    </row>
    <row r="5" spans="1:2">
      <c r="A5" t="s">
        <v>1205</v>
      </c>
    </row>
    <row r="6" spans="1:2">
      <c r="A6" t="s">
        <v>2209</v>
      </c>
    </row>
    <row r="7" spans="1:2">
      <c r="A7" t="s">
        <v>2210</v>
      </c>
    </row>
    <row r="8" spans="1:2">
      <c r="A8" t="s">
        <v>2211</v>
      </c>
    </row>
    <row r="9" spans="1:2">
      <c r="A9" t="s">
        <v>1547</v>
      </c>
    </row>
    <row r="10" spans="1:2">
      <c r="A10" t="s">
        <v>2212</v>
      </c>
    </row>
    <row r="11" spans="1:2">
      <c r="A11" t="s">
        <v>2213</v>
      </c>
    </row>
    <row r="12" spans="1:2">
      <c r="A12" t="s">
        <v>1661</v>
      </c>
    </row>
    <row r="13" spans="1:2">
      <c r="A13" t="s">
        <v>1710</v>
      </c>
      <c r="B13" t="s">
        <v>2273</v>
      </c>
    </row>
    <row r="14" spans="1:2">
      <c r="A14" t="s">
        <v>1798</v>
      </c>
    </row>
    <row r="15" spans="1:2">
      <c r="A15" t="s">
        <v>2024</v>
      </c>
    </row>
    <row r="16" spans="1:2">
      <c r="A16" t="s">
        <v>2025</v>
      </c>
    </row>
    <row r="17" spans="1:2">
      <c r="A17" t="s">
        <v>2026</v>
      </c>
    </row>
    <row r="18" spans="1:2">
      <c r="A18" t="s">
        <v>2027</v>
      </c>
    </row>
    <row r="19" spans="1:2">
      <c r="A19" t="s">
        <v>2054</v>
      </c>
    </row>
    <row r="20" spans="1:2">
      <c r="A20" t="s">
        <v>2208</v>
      </c>
      <c r="B20" t="s">
        <v>2919</v>
      </c>
    </row>
    <row r="21" spans="1:2">
      <c r="A21" t="s">
        <v>1710</v>
      </c>
    </row>
    <row r="22" spans="1:2">
      <c r="A22" t="s">
        <v>2198</v>
      </c>
    </row>
    <row r="23" spans="1:2">
      <c r="A23" t="s">
        <v>2199</v>
      </c>
    </row>
    <row r="24" spans="1:2">
      <c r="A24" t="s">
        <v>4613</v>
      </c>
    </row>
    <row r="25" spans="1:2">
      <c r="A25" t="s">
        <v>4647</v>
      </c>
      <c r="B25" t="s">
        <v>4648</v>
      </c>
    </row>
    <row r="26" spans="1:2">
      <c r="A26" t="s">
        <v>4649</v>
      </c>
    </row>
    <row r="27" spans="1:2">
      <c r="A27" t="s">
        <v>2153</v>
      </c>
    </row>
    <row r="28" spans="1:2">
      <c r="A28" t="s">
        <v>2156</v>
      </c>
    </row>
    <row r="29" spans="1:2">
      <c r="A29" t="s">
        <v>2160</v>
      </c>
    </row>
    <row r="30" spans="1:2">
      <c r="A30" t="s">
        <v>2203</v>
      </c>
    </row>
    <row r="31" spans="1:2">
      <c r="A31" t="s">
        <v>2204</v>
      </c>
    </row>
    <row r="32" spans="1:2">
      <c r="A32" t="s">
        <v>2205</v>
      </c>
    </row>
    <row r="33" spans="1:2">
      <c r="A33" t="s">
        <v>2207</v>
      </c>
    </row>
    <row r="34" spans="1:2">
      <c r="A34" t="s">
        <v>5443</v>
      </c>
      <c r="B34" t="s">
        <v>5444</v>
      </c>
    </row>
    <row r="35" spans="1:2">
      <c r="A35" t="s">
        <v>4950</v>
      </c>
    </row>
  </sheetData>
  <pageMargins left="0.7" right="0.7" top="0.75" bottom="0.75" header="0.3" footer="0.3"/>
  <pageSetup paperSize="9"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26" workbookViewId="0">
      <selection activeCell="A33" sqref="A33"/>
    </sheetView>
  </sheetViews>
  <sheetFormatPr baseColWidth="10" defaultRowHeight="15"/>
  <cols>
    <col min="1" max="1" width="34.5703125" bestFit="1" customWidth="1"/>
    <col min="2" max="2" width="40.7109375" style="2" customWidth="1"/>
  </cols>
  <sheetData>
    <row r="1" spans="1:2">
      <c r="A1" t="s">
        <v>1</v>
      </c>
      <c r="B1" s="2" t="s">
        <v>0</v>
      </c>
    </row>
    <row r="2" spans="1:2">
      <c r="A2" t="s">
        <v>2</v>
      </c>
      <c r="B2" s="2" t="s">
        <v>33</v>
      </c>
    </row>
    <row r="3" spans="1:2">
      <c r="A3" t="s">
        <v>62</v>
      </c>
      <c r="B3" s="2" t="s">
        <v>142</v>
      </c>
    </row>
    <row r="4" spans="1:2">
      <c r="A4" t="s">
        <v>63</v>
      </c>
      <c r="B4" s="2" t="s">
        <v>34</v>
      </c>
    </row>
    <row r="5" spans="1:2">
      <c r="A5" t="s">
        <v>64</v>
      </c>
      <c r="B5" s="2" t="s">
        <v>35</v>
      </c>
    </row>
    <row r="6" spans="1:2">
      <c r="A6" t="s">
        <v>65</v>
      </c>
      <c r="B6" s="2" t="s">
        <v>36</v>
      </c>
    </row>
    <row r="7" spans="1:2">
      <c r="A7" t="s">
        <v>66</v>
      </c>
      <c r="B7" s="2" t="s">
        <v>37</v>
      </c>
    </row>
    <row r="8" spans="1:2">
      <c r="A8" t="s">
        <v>14</v>
      </c>
      <c r="B8" s="2" t="s">
        <v>143</v>
      </c>
    </row>
    <row r="9" spans="1:2">
      <c r="A9" t="s">
        <v>67</v>
      </c>
      <c r="B9" s="2" t="s">
        <v>144</v>
      </c>
    </row>
    <row r="10" spans="1:2">
      <c r="A10" t="s">
        <v>69</v>
      </c>
      <c r="B10" s="2" t="s">
        <v>145</v>
      </c>
    </row>
    <row r="11" spans="1:2">
      <c r="A11" t="s">
        <v>70</v>
      </c>
      <c r="B11" s="2" t="s">
        <v>146</v>
      </c>
    </row>
    <row r="12" spans="1:2">
      <c r="A12" t="s">
        <v>71</v>
      </c>
      <c r="B12" s="2" t="s">
        <v>147</v>
      </c>
    </row>
    <row r="13" spans="1:2">
      <c r="A13" t="s">
        <v>72</v>
      </c>
      <c r="B13" s="2" t="s">
        <v>148</v>
      </c>
    </row>
    <row r="14" spans="1:2">
      <c r="A14" t="s">
        <v>73</v>
      </c>
      <c r="B14" s="2" t="s">
        <v>149</v>
      </c>
    </row>
    <row r="15" spans="1:2">
      <c r="A15" t="s">
        <v>74</v>
      </c>
      <c r="B15" s="2" t="s">
        <v>150</v>
      </c>
    </row>
    <row r="16" spans="1:2">
      <c r="A16" t="s">
        <v>75</v>
      </c>
      <c r="B16" s="2" t="s">
        <v>151</v>
      </c>
    </row>
    <row r="17" spans="1:2">
      <c r="A17" t="s">
        <v>76</v>
      </c>
      <c r="B17" s="2" t="s">
        <v>152</v>
      </c>
    </row>
    <row r="18" spans="1:2" ht="30">
      <c r="A18" t="s">
        <v>77</v>
      </c>
      <c r="B18" s="2" t="s">
        <v>153</v>
      </c>
    </row>
    <row r="19" spans="1:2">
      <c r="A19" t="s">
        <v>78</v>
      </c>
      <c r="B19" s="2" t="s">
        <v>154</v>
      </c>
    </row>
    <row r="20" spans="1:2" ht="30">
      <c r="A20" t="s">
        <v>79</v>
      </c>
      <c r="B20" s="2" t="s">
        <v>155</v>
      </c>
    </row>
    <row r="21" spans="1:2">
      <c r="A21" t="s">
        <v>80</v>
      </c>
      <c r="B21" s="2" t="s">
        <v>156</v>
      </c>
    </row>
    <row r="22" spans="1:2">
      <c r="A22" t="s">
        <v>81</v>
      </c>
      <c r="B22" s="2" t="s">
        <v>157</v>
      </c>
    </row>
    <row r="23" spans="1:2">
      <c r="A23" t="s">
        <v>82</v>
      </c>
      <c r="B23" s="2" t="s">
        <v>18</v>
      </c>
    </row>
    <row r="24" spans="1:2">
      <c r="A24" t="s">
        <v>83</v>
      </c>
      <c r="B24" s="2" t="s">
        <v>158</v>
      </c>
    </row>
    <row r="25" spans="1:2" ht="30">
      <c r="A25" t="s">
        <v>84</v>
      </c>
      <c r="B25" s="2" t="s">
        <v>159</v>
      </c>
    </row>
    <row r="26" spans="1:2" ht="30">
      <c r="A26" t="s">
        <v>85</v>
      </c>
      <c r="B26" s="2" t="s">
        <v>160</v>
      </c>
    </row>
    <row r="27" spans="1:2">
      <c r="A27" t="s">
        <v>86</v>
      </c>
      <c r="B27" s="2" t="s">
        <v>161</v>
      </c>
    </row>
    <row r="28" spans="1:2" ht="30">
      <c r="A28" t="s">
        <v>87</v>
      </c>
      <c r="B28" s="2" t="s">
        <v>162</v>
      </c>
    </row>
    <row r="29" spans="1:2">
      <c r="A29" t="s">
        <v>88</v>
      </c>
      <c r="B29" s="2" t="s">
        <v>163</v>
      </c>
    </row>
    <row r="30" spans="1:2" ht="30">
      <c r="A30" t="s">
        <v>89</v>
      </c>
      <c r="B30" s="2" t="s">
        <v>164</v>
      </c>
    </row>
    <row r="31" spans="1:2">
      <c r="A31" t="s">
        <v>90</v>
      </c>
      <c r="B31" s="2" t="s">
        <v>165</v>
      </c>
    </row>
    <row r="32" spans="1:2">
      <c r="A32" t="s">
        <v>91</v>
      </c>
      <c r="B32" s="2" t="s">
        <v>166</v>
      </c>
    </row>
    <row r="33" spans="1:8" ht="120">
      <c r="A33" t="s">
        <v>92</v>
      </c>
      <c r="B33" s="2" t="s">
        <v>167</v>
      </c>
      <c r="C33" s="4"/>
      <c r="D33" s="5"/>
      <c r="E33" s="4"/>
      <c r="F33" s="4"/>
      <c r="G33" s="4"/>
      <c r="H33" s="4"/>
    </row>
    <row r="34" spans="1:8" ht="75">
      <c r="A34" t="s">
        <v>93</v>
      </c>
      <c r="B34" s="2" t="s">
        <v>168</v>
      </c>
    </row>
    <row r="35" spans="1:8" ht="135">
      <c r="A35" t="s">
        <v>94</v>
      </c>
      <c r="B35" s="2" t="s">
        <v>169</v>
      </c>
    </row>
    <row r="36" spans="1:8" ht="135">
      <c r="A36" t="s">
        <v>95</v>
      </c>
      <c r="B36" s="2" t="s">
        <v>170</v>
      </c>
    </row>
    <row r="37" spans="1:8" ht="120">
      <c r="A37" t="s">
        <v>96</v>
      </c>
      <c r="B37" s="2" t="s">
        <v>175</v>
      </c>
    </row>
    <row r="38" spans="1:8" ht="75">
      <c r="A38" t="s">
        <v>97</v>
      </c>
      <c r="B38" s="2" t="s">
        <v>171</v>
      </c>
    </row>
    <row r="39" spans="1:8" ht="135">
      <c r="A39" t="s">
        <v>98</v>
      </c>
      <c r="B39" s="2" t="s">
        <v>172</v>
      </c>
    </row>
    <row r="40" spans="1:8" ht="135">
      <c r="A40" t="s">
        <v>99</v>
      </c>
      <c r="B40" s="2" t="s">
        <v>173</v>
      </c>
    </row>
    <row r="41" spans="1:8" ht="120">
      <c r="A41" t="s">
        <v>100</v>
      </c>
      <c r="B41" s="2" t="s">
        <v>176</v>
      </c>
    </row>
    <row r="42" spans="1:8" ht="75">
      <c r="A42" t="s">
        <v>101</v>
      </c>
      <c r="B42" s="2" t="s">
        <v>177</v>
      </c>
    </row>
    <row r="43" spans="1:8" ht="135">
      <c r="A43" t="s">
        <v>102</v>
      </c>
      <c r="B43" s="2" t="s">
        <v>178</v>
      </c>
    </row>
    <row r="44" spans="1:8" ht="30">
      <c r="A44" t="s">
        <v>103</v>
      </c>
      <c r="B44" s="2" t="s">
        <v>174</v>
      </c>
    </row>
    <row r="45" spans="1:8">
      <c r="A45" t="s">
        <v>104</v>
      </c>
    </row>
    <row r="46" spans="1:8">
      <c r="A46" t="s">
        <v>105</v>
      </c>
    </row>
    <row r="47" spans="1:8">
      <c r="A47" t="s">
        <v>106</v>
      </c>
    </row>
    <row r="48" spans="1:8">
      <c r="A48" t="s">
        <v>107</v>
      </c>
    </row>
    <row r="49" spans="1:2">
      <c r="A49" t="s">
        <v>108</v>
      </c>
    </row>
    <row r="50" spans="1:2">
      <c r="A50" t="s">
        <v>109</v>
      </c>
    </row>
    <row r="51" spans="1:2">
      <c r="A51" t="s">
        <v>110</v>
      </c>
    </row>
    <row r="52" spans="1:2">
      <c r="A52" t="s">
        <v>111</v>
      </c>
    </row>
    <row r="53" spans="1:2">
      <c r="A53" t="s">
        <v>112</v>
      </c>
    </row>
    <row r="54" spans="1:2">
      <c r="A54" t="s">
        <v>113</v>
      </c>
    </row>
    <row r="55" spans="1:2">
      <c r="A55" t="s">
        <v>114</v>
      </c>
    </row>
    <row r="56" spans="1:2" ht="30">
      <c r="A56" t="s">
        <v>1086</v>
      </c>
      <c r="B56" s="2" t="s">
        <v>1087</v>
      </c>
    </row>
    <row r="57" spans="1:2">
      <c r="A57" t="s">
        <v>115</v>
      </c>
    </row>
    <row r="58" spans="1:2">
      <c r="A58" t="s">
        <v>116</v>
      </c>
    </row>
    <row r="59" spans="1:2">
      <c r="A59" t="s">
        <v>117</v>
      </c>
    </row>
    <row r="60" spans="1:2">
      <c r="A60" t="s">
        <v>118</v>
      </c>
    </row>
    <row r="61" spans="1:2">
      <c r="A61" t="s">
        <v>119</v>
      </c>
    </row>
    <row r="62" spans="1:2">
      <c r="A62" t="s">
        <v>120</v>
      </c>
    </row>
    <row r="63" spans="1:2">
      <c r="A63" t="s">
        <v>121</v>
      </c>
    </row>
    <row r="64" spans="1:2">
      <c r="A64" t="s">
        <v>122</v>
      </c>
    </row>
    <row r="65" spans="1:1">
      <c r="A65" t="s">
        <v>123</v>
      </c>
    </row>
    <row r="66" spans="1:1">
      <c r="A66" t="s">
        <v>124</v>
      </c>
    </row>
    <row r="67" spans="1:1">
      <c r="A67" t="s">
        <v>125</v>
      </c>
    </row>
    <row r="68" spans="1:1">
      <c r="A68" t="s">
        <v>126</v>
      </c>
    </row>
    <row r="69" spans="1:1">
      <c r="A69" t="s">
        <v>127</v>
      </c>
    </row>
    <row r="70" spans="1:1">
      <c r="A70" t="s">
        <v>128</v>
      </c>
    </row>
    <row r="71" spans="1:1">
      <c r="A71" t="s">
        <v>129</v>
      </c>
    </row>
    <row r="72" spans="1:1">
      <c r="A72" t="s">
        <v>130</v>
      </c>
    </row>
    <row r="73" spans="1:1">
      <c r="A73" t="s">
        <v>131</v>
      </c>
    </row>
    <row r="74" spans="1:1">
      <c r="A74" t="s">
        <v>132</v>
      </c>
    </row>
    <row r="75" spans="1:1">
      <c r="A75" t="s">
        <v>133</v>
      </c>
    </row>
    <row r="76" spans="1:1">
      <c r="A76" t="s">
        <v>134</v>
      </c>
    </row>
    <row r="77" spans="1:1">
      <c r="A77" t="s">
        <v>135</v>
      </c>
    </row>
    <row r="78" spans="1:1">
      <c r="A78" t="s">
        <v>136</v>
      </c>
    </row>
    <row r="79" spans="1:1">
      <c r="A79" t="s">
        <v>137</v>
      </c>
    </row>
    <row r="80" spans="1:1">
      <c r="A80" t="s">
        <v>140</v>
      </c>
    </row>
    <row r="81" spans="1:2">
      <c r="A81" t="s">
        <v>138</v>
      </c>
    </row>
    <row r="82" spans="1:2">
      <c r="A82" t="s">
        <v>141</v>
      </c>
    </row>
    <row r="83" spans="1:2">
      <c r="A83" t="s">
        <v>139</v>
      </c>
    </row>
    <row r="84" spans="1:2" ht="45">
      <c r="A84" t="s">
        <v>905</v>
      </c>
      <c r="B84" s="2" t="s">
        <v>906</v>
      </c>
    </row>
    <row r="85" spans="1:2" ht="75">
      <c r="A85" t="s">
        <v>137</v>
      </c>
      <c r="B85" s="2" t="s">
        <v>1101</v>
      </c>
    </row>
    <row r="86" spans="1:2" ht="75">
      <c r="A86" t="s">
        <v>286</v>
      </c>
      <c r="B86" s="2" t="s">
        <v>1100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358463569107543B801B5C2BF2072AC" ma:contentTypeVersion="5" ma:contentTypeDescription="Crear nuevo documento." ma:contentTypeScope="" ma:versionID="f256c4b2fe7d38164062e4e11f249d9f">
  <xsd:schema xmlns:xsd="http://www.w3.org/2001/XMLSchema" xmlns:xs="http://www.w3.org/2001/XMLSchema" xmlns:p="http://schemas.microsoft.com/office/2006/metadata/properties" xmlns:ns3="c3859792-f7fd-4bee-bc26-8e699a6d6fbe" targetNamespace="http://schemas.microsoft.com/office/2006/metadata/properties" ma:root="true" ma:fieldsID="5e041113b72613625c381abc4f81177c" ns3:_="">
    <xsd:import namespace="c3859792-f7fd-4bee-bc26-8e699a6d6fbe"/>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859792-f7fd-4bee-bc26-8e699a6d6fbe"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0372E3-EFDB-4E96-986B-B59CBE6E03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859792-f7fd-4bee-bc26-8e699a6d6f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5F12C2-7501-45CA-940F-28F0A514AE44}">
  <ds:schemaRefs>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c3859792-f7fd-4bee-bc26-8e699a6d6fbe"/>
    <ds:schemaRef ds:uri="http://purl.org/dc/dcmitype/"/>
    <ds:schemaRef ds:uri="http://www.w3.org/XML/1998/namespace"/>
  </ds:schemaRefs>
</ds:datastoreItem>
</file>

<file path=customXml/itemProps3.xml><?xml version="1.0" encoding="utf-8"?>
<ds:datastoreItem xmlns:ds="http://schemas.openxmlformats.org/officeDocument/2006/customXml" ds:itemID="{F2789EEA-89B4-436C-94BF-F9A7B227FF8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proyectos</vt:lpstr>
      <vt:lpstr>generadores</vt:lpstr>
      <vt:lpstr>gestores</vt:lpstr>
      <vt:lpstr>zodmes</vt:lpstr>
      <vt:lpstr>receptores</vt:lpstr>
      <vt:lpstr>consolidado_PMA_RCD</vt:lpstr>
      <vt:lpstr>diccionario_consolidado_pma_rcd</vt:lpstr>
      <vt:lpstr>autoridades_revisadas</vt:lpstr>
      <vt:lpstr>diccionario_generadores</vt:lpstr>
      <vt:lpstr>diccionario_gestores</vt:lpstr>
      <vt:lpstr>diccionario_receptores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2024-10-08T19:48:19Z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0x010100D358463569107543B801B5C2BF2072AC</vt:lpwstr>
  </property>
</Properties>
</file>