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13_ncr:1_{48182689-1181-43C2-B18A-CAD1C8A40AE9}" xr6:coauthVersionLast="47" xr6:coauthVersionMax="47" xr10:uidLastSave="{00000000-0000-0000-0000-000000000000}"/>
  <bookViews>
    <workbookView xWindow="-110" yWindow="-110" windowWidth="19420" windowHeight="11500" firstSheet="1" activeTab="8" xr2:uid="{2ACA10E6-59A2-459B-99AB-4097FC940A7C}"/>
  </bookViews>
  <sheets>
    <sheet name="combined_evaluation_results_TIM" sheetId="1" r:id="rId1"/>
    <sheet name="Sheet2" sheetId="3" r:id="rId2"/>
    <sheet name="Sheet4" sheetId="5" r:id="rId3"/>
    <sheet name="Sheet3" sheetId="6" r:id="rId4"/>
    <sheet name="Sheet5" sheetId="11" r:id="rId5"/>
    <sheet name="Sheet1" sheetId="2" r:id="rId6"/>
    <sheet name="Sheet8" sheetId="10" r:id="rId7"/>
    <sheet name="Sheet6" sheetId="8" r:id="rId8"/>
    <sheet name="Sheet7" sheetId="9" r:id="rId9"/>
  </sheets>
  <definedNames>
    <definedName name="_xlnm._FilterDatabase" localSheetId="5" hidden="1">Sheet1!$A$1:$M$478</definedName>
    <definedName name="_xlchart.v1.0" hidden="1">Sheet1!$A$2:$B$478</definedName>
    <definedName name="_xlchart.v1.1" hidden="1">Sheet1!$C$1</definedName>
    <definedName name="_xlchart.v1.2" hidden="1">Sheet1!$C$2:$C$478</definedName>
    <definedName name="_xlchart.v1.3" hidden="1">Sheet1!$A$2:$B$478</definedName>
    <definedName name="_xlchart.v1.4" hidden="1">Sheet1!$M$1</definedName>
    <definedName name="_xlchart.v1.5" hidden="1">Sheet1!$M$2:$M$478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2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E31" i="2"/>
  <c r="AD31" i="2"/>
  <c r="AC31" i="2"/>
  <c r="AB31" i="2"/>
  <c r="AE30" i="2"/>
  <c r="AD30" i="2"/>
  <c r="AC30" i="2"/>
  <c r="AB30" i="2"/>
  <c r="AE29" i="2"/>
  <c r="AD29" i="2"/>
  <c r="AC29" i="2"/>
  <c r="AB29" i="2"/>
  <c r="AE28" i="2"/>
  <c r="AD28" i="2"/>
  <c r="AC28" i="2"/>
  <c r="AB28" i="2"/>
  <c r="AE27" i="2"/>
  <c r="AD27" i="2"/>
  <c r="AC27" i="2"/>
  <c r="AB27" i="2"/>
  <c r="AE26" i="2"/>
  <c r="AD26" i="2"/>
  <c r="AC26" i="2"/>
  <c r="AB26" i="2"/>
  <c r="AB2" i="2"/>
  <c r="L2" i="2"/>
  <c r="L3" i="2"/>
  <c r="L4" i="2"/>
  <c r="L5" i="2"/>
  <c r="L6" i="2"/>
  <c r="L7" i="2"/>
  <c r="L8" i="2"/>
  <c r="P57" i="2"/>
  <c r="L431" i="2"/>
  <c r="L351" i="2"/>
  <c r="L92" i="2"/>
  <c r="L317" i="2"/>
  <c r="L138" i="2"/>
  <c r="L383" i="2"/>
  <c r="L88" i="2"/>
  <c r="L85" i="2"/>
  <c r="L192" i="2"/>
  <c r="L90" i="2"/>
  <c r="L244" i="2"/>
  <c r="L409" i="2"/>
  <c r="L207" i="2"/>
  <c r="L155" i="2"/>
  <c r="L172" i="2"/>
  <c r="L177" i="2"/>
  <c r="L376" i="2"/>
  <c r="L417" i="2"/>
  <c r="L452" i="2"/>
  <c r="L20" i="2"/>
  <c r="L302" i="2"/>
  <c r="L33" i="2"/>
  <c r="L356" i="2"/>
  <c r="L12" i="2"/>
  <c r="L16" i="2"/>
  <c r="L147" i="2"/>
  <c r="L14" i="2"/>
  <c r="L194" i="2"/>
  <c r="L459" i="2"/>
  <c r="L150" i="2"/>
  <c r="L82" i="2"/>
  <c r="L105" i="2"/>
  <c r="L126" i="2"/>
  <c r="L440" i="2"/>
  <c r="L410" i="2"/>
  <c r="L393" i="2"/>
  <c r="L240" i="2"/>
  <c r="L345" i="2"/>
  <c r="L299" i="2"/>
  <c r="L380" i="2"/>
  <c r="L249" i="2"/>
  <c r="L231" i="2"/>
  <c r="L287" i="2"/>
  <c r="L248" i="2"/>
  <c r="L309" i="2"/>
  <c r="L476" i="2"/>
  <c r="L295" i="2"/>
  <c r="L276" i="2"/>
  <c r="L282" i="2"/>
  <c r="L288" i="2"/>
  <c r="L477" i="2"/>
  <c r="L391" i="2"/>
  <c r="L458" i="2"/>
  <c r="L268" i="2"/>
  <c r="L319" i="2"/>
  <c r="L247" i="2"/>
  <c r="L379" i="2"/>
  <c r="L219" i="2"/>
  <c r="L226" i="2"/>
  <c r="L266" i="2"/>
  <c r="L224" i="2"/>
  <c r="L281" i="2"/>
  <c r="L448" i="2"/>
  <c r="L257" i="2"/>
  <c r="L255" i="2"/>
  <c r="L242" i="2"/>
  <c r="L286" i="2"/>
  <c r="L454" i="2"/>
  <c r="L425" i="2"/>
  <c r="L360" i="2"/>
  <c r="L117" i="2"/>
  <c r="L311" i="2"/>
  <c r="L122" i="2"/>
  <c r="L362" i="2"/>
  <c r="L65" i="2"/>
  <c r="L68" i="2"/>
  <c r="L179" i="2"/>
  <c r="L69" i="2"/>
  <c r="L239" i="2"/>
  <c r="L464" i="2"/>
  <c r="L185" i="2"/>
  <c r="L180" i="2"/>
  <c r="L166" i="2"/>
  <c r="L230" i="2"/>
  <c r="L398" i="2"/>
  <c r="L432" i="2"/>
  <c r="L442" i="2"/>
  <c r="L45" i="2"/>
  <c r="L290" i="2"/>
  <c r="L66" i="2"/>
  <c r="L337" i="2"/>
  <c r="L30" i="2"/>
  <c r="L37" i="2"/>
  <c r="L145" i="2"/>
  <c r="L35" i="2"/>
  <c r="L205" i="2"/>
  <c r="L450" i="2"/>
  <c r="L108" i="2"/>
  <c r="L135" i="2"/>
  <c r="L107" i="2"/>
  <c r="L208" i="2"/>
  <c r="L434" i="2"/>
  <c r="L405" i="2"/>
  <c r="L369" i="2"/>
  <c r="L144" i="2"/>
  <c r="L314" i="2"/>
  <c r="L73" i="2"/>
  <c r="L392" i="2"/>
  <c r="L24" i="2"/>
  <c r="L38" i="2"/>
  <c r="L148" i="2"/>
  <c r="L29" i="2"/>
  <c r="L212" i="2"/>
  <c r="L462" i="2"/>
  <c r="L204" i="2"/>
  <c r="L162" i="2"/>
  <c r="L124" i="2"/>
  <c r="L209" i="2"/>
  <c r="L359" i="2"/>
  <c r="L418" i="2"/>
  <c r="L449" i="2"/>
  <c r="L61" i="2"/>
  <c r="L298" i="2"/>
  <c r="L44" i="2"/>
  <c r="L395" i="2"/>
  <c r="L17" i="2"/>
  <c r="L127" i="2"/>
  <c r="L10" i="2"/>
  <c r="L188" i="2"/>
  <c r="L445" i="2"/>
  <c r="L133" i="2"/>
  <c r="L123" i="2"/>
  <c r="L98" i="2"/>
  <c r="L199" i="2"/>
  <c r="L436" i="2"/>
  <c r="L406" i="2"/>
  <c r="L456" i="2"/>
  <c r="L236" i="2"/>
  <c r="L310" i="2"/>
  <c r="L214" i="2"/>
  <c r="L385" i="2"/>
  <c r="L233" i="2"/>
  <c r="L167" i="2"/>
  <c r="L234" i="2"/>
  <c r="L229" i="2"/>
  <c r="L264" i="2"/>
  <c r="L468" i="2"/>
  <c r="L238" i="2"/>
  <c r="L228" i="2"/>
  <c r="L200" i="2"/>
  <c r="L273" i="2"/>
  <c r="L423" i="2"/>
  <c r="L424" i="2"/>
  <c r="L353" i="2"/>
  <c r="L83" i="2"/>
  <c r="L291" i="2"/>
  <c r="L77" i="2"/>
  <c r="L307" i="2"/>
  <c r="L22" i="2"/>
  <c r="L27" i="2"/>
  <c r="L140" i="2"/>
  <c r="L26" i="2"/>
  <c r="L183" i="2"/>
  <c r="L466" i="2"/>
  <c r="L159" i="2"/>
  <c r="L131" i="2"/>
  <c r="L114" i="2"/>
  <c r="L186" i="2"/>
  <c r="L370" i="2"/>
  <c r="L429" i="2"/>
  <c r="L438" i="2"/>
  <c r="L21" i="2"/>
  <c r="L279" i="2"/>
  <c r="L51" i="2"/>
  <c r="L289" i="2"/>
  <c r="L9" i="2"/>
  <c r="L120" i="2"/>
  <c r="L173" i="2"/>
  <c r="L469" i="2"/>
  <c r="L96" i="2"/>
  <c r="L110" i="2"/>
  <c r="L93" i="2"/>
  <c r="L175" i="2"/>
  <c r="L426" i="2"/>
  <c r="K37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1" i="9"/>
  <c r="Q7" i="9"/>
  <c r="Q5" i="9"/>
  <c r="Q4" i="9"/>
  <c r="Q10" i="9"/>
  <c r="Q9" i="9"/>
  <c r="Q8" i="9"/>
  <c r="Q6" i="9"/>
  <c r="Q3" i="9"/>
  <c r="M11" i="9"/>
  <c r="N11" i="9"/>
  <c r="O11" i="9"/>
  <c r="P11" i="9"/>
  <c r="L11" i="9"/>
  <c r="G26" i="9"/>
  <c r="G37" i="9"/>
  <c r="G33" i="9"/>
  <c r="G23" i="9"/>
  <c r="G36" i="9"/>
  <c r="G28" i="9"/>
  <c r="G35" i="9"/>
  <c r="G27" i="9"/>
  <c r="G32" i="9"/>
  <c r="G24" i="9"/>
  <c r="G29" i="9"/>
  <c r="G31" i="9"/>
  <c r="G34" i="9"/>
  <c r="G22" i="9"/>
  <c r="G25" i="9"/>
  <c r="G30" i="9"/>
  <c r="G21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M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M78" i="8"/>
  <c r="M7" i="8"/>
  <c r="J3" i="8"/>
  <c r="J4" i="8"/>
  <c r="J5" i="8"/>
  <c r="J6" i="8"/>
  <c r="J7" i="8"/>
  <c r="J8" i="8"/>
  <c r="J9" i="8"/>
  <c r="J10" i="8"/>
  <c r="J11" i="8"/>
  <c r="J12" i="8"/>
  <c r="J14" i="8"/>
  <c r="J13" i="8"/>
  <c r="J16" i="8"/>
  <c r="J17" i="8"/>
  <c r="J15" i="8"/>
  <c r="J19" i="8"/>
  <c r="J18" i="8"/>
  <c r="J24" i="8"/>
  <c r="J20" i="8"/>
  <c r="J21" i="8"/>
  <c r="J23" i="8"/>
  <c r="J22" i="8"/>
  <c r="J26" i="8"/>
  <c r="J25" i="8"/>
  <c r="J27" i="8"/>
  <c r="J29" i="8"/>
  <c r="J28" i="8"/>
  <c r="J31" i="8"/>
  <c r="J30" i="8"/>
  <c r="J32" i="8"/>
  <c r="J33" i="8"/>
  <c r="J34" i="8"/>
  <c r="J35" i="8"/>
  <c r="J36" i="8"/>
  <c r="J37" i="8"/>
  <c r="J38" i="8"/>
  <c r="J40" i="8"/>
  <c r="J39" i="8"/>
  <c r="J41" i="8"/>
  <c r="J42" i="8"/>
  <c r="J43" i="8"/>
  <c r="J46" i="8"/>
  <c r="J44" i="8"/>
  <c r="J48" i="8"/>
  <c r="J50" i="8"/>
  <c r="J45" i="8"/>
  <c r="J49" i="8"/>
  <c r="J47" i="8"/>
  <c r="J51" i="8"/>
  <c r="J52" i="8"/>
  <c r="J54" i="8"/>
  <c r="J53" i="8"/>
  <c r="J55" i="8"/>
  <c r="J56" i="8"/>
  <c r="J57" i="8"/>
  <c r="J58" i="8"/>
  <c r="J59" i="8"/>
  <c r="J60" i="8"/>
  <c r="J61" i="8"/>
  <c r="J62" i="8"/>
  <c r="J63" i="8"/>
  <c r="J65" i="8"/>
  <c r="J64" i="8"/>
  <c r="J66" i="8"/>
  <c r="J67" i="8"/>
  <c r="J68" i="8"/>
  <c r="J70" i="8"/>
  <c r="J69" i="8"/>
  <c r="J71" i="8"/>
  <c r="J72" i="8"/>
  <c r="J73" i="8"/>
  <c r="J74" i="8"/>
  <c r="J75" i="8"/>
  <c r="J76" i="8"/>
  <c r="J77" i="8"/>
  <c r="J78" i="8"/>
  <c r="J79" i="8"/>
  <c r="J80" i="8"/>
  <c r="J89" i="8"/>
  <c r="J81" i="8"/>
  <c r="J85" i="8"/>
  <c r="J82" i="8"/>
  <c r="J83" i="8"/>
  <c r="J84" i="8"/>
  <c r="J86" i="8"/>
  <c r="J87" i="8"/>
  <c r="J88" i="8"/>
  <c r="J90" i="8"/>
  <c r="J91" i="8"/>
  <c r="J93" i="8"/>
  <c r="J92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9" i="8"/>
  <c r="J128" i="8"/>
  <c r="J130" i="8"/>
  <c r="J131" i="8"/>
  <c r="J132" i="8"/>
  <c r="J133" i="8"/>
  <c r="J134" i="8"/>
  <c r="J136" i="8"/>
  <c r="J137" i="8"/>
  <c r="J135" i="8"/>
  <c r="J138" i="8"/>
  <c r="J139" i="8"/>
  <c r="J149" i="8"/>
  <c r="J140" i="8"/>
  <c r="J141" i="8"/>
  <c r="J142" i="8"/>
  <c r="J143" i="8"/>
  <c r="J144" i="8"/>
  <c r="J145" i="8"/>
  <c r="J146" i="8"/>
  <c r="J152" i="8"/>
  <c r="J148" i="8"/>
  <c r="J147" i="8"/>
  <c r="J150" i="8"/>
  <c r="J151" i="8"/>
  <c r="J153" i="8"/>
  <c r="J154" i="8"/>
  <c r="J155" i="8"/>
  <c r="J157" i="8"/>
  <c r="J156" i="8"/>
  <c r="J158" i="8"/>
  <c r="J159" i="8"/>
  <c r="J162" i="8"/>
  <c r="J160" i="8"/>
  <c r="J161" i="8"/>
  <c r="J163" i="8"/>
  <c r="J164" i="8"/>
  <c r="J165" i="8"/>
  <c r="J166" i="8"/>
  <c r="J167" i="8"/>
  <c r="J168" i="8"/>
  <c r="J169" i="8"/>
  <c r="J170" i="8"/>
  <c r="J171" i="8"/>
  <c r="J172" i="8"/>
  <c r="J177" i="8"/>
  <c r="J173" i="8"/>
  <c r="J174" i="8"/>
  <c r="J175" i="8"/>
  <c r="J176" i="8"/>
  <c r="J178" i="8"/>
  <c r="J179" i="8"/>
  <c r="J180" i="8"/>
  <c r="J181" i="8"/>
  <c r="J183" i="8"/>
  <c r="J182" i="8"/>
  <c r="J185" i="8"/>
  <c r="J184" i="8"/>
  <c r="J187" i="8"/>
  <c r="J186" i="8"/>
  <c r="J194" i="8"/>
  <c r="J188" i="8"/>
  <c r="J189" i="8"/>
  <c r="J198" i="8"/>
  <c r="J190" i="8"/>
  <c r="J191" i="8"/>
  <c r="J192" i="8"/>
  <c r="J193" i="8"/>
  <c r="J195" i="8"/>
  <c r="J196" i="8"/>
  <c r="J197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4" i="8"/>
  <c r="J261" i="8"/>
  <c r="J262" i="8"/>
  <c r="J263" i="8"/>
  <c r="J265" i="8"/>
  <c r="J266" i="8"/>
  <c r="J267" i="8"/>
  <c r="J270" i="8"/>
  <c r="J268" i="8"/>
  <c r="J269" i="8"/>
  <c r="J271" i="8"/>
  <c r="J272" i="8"/>
  <c r="J273" i="8"/>
  <c r="J274" i="8"/>
  <c r="J275" i="8"/>
  <c r="J276" i="8"/>
  <c r="J277" i="8"/>
  <c r="J279" i="8"/>
  <c r="J278" i="8"/>
  <c r="J280" i="8"/>
  <c r="J281" i="8"/>
  <c r="J283" i="8"/>
  <c r="J282" i="8"/>
  <c r="J284" i="8"/>
  <c r="J285" i="8"/>
  <c r="J286" i="8"/>
  <c r="J287" i="8"/>
  <c r="J288" i="8"/>
  <c r="J289" i="8"/>
  <c r="J290" i="8"/>
  <c r="J291" i="8"/>
  <c r="J2" i="8"/>
  <c r="L435" i="2"/>
  <c r="M65" i="8"/>
  <c r="R3" i="2"/>
  <c r="R2" i="2"/>
  <c r="R5" i="2"/>
  <c r="L11" i="2"/>
  <c r="L13" i="2"/>
  <c r="L15" i="2"/>
  <c r="L18" i="2"/>
  <c r="L19" i="2"/>
  <c r="L23" i="2"/>
  <c r="L25" i="2"/>
  <c r="L28" i="2"/>
  <c r="L31" i="2"/>
  <c r="L32" i="2"/>
  <c r="L34" i="2"/>
  <c r="L36" i="2"/>
  <c r="L39" i="2"/>
  <c r="L40" i="2"/>
  <c r="L41" i="2"/>
  <c r="L42" i="2"/>
  <c r="L43" i="2"/>
  <c r="L46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2" i="2"/>
  <c r="L63" i="2"/>
  <c r="L64" i="2"/>
  <c r="L67" i="2"/>
  <c r="L70" i="2"/>
  <c r="L71" i="2"/>
  <c r="L72" i="2"/>
  <c r="L74" i="2"/>
  <c r="L75" i="2"/>
  <c r="L76" i="2"/>
  <c r="L78" i="2"/>
  <c r="L79" i="2"/>
  <c r="L80" i="2"/>
  <c r="L81" i="2"/>
  <c r="L84" i="2"/>
  <c r="L86" i="2"/>
  <c r="L87" i="2"/>
  <c r="L89" i="2"/>
  <c r="L91" i="2"/>
  <c r="L94" i="2"/>
  <c r="L95" i="2"/>
  <c r="L97" i="2"/>
  <c r="L99" i="2"/>
  <c r="L100" i="2"/>
  <c r="L101" i="2"/>
  <c r="L102" i="2"/>
  <c r="L103" i="2"/>
  <c r="L104" i="2"/>
  <c r="L106" i="2"/>
  <c r="L109" i="2"/>
  <c r="L111" i="2"/>
  <c r="L112" i="2"/>
  <c r="L113" i="2"/>
  <c r="L115" i="2"/>
  <c r="L116" i="2"/>
  <c r="L118" i="2"/>
  <c r="L119" i="2"/>
  <c r="L121" i="2"/>
  <c r="L125" i="2"/>
  <c r="L128" i="2"/>
  <c r="L129" i="2"/>
  <c r="L130" i="2"/>
  <c r="L132" i="2"/>
  <c r="L134" i="2"/>
  <c r="L136" i="2"/>
  <c r="L137" i="2"/>
  <c r="L139" i="2"/>
  <c r="L141" i="2"/>
  <c r="L142" i="2"/>
  <c r="L143" i="2"/>
  <c r="L146" i="2"/>
  <c r="L149" i="2"/>
  <c r="L151" i="2"/>
  <c r="L152" i="2"/>
  <c r="L153" i="2"/>
  <c r="L154" i="2"/>
  <c r="L156" i="2"/>
  <c r="L157" i="2"/>
  <c r="L158" i="2"/>
  <c r="L160" i="2"/>
  <c r="L161" i="2"/>
  <c r="L163" i="2"/>
  <c r="L164" i="2"/>
  <c r="L165" i="2"/>
  <c r="L168" i="2"/>
  <c r="L169" i="2"/>
  <c r="L170" i="2"/>
  <c r="L171" i="2"/>
  <c r="L174" i="2"/>
  <c r="L176" i="2"/>
  <c r="L178" i="2"/>
  <c r="L181" i="2"/>
  <c r="L182" i="2"/>
  <c r="L184" i="2"/>
  <c r="L187" i="2"/>
  <c r="L189" i="2"/>
  <c r="L190" i="2"/>
  <c r="L191" i="2"/>
  <c r="L193" i="2"/>
  <c r="L195" i="2"/>
  <c r="L196" i="2"/>
  <c r="L197" i="2"/>
  <c r="L198" i="2"/>
  <c r="L201" i="2"/>
  <c r="L202" i="2"/>
  <c r="L203" i="2"/>
  <c r="L206" i="2"/>
  <c r="L210" i="2"/>
  <c r="L211" i="2"/>
  <c r="L213" i="2"/>
  <c r="L215" i="2"/>
  <c r="L216" i="2"/>
  <c r="L217" i="2"/>
  <c r="L218" i="2"/>
  <c r="L220" i="2"/>
  <c r="L221" i="2"/>
  <c r="L222" i="2"/>
  <c r="L223" i="2"/>
  <c r="L225" i="2"/>
  <c r="L227" i="2"/>
  <c r="L232" i="2"/>
  <c r="L235" i="2"/>
  <c r="L237" i="2"/>
  <c r="L241" i="2"/>
  <c r="L243" i="2"/>
  <c r="L245" i="2"/>
  <c r="L246" i="2"/>
  <c r="L250" i="2"/>
  <c r="L251" i="2"/>
  <c r="L252" i="2"/>
  <c r="L253" i="2"/>
  <c r="L254" i="2"/>
  <c r="L256" i="2"/>
  <c r="L258" i="2"/>
  <c r="L259" i="2"/>
  <c r="L260" i="2"/>
  <c r="L261" i="2"/>
  <c r="L262" i="2"/>
  <c r="L263" i="2"/>
  <c r="L265" i="2"/>
  <c r="L267" i="2"/>
  <c r="L269" i="2"/>
  <c r="L270" i="2"/>
  <c r="L271" i="2"/>
  <c r="L272" i="2"/>
  <c r="L274" i="2"/>
  <c r="L275" i="2"/>
  <c r="L277" i="2"/>
  <c r="L278" i="2"/>
  <c r="L280" i="2"/>
  <c r="L283" i="2"/>
  <c r="L284" i="2"/>
  <c r="L285" i="2"/>
  <c r="L292" i="2"/>
  <c r="L293" i="2"/>
  <c r="L294" i="2"/>
  <c r="L296" i="2"/>
  <c r="L297" i="2"/>
  <c r="L300" i="2"/>
  <c r="L301" i="2"/>
  <c r="L303" i="2"/>
  <c r="L304" i="2"/>
  <c r="L305" i="2"/>
  <c r="L306" i="2"/>
  <c r="L308" i="2"/>
  <c r="L312" i="2"/>
  <c r="L313" i="2"/>
  <c r="L315" i="2"/>
  <c r="L316" i="2"/>
  <c r="L318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8" i="2"/>
  <c r="L339" i="2"/>
  <c r="L340" i="2"/>
  <c r="L341" i="2"/>
  <c r="L342" i="2"/>
  <c r="L343" i="2"/>
  <c r="L344" i="2"/>
  <c r="L346" i="2"/>
  <c r="L347" i="2"/>
  <c r="L348" i="2"/>
  <c r="L349" i="2"/>
  <c r="L350" i="2"/>
  <c r="L352" i="2"/>
  <c r="L354" i="2"/>
  <c r="L355" i="2"/>
  <c r="L357" i="2"/>
  <c r="L358" i="2"/>
  <c r="L361" i="2"/>
  <c r="L363" i="2"/>
  <c r="L364" i="2"/>
  <c r="L365" i="2"/>
  <c r="L366" i="2"/>
  <c r="L367" i="2"/>
  <c r="L368" i="2"/>
  <c r="L371" i="2"/>
  <c r="L372" i="2"/>
  <c r="L373" i="2"/>
  <c r="L374" i="2"/>
  <c r="L375" i="2"/>
  <c r="L377" i="2"/>
  <c r="L378" i="2"/>
  <c r="L381" i="2"/>
  <c r="L382" i="2"/>
  <c r="L384" i="2"/>
  <c r="L386" i="2"/>
  <c r="L387" i="2"/>
  <c r="L388" i="2"/>
  <c r="L389" i="2"/>
  <c r="L390" i="2"/>
  <c r="L394" i="2"/>
  <c r="L396" i="2"/>
  <c r="L397" i="2"/>
  <c r="L399" i="2"/>
  <c r="L400" i="2"/>
  <c r="L401" i="2"/>
  <c r="L402" i="2"/>
  <c r="L403" i="2"/>
  <c r="L404" i="2"/>
  <c r="L407" i="2"/>
  <c r="L408" i="2"/>
  <c r="L411" i="2"/>
  <c r="L412" i="2"/>
  <c r="L413" i="2"/>
  <c r="L414" i="2"/>
  <c r="L415" i="2"/>
  <c r="L416" i="2"/>
  <c r="L419" i="2"/>
  <c r="L420" i="2"/>
  <c r="L421" i="2"/>
  <c r="L422" i="2"/>
  <c r="L427" i="2"/>
  <c r="L428" i="2"/>
  <c r="L430" i="2"/>
  <c r="L433" i="2"/>
  <c r="L437" i="2"/>
  <c r="L439" i="2"/>
  <c r="L441" i="2"/>
  <c r="L443" i="2"/>
  <c r="L444" i="2"/>
  <c r="L446" i="2"/>
  <c r="L447" i="2"/>
  <c r="L451" i="2"/>
  <c r="L453" i="2"/>
  <c r="L455" i="2"/>
  <c r="L457" i="2"/>
  <c r="L460" i="2"/>
  <c r="L461" i="2"/>
  <c r="L463" i="2"/>
  <c r="L465" i="2"/>
  <c r="L467" i="2"/>
  <c r="L470" i="2"/>
  <c r="L471" i="2"/>
  <c r="L472" i="2"/>
  <c r="L473" i="2"/>
  <c r="L474" i="2"/>
  <c r="L475" i="2"/>
  <c r="L478" i="2"/>
  <c r="AB13" i="2"/>
  <c r="R14" i="2"/>
  <c r="S14" i="2"/>
  <c r="T14" i="2"/>
  <c r="U14" i="2"/>
  <c r="V14" i="2"/>
  <c r="W14" i="2"/>
  <c r="X14" i="2"/>
  <c r="R16" i="2"/>
  <c r="S16" i="2"/>
  <c r="T16" i="2"/>
  <c r="U16" i="2"/>
  <c r="V16" i="2"/>
  <c r="W16" i="2"/>
  <c r="X16" i="2"/>
  <c r="R10" i="2"/>
  <c r="S10" i="2"/>
  <c r="T10" i="2"/>
  <c r="U10" i="2"/>
  <c r="V10" i="2"/>
  <c r="W10" i="2"/>
  <c r="X10" i="2"/>
  <c r="R12" i="2"/>
  <c r="S12" i="2"/>
  <c r="T12" i="2"/>
  <c r="U12" i="2"/>
  <c r="V12" i="2"/>
  <c r="W12" i="2"/>
  <c r="X12" i="2"/>
  <c r="R18" i="2"/>
  <c r="S18" i="2"/>
  <c r="T18" i="2"/>
  <c r="U18" i="2"/>
  <c r="V18" i="2"/>
  <c r="W18" i="2"/>
  <c r="X18" i="2"/>
  <c r="S2" i="2"/>
  <c r="T2" i="2"/>
  <c r="U2" i="2"/>
  <c r="V2" i="2"/>
  <c r="W2" i="2"/>
  <c r="X2" i="2"/>
  <c r="X13" i="2"/>
  <c r="R13" i="2"/>
  <c r="S13" i="2"/>
  <c r="T13" i="2"/>
  <c r="U13" i="2"/>
  <c r="V13" i="2"/>
  <c r="W13" i="2"/>
  <c r="W5" i="2"/>
  <c r="W4" i="2"/>
  <c r="W6" i="2"/>
  <c r="W7" i="2"/>
  <c r="W8" i="2"/>
  <c r="W9" i="2"/>
  <c r="W11" i="2"/>
  <c r="W15" i="2"/>
  <c r="W17" i="2"/>
  <c r="W19" i="2"/>
  <c r="V4" i="2"/>
  <c r="V5" i="2"/>
  <c r="V6" i="2"/>
  <c r="V7" i="2"/>
  <c r="V8" i="2"/>
  <c r="V9" i="2"/>
  <c r="V11" i="2"/>
  <c r="V15" i="2"/>
  <c r="V17" i="2"/>
  <c r="V19" i="2"/>
  <c r="X3" i="2"/>
  <c r="X6" i="2"/>
  <c r="X4" i="2"/>
  <c r="X15" i="2"/>
  <c r="X7" i="2"/>
  <c r="X11" i="2"/>
  <c r="X9" i="2"/>
  <c r="X19" i="2"/>
  <c r="X8" i="2"/>
  <c r="X17" i="2"/>
  <c r="X5" i="2"/>
  <c r="S5" i="2"/>
  <c r="T5" i="2"/>
  <c r="U5" i="2"/>
  <c r="R17" i="2"/>
  <c r="S17" i="2"/>
  <c r="T17" i="2"/>
  <c r="U17" i="2"/>
  <c r="R8" i="2"/>
  <c r="S8" i="2"/>
  <c r="T8" i="2"/>
  <c r="U8" i="2"/>
  <c r="R15" i="2"/>
  <c r="W3" i="2"/>
  <c r="V3" i="2"/>
  <c r="AG4" i="2"/>
  <c r="AG3" i="2"/>
  <c r="AG6" i="2"/>
  <c r="AG5" i="2"/>
  <c r="AG7" i="2"/>
  <c r="AG8" i="2"/>
  <c r="AG9" i="2"/>
  <c r="AG11" i="2"/>
  <c r="AG10" i="2"/>
  <c r="AG12" i="2"/>
  <c r="AG13" i="2"/>
  <c r="AG14" i="2"/>
  <c r="AG15" i="2"/>
  <c r="AG16" i="2"/>
  <c r="AG17" i="2"/>
  <c r="AG18" i="2"/>
  <c r="AG2" i="2"/>
  <c r="AF4" i="2"/>
  <c r="AF3" i="2"/>
  <c r="AF6" i="2"/>
  <c r="AF5" i="2"/>
  <c r="AF7" i="2"/>
  <c r="AF8" i="2"/>
  <c r="AF9" i="2"/>
  <c r="AF11" i="2"/>
  <c r="AF10" i="2"/>
  <c r="AF12" i="2"/>
  <c r="AF13" i="2"/>
  <c r="AF14" i="2"/>
  <c r="AF15" i="2"/>
  <c r="AF16" i="2"/>
  <c r="AF17" i="2"/>
  <c r="AF18" i="2"/>
  <c r="AF2" i="2"/>
  <c r="AE18" i="2"/>
  <c r="AC7" i="2"/>
  <c r="AD7" i="2"/>
  <c r="AE7" i="2"/>
  <c r="AC15" i="2"/>
  <c r="AD15" i="2"/>
  <c r="AE15" i="2"/>
  <c r="AC5" i="2"/>
  <c r="AD5" i="2"/>
  <c r="AE5" i="2"/>
  <c r="AC13" i="2"/>
  <c r="AD13" i="2"/>
  <c r="AE13" i="2"/>
  <c r="AC16" i="2"/>
  <c r="AD16" i="2"/>
  <c r="AE16" i="2"/>
  <c r="AC10" i="2"/>
  <c r="AD10" i="2"/>
  <c r="AE10" i="2"/>
  <c r="AC17" i="2"/>
  <c r="AD17" i="2"/>
  <c r="AE17" i="2"/>
  <c r="AC14" i="2"/>
  <c r="AD14" i="2"/>
  <c r="AE14" i="2"/>
  <c r="AC18" i="2"/>
  <c r="AD18" i="2"/>
  <c r="AB15" i="2"/>
  <c r="AB5" i="2"/>
  <c r="AB16" i="2"/>
  <c r="AB10" i="2"/>
  <c r="AB17" i="2"/>
  <c r="AB14" i="2"/>
  <c r="AB18" i="2"/>
  <c r="AD3" i="2"/>
  <c r="AE3" i="2"/>
  <c r="AD11" i="2"/>
  <c r="AE11" i="2"/>
  <c r="AD6" i="2"/>
  <c r="AE6" i="2"/>
  <c r="AD2" i="2"/>
  <c r="AE2" i="2"/>
  <c r="AD12" i="2"/>
  <c r="AE12" i="2"/>
  <c r="AD9" i="2"/>
  <c r="AE9" i="2"/>
  <c r="AD8" i="2"/>
  <c r="AE8" i="2"/>
  <c r="AD4" i="2"/>
  <c r="AE4" i="2"/>
  <c r="AC3" i="2"/>
  <c r="AC11" i="2"/>
  <c r="AC6" i="2"/>
  <c r="AC2" i="2"/>
  <c r="AC12" i="2"/>
  <c r="AC9" i="2"/>
  <c r="AC8" i="2"/>
  <c r="AC4" i="2"/>
  <c r="AB11" i="2"/>
  <c r="AB6" i="2"/>
  <c r="AB12" i="2"/>
  <c r="AB9" i="2"/>
  <c r="AB8" i="2"/>
  <c r="AB4" i="2"/>
  <c r="AB7" i="2"/>
  <c r="AB3" i="2"/>
  <c r="U19" i="2"/>
  <c r="T3" i="2"/>
  <c r="U3" i="2"/>
  <c r="T6" i="2"/>
  <c r="U6" i="2"/>
  <c r="T4" i="2"/>
  <c r="U4" i="2"/>
  <c r="T15" i="2"/>
  <c r="U15" i="2"/>
  <c r="T7" i="2"/>
  <c r="U7" i="2"/>
  <c r="T11" i="2"/>
  <c r="U11" i="2"/>
  <c r="T9" i="2"/>
  <c r="U9" i="2"/>
  <c r="T19" i="2"/>
  <c r="S3" i="2"/>
  <c r="R6" i="2"/>
  <c r="S6" i="2"/>
  <c r="R4" i="2"/>
  <c r="S4" i="2"/>
  <c r="S15" i="2"/>
  <c r="R7" i="2"/>
  <c r="S7" i="2"/>
  <c r="R11" i="2"/>
  <c r="S11" i="2"/>
  <c r="R9" i="2"/>
  <c r="S9" i="2"/>
  <c r="R19" i="2"/>
  <c r="S19" i="2"/>
  <c r="M236" i="8" l="1"/>
  <c r="M102" i="8"/>
  <c r="M114" i="8"/>
  <c r="M64" i="8"/>
  <c r="M112" i="8"/>
  <c r="M29" i="8"/>
  <c r="M41" i="8"/>
  <c r="M53" i="8"/>
  <c r="M123" i="8"/>
  <c r="M27" i="8"/>
  <c r="M62" i="8"/>
  <c r="M244" i="8"/>
  <c r="M219" i="8"/>
  <c r="M159" i="8"/>
  <c r="M120" i="8"/>
  <c r="M14" i="8"/>
  <c r="M220" i="8"/>
  <c r="M16" i="8"/>
  <c r="M75" i="8"/>
  <c r="M4" i="8"/>
  <c r="M40" i="8"/>
  <c r="M164" i="8"/>
  <c r="M49" i="8"/>
  <c r="M30" i="8"/>
  <c r="M46" i="8"/>
  <c r="M37" i="8"/>
  <c r="M25" i="8"/>
  <c r="M245" i="8"/>
  <c r="M32" i="8"/>
  <c r="M160" i="8"/>
  <c r="M133" i="8"/>
  <c r="M199" i="8"/>
  <c r="M26" i="8"/>
  <c r="M165" i="8"/>
  <c r="M128" i="8"/>
  <c r="M67" i="8"/>
  <c r="M103" i="8"/>
  <c r="M207" i="8"/>
  <c r="M56" i="8"/>
  <c r="M42" i="8"/>
  <c r="M15" i="8"/>
  <c r="M63" i="8"/>
  <c r="M124" i="8"/>
  <c r="M28" i="8"/>
  <c r="M100" i="8"/>
  <c r="M22" i="8"/>
  <c r="M39" i="8"/>
  <c r="M88" i="8"/>
  <c r="M172" i="8"/>
  <c r="M136" i="8"/>
  <c r="M280" i="8"/>
  <c r="M139" i="8"/>
  <c r="M97" i="8"/>
  <c r="M243" i="8"/>
  <c r="M3" i="8"/>
  <c r="M93" i="8"/>
  <c r="M195" i="8"/>
  <c r="M208" i="8"/>
  <c r="M5" i="8"/>
  <c r="M260" i="8"/>
  <c r="M99" i="8"/>
  <c r="M73" i="8"/>
  <c r="M86" i="8"/>
  <c r="M6" i="8"/>
  <c r="M77" i="8"/>
  <c r="M162" i="8"/>
  <c r="M127" i="8"/>
  <c r="M231" i="8"/>
  <c r="M247" i="8"/>
  <c r="M104" i="8"/>
  <c r="M278" i="8"/>
  <c r="M185" i="8"/>
  <c r="M270" i="8"/>
  <c r="M61" i="8"/>
  <c r="M193" i="8"/>
  <c r="M221" i="8"/>
  <c r="M267" i="8"/>
  <c r="M31" i="8"/>
  <c r="M24" i="8"/>
  <c r="M12" i="8"/>
  <c r="M98" i="8"/>
  <c r="M82" i="8"/>
  <c r="M179" i="8"/>
  <c r="M134" i="8"/>
  <c r="M258" i="8"/>
  <c r="M249" i="8"/>
  <c r="M143" i="8"/>
  <c r="M262" i="8"/>
  <c r="M209" i="8"/>
  <c r="M158" i="8"/>
  <c r="M13" i="8"/>
  <c r="M170" i="8"/>
  <c r="M176" i="8"/>
  <c r="M147" i="8"/>
  <c r="M168" i="8"/>
  <c r="M113" i="8"/>
  <c r="M125" i="8"/>
  <c r="M222" i="8"/>
  <c r="M246" i="8"/>
  <c r="M211" i="8"/>
  <c r="M259" i="8"/>
  <c r="M273" i="8"/>
  <c r="M54" i="8"/>
  <c r="M101" i="8"/>
  <c r="M108" i="8"/>
  <c r="M281" i="8"/>
  <c r="M36" i="8"/>
  <c r="M279" i="8"/>
  <c r="M202" i="8"/>
  <c r="M181" i="8"/>
  <c r="M70" i="8"/>
  <c r="M89" i="8"/>
  <c r="M192" i="8"/>
  <c r="M19" i="8"/>
  <c r="M66" i="8"/>
  <c r="M234" i="8"/>
  <c r="M90" i="8"/>
  <c r="M84" i="8"/>
  <c r="M283" i="8"/>
  <c r="M291" i="8"/>
  <c r="M188" i="8"/>
  <c r="M33" i="8"/>
  <c r="M94" i="8"/>
  <c r="M9" i="8"/>
  <c r="M20" i="8"/>
  <c r="M206" i="8"/>
  <c r="M57" i="8"/>
  <c r="M110" i="8"/>
  <c r="M235" i="8"/>
  <c r="M230" i="8"/>
  <c r="M242" i="8"/>
  <c r="M269" i="8"/>
  <c r="M290" i="8"/>
  <c r="M223" i="8"/>
  <c r="M232" i="8"/>
  <c r="M183" i="8"/>
  <c r="M126" i="8"/>
  <c r="M145" i="8"/>
  <c r="M149" i="8"/>
  <c r="M180" i="8"/>
  <c r="M142" i="8"/>
  <c r="M130" i="8"/>
  <c r="M205" i="8"/>
  <c r="M175" i="8"/>
  <c r="M248" i="8"/>
  <c r="M261" i="8"/>
  <c r="M228" i="8"/>
  <c r="M198" i="8"/>
  <c r="M21" i="8"/>
  <c r="M118" i="8"/>
  <c r="M85" i="8"/>
  <c r="M276" i="8"/>
  <c r="M215" i="8"/>
  <c r="M250" i="8"/>
  <c r="M95" i="8"/>
  <c r="M71" i="8"/>
  <c r="M190" i="8"/>
  <c r="M169" i="8"/>
  <c r="M288" i="8"/>
  <c r="M284" i="8"/>
  <c r="M287" i="8"/>
  <c r="M69" i="8"/>
  <c r="M119" i="8"/>
  <c r="M253" i="8"/>
  <c r="M141" i="8"/>
  <c r="M217" i="8"/>
  <c r="M275" i="8"/>
  <c r="M265" i="8"/>
  <c r="M10" i="8"/>
  <c r="M238" i="8"/>
  <c r="M11" i="8"/>
  <c r="M55" i="8"/>
  <c r="M91" i="8"/>
  <c r="M266" i="8"/>
  <c r="M184" i="8"/>
  <c r="M131" i="8"/>
  <c r="M229" i="8"/>
  <c r="M239" i="8"/>
  <c r="M152" i="8"/>
  <c r="M251" i="8"/>
  <c r="M268" i="8"/>
  <c r="M148" i="8"/>
  <c r="M271" i="8"/>
  <c r="M216" i="8"/>
  <c r="M50" i="8"/>
  <c r="M81" i="8"/>
  <c r="M194" i="8"/>
  <c r="M129" i="8"/>
  <c r="M92" i="8"/>
  <c r="M156" i="8"/>
  <c r="M201" i="8"/>
  <c r="M116" i="8"/>
  <c r="M155" i="8"/>
  <c r="M144" i="8"/>
  <c r="M226" i="8"/>
  <c r="M264" i="8"/>
  <c r="M59" i="8"/>
  <c r="M274" i="8"/>
  <c r="M214" i="8"/>
  <c r="M178" i="8"/>
  <c r="M237" i="8"/>
  <c r="M224" i="8"/>
  <c r="M225" i="8"/>
  <c r="M58" i="8"/>
  <c r="M105" i="8"/>
  <c r="M132" i="8"/>
  <c r="M151" i="8"/>
  <c r="M177" i="8"/>
  <c r="M166" i="8"/>
  <c r="M163" i="8"/>
  <c r="M173" i="8"/>
  <c r="M282" i="8"/>
  <c r="M212" i="8"/>
  <c r="M210" i="8"/>
  <c r="M252" i="8"/>
  <c r="M44" i="8"/>
  <c r="M83" i="8"/>
  <c r="M174" i="8"/>
  <c r="M153" i="8"/>
  <c r="M171" i="8"/>
  <c r="M213" i="8"/>
  <c r="M241" i="8"/>
  <c r="M233" i="8"/>
  <c r="M140" i="8"/>
  <c r="M52" i="8"/>
  <c r="M167" i="8"/>
  <c r="M285" i="8"/>
  <c r="M23" i="8"/>
  <c r="M107" i="8"/>
  <c r="M117" i="8"/>
  <c r="M43" i="8"/>
  <c r="M79" i="8"/>
  <c r="M76" i="8"/>
  <c r="M182" i="8"/>
  <c r="M109" i="8"/>
  <c r="M146" i="8"/>
  <c r="M254" i="8"/>
  <c r="M38" i="8"/>
  <c r="M45" i="8"/>
  <c r="M51" i="8"/>
  <c r="M187" i="8"/>
  <c r="M68" i="8"/>
  <c r="M196" i="8"/>
  <c r="M138" i="8"/>
  <c r="M154" i="8"/>
  <c r="M34" i="8"/>
  <c r="M35" i="8"/>
  <c r="M17" i="8"/>
  <c r="M277" i="8"/>
  <c r="M47" i="8"/>
  <c r="M122" i="8"/>
  <c r="M72" i="8"/>
  <c r="M96" i="8"/>
  <c r="M80" i="8"/>
  <c r="M227" i="8"/>
  <c r="M135" i="8"/>
  <c r="M256" i="8"/>
  <c r="M191" i="8"/>
  <c r="M189" i="8"/>
  <c r="M186" i="8"/>
  <c r="M150" i="8"/>
  <c r="M255" i="8"/>
  <c r="M8" i="8"/>
  <c r="M74" i="8"/>
  <c r="M18" i="8"/>
  <c r="M48" i="8"/>
  <c r="M286" i="8"/>
  <c r="M157" i="8"/>
  <c r="M87" i="8"/>
  <c r="M121" i="8"/>
  <c r="M60" i="8"/>
  <c r="M106" i="8"/>
  <c r="M115" i="8"/>
  <c r="M111" i="8"/>
  <c r="M197" i="8"/>
  <c r="M200" i="8"/>
  <c r="M218" i="8"/>
  <c r="M137" i="8"/>
  <c r="M263" i="8"/>
  <c r="M240" i="8"/>
  <c r="M203" i="8"/>
  <c r="M289" i="8"/>
  <c r="M161" i="8"/>
  <c r="M204" i="8"/>
  <c r="M272" i="8"/>
  <c r="M257" i="8"/>
  <c r="AH7" i="2"/>
  <c r="AH16" i="2"/>
  <c r="AH6" i="2"/>
  <c r="AH18" i="2"/>
  <c r="AH12" i="2"/>
  <c r="AH3" i="2"/>
  <c r="AH10" i="2"/>
  <c r="AH4" i="2"/>
  <c r="AH8" i="2"/>
  <c r="AH2" i="2"/>
  <c r="AH15" i="2"/>
  <c r="AH11" i="2"/>
  <c r="AH14" i="2"/>
  <c r="AH13" i="2"/>
  <c r="AH9" i="2"/>
  <c r="AH17" i="2"/>
  <c r="AH5" i="2"/>
  <c r="A291" i="8" l="1"/>
  <c r="A183" i="8"/>
  <c r="A236" i="8"/>
  <c r="A262" i="8"/>
  <c r="A278" i="8"/>
  <c r="A177" i="8"/>
  <c r="A182" i="8"/>
  <c r="A276" i="8"/>
  <c r="A161" i="8"/>
  <c r="A211" i="8"/>
  <c r="A213" i="8"/>
  <c r="A146" i="8"/>
  <c r="A277" i="8"/>
  <c r="A208" i="8"/>
  <c r="A199" i="8"/>
  <c r="A64" i="8"/>
  <c r="A15" i="8"/>
  <c r="A103" i="8"/>
  <c r="A267" i="8"/>
  <c r="A172" i="8"/>
  <c r="A229" i="8"/>
  <c r="A287" i="8"/>
  <c r="A67" i="8"/>
  <c r="A193" i="8"/>
  <c r="A28" i="8"/>
  <c r="A217" i="8"/>
  <c r="A70" i="8"/>
  <c r="A219" i="8"/>
  <c r="A288" i="8"/>
  <c r="A279" i="8"/>
  <c r="A283" i="8"/>
  <c r="A230" i="8"/>
  <c r="A289" i="8"/>
  <c r="A202" i="8"/>
  <c r="A285" i="8"/>
  <c r="A189" i="8"/>
  <c r="A17" i="8"/>
  <c r="A174" i="8"/>
  <c r="A151" i="8"/>
  <c r="A62" i="8"/>
  <c r="A281" i="8"/>
  <c r="A77" i="8"/>
  <c r="A224" i="8"/>
  <c r="A93" i="8"/>
  <c r="A266" i="8"/>
  <c r="A207" i="8"/>
  <c r="A56" i="8"/>
  <c r="A110" i="8"/>
  <c r="A216" i="8"/>
  <c r="A270" i="8"/>
  <c r="A20" i="8"/>
  <c r="A240" i="8"/>
  <c r="A83" i="8"/>
  <c r="A84" i="8"/>
  <c r="A268" i="8"/>
  <c r="A246" i="8"/>
  <c r="A107" i="8"/>
  <c r="A143" i="8"/>
  <c r="A242" i="8"/>
  <c r="A191" i="8"/>
  <c r="A253" i="8"/>
  <c r="A237" i="8"/>
  <c r="A24" i="8"/>
  <c r="A159" i="8"/>
  <c r="A197" i="8"/>
  <c r="A196" i="8"/>
  <c r="A175" i="8"/>
  <c r="A59" i="8"/>
  <c r="A212" i="8"/>
  <c r="A23" i="8"/>
  <c r="A121" i="8"/>
  <c r="A153" i="8"/>
  <c r="A210" i="8"/>
  <c r="A71" i="8"/>
  <c r="A101" i="8"/>
  <c r="A94" i="8"/>
  <c r="A139" i="8"/>
  <c r="A130" i="8"/>
  <c r="A163" i="8"/>
  <c r="A42" i="8"/>
  <c r="A92" i="8"/>
  <c r="A134" i="8"/>
  <c r="A13" i="8"/>
  <c r="A74" i="8"/>
  <c r="A106" i="8"/>
  <c r="A260" i="8"/>
  <c r="A82" i="8"/>
  <c r="A280" i="8"/>
  <c r="A272" i="8"/>
  <c r="A227" i="8"/>
  <c r="A65" i="8"/>
  <c r="A154" i="8"/>
  <c r="A142" i="8"/>
  <c r="A25" i="8"/>
  <c r="A69" i="8"/>
  <c r="A245" i="8"/>
  <c r="A264" i="8"/>
  <c r="A141" i="8"/>
  <c r="A36" i="8"/>
  <c r="A290" i="8"/>
  <c r="A61" i="8"/>
  <c r="A91" i="8"/>
  <c r="A40" i="8"/>
  <c r="A5" i="8"/>
  <c r="A138" i="8"/>
  <c r="A149" i="8"/>
  <c r="A88" i="8"/>
  <c r="A156" i="8"/>
  <c r="A44" i="8"/>
  <c r="A87" i="8"/>
  <c r="A35" i="8"/>
  <c r="A120" i="8"/>
  <c r="A32" i="8"/>
  <c r="A169" i="8"/>
  <c r="A57" i="8"/>
  <c r="A258" i="8"/>
  <c r="A49" i="8"/>
  <c r="A34" i="8"/>
  <c r="A185" i="8"/>
  <c r="A10" i="8"/>
  <c r="A173" i="8"/>
  <c r="A137" i="8"/>
  <c r="A140" i="8"/>
  <c r="A241" i="8"/>
  <c r="A104" i="8"/>
  <c r="A275" i="8"/>
  <c r="A223" i="8"/>
  <c r="A46" i="8"/>
  <c r="A128" i="8"/>
  <c r="A200" i="8"/>
  <c r="A98" i="8"/>
  <c r="A48" i="8"/>
  <c r="A111" i="8"/>
  <c r="A113" i="8"/>
  <c r="A125" i="8"/>
  <c r="A203" i="8"/>
  <c r="A80" i="8"/>
  <c r="A7" i="8"/>
  <c r="A117" i="8"/>
  <c r="A112" i="8"/>
  <c r="A31" i="8"/>
  <c r="A50" i="8"/>
  <c r="A181" i="8"/>
  <c r="A136" i="8"/>
  <c r="A22" i="8"/>
  <c r="A206" i="8"/>
  <c r="A252" i="8"/>
  <c r="A269" i="8"/>
  <c r="A129" i="8"/>
  <c r="A90" i="8"/>
  <c r="A247" i="8"/>
  <c r="A243" i="8"/>
  <c r="A263" i="8"/>
  <c r="A43" i="8"/>
  <c r="A89" i="8"/>
  <c r="A6" i="8"/>
  <c r="A170" i="8"/>
  <c r="A256" i="8"/>
  <c r="A192" i="8"/>
  <c r="A11" i="8"/>
  <c r="A251" i="8"/>
  <c r="A115" i="8"/>
  <c r="A222" i="8"/>
  <c r="A205" i="8"/>
  <c r="A39" i="8"/>
  <c r="A152" i="8"/>
  <c r="A157" i="8"/>
  <c r="A135" i="8"/>
  <c r="A29" i="8"/>
  <c r="A184" i="8"/>
  <c r="A123" i="8"/>
  <c r="A60" i="8"/>
  <c r="A19" i="8"/>
  <c r="A164" i="8"/>
  <c r="A18" i="8"/>
  <c r="A21" i="8"/>
  <c r="A168" i="8"/>
  <c r="A255" i="8"/>
  <c r="A96" i="8"/>
  <c r="A171" i="8"/>
  <c r="A68" i="8"/>
  <c r="A180" i="8"/>
  <c r="A14" i="8"/>
  <c r="A33" i="8"/>
  <c r="A73" i="8"/>
  <c r="A274" i="8"/>
  <c r="A3" i="8"/>
  <c r="A124" i="8"/>
  <c r="A282" i="8"/>
  <c r="A155" i="8"/>
  <c r="A41" i="8"/>
  <c r="A55" i="8"/>
  <c r="A231" i="8"/>
  <c r="A99" i="8"/>
  <c r="A233" i="8"/>
  <c r="A215" i="8"/>
  <c r="A248" i="8"/>
  <c r="A160" i="8"/>
  <c r="A108" i="8"/>
  <c r="A218" i="8"/>
  <c r="A51" i="8"/>
  <c r="A145" i="8"/>
  <c r="A119" i="8"/>
  <c r="A30" i="8"/>
  <c r="A187" i="8"/>
  <c r="A58" i="8"/>
  <c r="A178" i="8"/>
  <c r="A100" i="8"/>
  <c r="A85" i="8"/>
  <c r="A249" i="8"/>
  <c r="A232" i="8"/>
  <c r="A286" i="8"/>
  <c r="A78" i="8"/>
  <c r="A250" i="8"/>
  <c r="A254" i="8"/>
  <c r="A167" i="8"/>
  <c r="A132" i="8"/>
  <c r="A284" i="8"/>
  <c r="A126" i="8"/>
  <c r="A81" i="8"/>
  <c r="A116" i="8"/>
  <c r="A234" i="8"/>
  <c r="A127" i="8"/>
  <c r="A158" i="8"/>
  <c r="A165" i="8"/>
  <c r="A12" i="8"/>
  <c r="A131" i="8"/>
  <c r="A52" i="8"/>
  <c r="A257" i="8"/>
  <c r="A273" i="8"/>
  <c r="A176" i="8"/>
  <c r="A150" i="8"/>
  <c r="A47" i="8"/>
  <c r="A38" i="8"/>
  <c r="A228" i="8"/>
  <c r="A102" i="8"/>
  <c r="A63" i="8"/>
  <c r="A133" i="8"/>
  <c r="A9" i="8"/>
  <c r="A195" i="8"/>
  <c r="A271" i="8"/>
  <c r="A54" i="8"/>
  <c r="A188" i="8"/>
  <c r="A201" i="8"/>
  <c r="A27" i="8"/>
  <c r="A238" i="8"/>
  <c r="A75" i="8"/>
  <c r="A45" i="8"/>
  <c r="A109" i="8"/>
  <c r="A226" i="8"/>
  <c r="A244" i="8"/>
  <c r="A8" i="8"/>
  <c r="A214" i="8"/>
  <c r="A179" i="8"/>
  <c r="A95" i="8"/>
  <c r="A114" i="8"/>
  <c r="A147" i="8"/>
  <c r="A76" i="8"/>
  <c r="A220" i="8"/>
  <c r="A239" i="8"/>
  <c r="A53" i="8"/>
  <c r="A37" i="8"/>
  <c r="A166" i="8"/>
  <c r="A194" i="8"/>
  <c r="A16" i="8"/>
  <c r="A209" i="8"/>
  <c r="A26" i="8"/>
  <c r="A86" i="8"/>
  <c r="A144" i="8"/>
  <c r="A122" i="8"/>
  <c r="A204" i="8"/>
  <c r="A259" i="8"/>
  <c r="A198" i="8"/>
  <c r="A186" i="8"/>
  <c r="A79" i="8"/>
  <c r="A72" i="8"/>
  <c r="A261" i="8"/>
  <c r="A105" i="8"/>
  <c r="A66" i="8"/>
  <c r="A162" i="8"/>
  <c r="A225" i="8"/>
  <c r="A221" i="8"/>
  <c r="A148" i="8"/>
  <c r="A4" i="8"/>
  <c r="A118" i="8"/>
  <c r="A235" i="8"/>
  <c r="A2" i="8"/>
  <c r="A265" i="8"/>
  <c r="A190" i="8"/>
  <c r="A97" i="8"/>
</calcChain>
</file>

<file path=xl/sharedStrings.xml><?xml version="1.0" encoding="utf-8"?>
<sst xmlns="http://schemas.openxmlformats.org/spreadsheetml/2006/main" count="2557" uniqueCount="106">
  <si>
    <t>Feature Subset</t>
  </si>
  <si>
    <t>Classifier</t>
  </si>
  <si>
    <t>Test_Accuracy</t>
  </si>
  <si>
    <t>Test_Precision</t>
  </si>
  <si>
    <t>Test_Recall</t>
  </si>
  <si>
    <t>Test_F1 Score</t>
  </si>
  <si>
    <t>Encoding Time</t>
  </si>
  <si>
    <t>Prediction Time</t>
  </si>
  <si>
    <t>Latency</t>
  </si>
  <si>
    <t>File Size</t>
  </si>
  <si>
    <t>Feature Size</t>
  </si>
  <si>
    <t>Original Gaze</t>
  </si>
  <si>
    <t>Logistic Regression</t>
  </si>
  <si>
    <t>Gaussian Naive Bayes</t>
  </si>
  <si>
    <t>KNN</t>
  </si>
  <si>
    <t>LDA</t>
  </si>
  <si>
    <t>Decision Tree</t>
  </si>
  <si>
    <t>SGD</t>
  </si>
  <si>
    <t>Extra Trees</t>
  </si>
  <si>
    <t>Bagging</t>
  </si>
  <si>
    <t>HistGradientBoosting</t>
  </si>
  <si>
    <t>Random Forest</t>
  </si>
  <si>
    <t>Gradient Boosting</t>
  </si>
  <si>
    <t>SVM</t>
  </si>
  <si>
    <t>MLP</t>
  </si>
  <si>
    <t>XGBoost</t>
  </si>
  <si>
    <t>LightGBM</t>
  </si>
  <si>
    <t>CatBoost</t>
  </si>
  <si>
    <t>QDA</t>
  </si>
  <si>
    <t>Face</t>
  </si>
  <si>
    <t>Body</t>
  </si>
  <si>
    <t>Audio</t>
  </si>
  <si>
    <t>Text</t>
  </si>
  <si>
    <t>Face+Body</t>
  </si>
  <si>
    <t>Face+OriginalGaze</t>
  </si>
  <si>
    <t>Face+Audio</t>
  </si>
  <si>
    <t>Face+Text</t>
  </si>
  <si>
    <t>Body+OriginalGaze</t>
  </si>
  <si>
    <t>Body+Audio</t>
  </si>
  <si>
    <t>Body+Text</t>
  </si>
  <si>
    <t>Face+Body+OriginalGaze+Audio+Text</t>
  </si>
  <si>
    <t>Sum of File Size</t>
  </si>
  <si>
    <t>Row Labels</t>
  </si>
  <si>
    <t>Average of Test_Accuracy</t>
  </si>
  <si>
    <t>Average of Test_Precision</t>
  </si>
  <si>
    <t>Average of Test_Recall</t>
  </si>
  <si>
    <t>Average of Latency</t>
  </si>
  <si>
    <t>Average of File Size</t>
  </si>
  <si>
    <t>Average of Test_F1 Score</t>
  </si>
  <si>
    <t>Classifiers</t>
  </si>
  <si>
    <t>Neural Network</t>
  </si>
  <si>
    <t>Support Vector Machine</t>
  </si>
  <si>
    <t xml:space="preserve">Ensemble </t>
  </si>
  <si>
    <t xml:space="preserve">Boosting </t>
  </si>
  <si>
    <t xml:space="preserve">Tree-Based </t>
  </si>
  <si>
    <t>Probabilistic</t>
  </si>
  <si>
    <t xml:space="preserve">Instance-Based </t>
  </si>
  <si>
    <t xml:space="preserve">Linear </t>
  </si>
  <si>
    <t>Linear</t>
  </si>
  <si>
    <t xml:space="preserve">Probabilistic </t>
  </si>
  <si>
    <t>Grand Total</t>
  </si>
  <si>
    <t>Sum of Test_Accuracy</t>
  </si>
  <si>
    <t>Sum of Test_Precision</t>
  </si>
  <si>
    <t>Sum of Test_Recall</t>
  </si>
  <si>
    <t>Gaze</t>
  </si>
  <si>
    <t>OriginalGaze+Text</t>
  </si>
  <si>
    <t>Audio+Text</t>
  </si>
  <si>
    <t>Face+Body+OriginalGaze</t>
  </si>
  <si>
    <t>Face+Body+Audio</t>
  </si>
  <si>
    <t>Face+Body+Text</t>
  </si>
  <si>
    <t>Feature</t>
  </si>
  <si>
    <t>Cross_Validation_Accuracy</t>
  </si>
  <si>
    <t>Cross_Validation_Precision</t>
  </si>
  <si>
    <t>Cross_Validation_Recall</t>
  </si>
  <si>
    <t>Cross_Validation_F1 Score</t>
  </si>
  <si>
    <t>std dev</t>
  </si>
  <si>
    <t>Best Feature Subset</t>
  </si>
  <si>
    <t>Best Single Feature</t>
  </si>
  <si>
    <t>AVG_Cross_Validation_Accuracy</t>
  </si>
  <si>
    <t>AVG_Cross_Validation_Precision</t>
  </si>
  <si>
    <t>AVG_Cross_Validation_Recall</t>
  </si>
  <si>
    <t>AVG_Cross_Validation_F1 Score</t>
  </si>
  <si>
    <t>AVG_Latency</t>
  </si>
  <si>
    <t>AVG_File Size(MB)</t>
  </si>
  <si>
    <t>File Size(MB)</t>
  </si>
  <si>
    <t>Trade off</t>
  </si>
  <si>
    <t>Normalized Cross_Validation_Accuracy</t>
  </si>
  <si>
    <t>Normalized Latency</t>
  </si>
  <si>
    <t>Normalized  File Size(MB)</t>
  </si>
  <si>
    <t>Sum</t>
  </si>
  <si>
    <t>Classifier Type</t>
  </si>
  <si>
    <t>AVG Accuracy</t>
  </si>
  <si>
    <t>Average of Cross_Validation_Accuracy</t>
  </si>
  <si>
    <t>OriginalGaze+Audio</t>
  </si>
  <si>
    <t>Face+OriginalGaze+Audio</t>
  </si>
  <si>
    <t>Face+OriginalGaze+Text</t>
  </si>
  <si>
    <t>Body+OriginalGaze+Audio</t>
  </si>
  <si>
    <t>Body+OriginalGaze+Text</t>
  </si>
  <si>
    <t>OriginalGaze+Audio+Text</t>
  </si>
  <si>
    <t>Face+Body+OriginalGaze+Audio</t>
  </si>
  <si>
    <t>Face+Body+OriginalGaze+Text</t>
  </si>
  <si>
    <t>AVG_CV_Accuracy</t>
  </si>
  <si>
    <t>AVG_CV_Precision</t>
  </si>
  <si>
    <t>AVG_CV_Recall</t>
  </si>
  <si>
    <t>AVG_CV_F1 Score</t>
  </si>
  <si>
    <t>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</si>
</sst>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vs Accuracy by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AVG_CV_Accuracy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Sheet1!$AB$2:$AB$18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2AF-9EE2-FA914830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71088"/>
        <c:axId val="952261968"/>
      </c:barChart>
      <c:lineChart>
        <c:grouping val="standard"/>
        <c:varyColors val="0"/>
        <c:ser>
          <c:idx val="1"/>
          <c:order val="1"/>
          <c:tx>
            <c:strRef>
              <c:f>Sheet1!$AF$1</c:f>
              <c:strCache>
                <c:ptCount val="1"/>
                <c:pt idx="0">
                  <c:v>AVG_Latency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Sheet1!$AF$2:$AF$18</c:f>
              <c:numCache>
                <c:formatCode>General</c:formatCode>
                <c:ptCount val="17"/>
                <c:pt idx="0">
                  <c:v>1.8937703128849893E-4</c:v>
                </c:pt>
                <c:pt idx="1">
                  <c:v>2.2787233287360707E-4</c:v>
                </c:pt>
                <c:pt idx="2">
                  <c:v>1.6517507589544584E-4</c:v>
                </c:pt>
                <c:pt idx="3">
                  <c:v>3.5813549800297077E-4</c:v>
                </c:pt>
                <c:pt idx="4">
                  <c:v>1.3593229337075273E-4</c:v>
                </c:pt>
                <c:pt idx="5">
                  <c:v>1.271230476369223E-4</c:v>
                </c:pt>
                <c:pt idx="6">
                  <c:v>1.2817798956378862E-4</c:v>
                </c:pt>
                <c:pt idx="7">
                  <c:v>1.3350833482549186E-4</c:v>
                </c:pt>
                <c:pt idx="8">
                  <c:v>1.2727160814789831E-4</c:v>
                </c:pt>
                <c:pt idx="9">
                  <c:v>1.4384232568848474E-4</c:v>
                </c:pt>
                <c:pt idx="10">
                  <c:v>1.5411471669656701E-4</c:v>
                </c:pt>
                <c:pt idx="11">
                  <c:v>1.3569861191869452E-4</c:v>
                </c:pt>
                <c:pt idx="12">
                  <c:v>1.3558377005199842E-4</c:v>
                </c:pt>
                <c:pt idx="13">
                  <c:v>1.4095527671639547E-4</c:v>
                </c:pt>
                <c:pt idx="14">
                  <c:v>1.3558410605427954E-4</c:v>
                </c:pt>
                <c:pt idx="15">
                  <c:v>1.3435792955947005E-4</c:v>
                </c:pt>
                <c:pt idx="16">
                  <c:v>6.5145196932404935E-3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E-42AF-9EE2-FA914830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267728"/>
        <c:axId val="952267248"/>
      </c:lineChart>
      <c:catAx>
        <c:axId val="9522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61968"/>
        <c:crosses val="autoZero"/>
        <c:auto val="1"/>
        <c:lblAlgn val="ctr"/>
        <c:lblOffset val="100"/>
        <c:noMultiLvlLbl val="0"/>
      </c:catAx>
      <c:valAx>
        <c:axId val="952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71088"/>
        <c:crosses val="autoZero"/>
        <c:crossBetween val="between"/>
      </c:valAx>
      <c:valAx>
        <c:axId val="95226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67728"/>
        <c:crosses val="max"/>
        <c:crossBetween val="between"/>
      </c:valAx>
      <c:catAx>
        <c:axId val="95226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22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vs Accuracy by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AVG_Cross_Validation_Accuracy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41B2-A81D-980E17D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7176511"/>
        <c:axId val="977185151"/>
      </c:barChart>
      <c:lineChart>
        <c:grouping val="standard"/>
        <c:varyColors val="0"/>
        <c:ser>
          <c:idx val="1"/>
          <c:order val="1"/>
          <c:tx>
            <c:strRef>
              <c:f>Sheet1!$V$1</c:f>
              <c:strCache>
                <c:ptCount val="1"/>
                <c:pt idx="0">
                  <c:v>AVG_Latency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Sheet1!$V$2:$V$19</c:f>
              <c:numCache>
                <c:formatCode>General</c:formatCode>
                <c:ptCount val="18"/>
                <c:pt idx="0">
                  <c:v>9.7153112893974439E-5</c:v>
                </c:pt>
                <c:pt idx="1">
                  <c:v>1.0962109360984667E-4</c:v>
                </c:pt>
                <c:pt idx="2">
                  <c:v>1.0522459645550178E-4</c:v>
                </c:pt>
                <c:pt idx="3">
                  <c:v>1.3564644278911571E-4</c:v>
                </c:pt>
                <c:pt idx="4">
                  <c:v>1.3645697768403385E-4</c:v>
                </c:pt>
                <c:pt idx="5">
                  <c:v>1.3187620368317586E-4</c:v>
                </c:pt>
                <c:pt idx="6">
                  <c:v>1.7342745442241282E-4</c:v>
                </c:pt>
                <c:pt idx="7">
                  <c:v>2.2149723933977453E-4</c:v>
                </c:pt>
                <c:pt idx="8">
                  <c:v>1.8423789839612644E-4</c:v>
                </c:pt>
                <c:pt idx="9">
                  <c:v>2.2470472924302113E-4</c:v>
                </c:pt>
                <c:pt idx="10">
                  <c:v>2.304709172471978E-4</c:v>
                </c:pt>
                <c:pt idx="11">
                  <c:v>1.0813930106737262E-3</c:v>
                </c:pt>
                <c:pt idx="12">
                  <c:v>1.0963856602437881E-3</c:v>
                </c:pt>
                <c:pt idx="13">
                  <c:v>7.189415442835185E-4</c:v>
                </c:pt>
                <c:pt idx="14">
                  <c:v>1.134569884133888E-3</c:v>
                </c:pt>
                <c:pt idx="15">
                  <c:v>1.0889212466494759E-3</c:v>
                </c:pt>
                <c:pt idx="16">
                  <c:v>3.3593623497830017E-4</c:v>
                </c:pt>
                <c:pt idx="17">
                  <c:v>1.114570618679433E-3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1B2-A81D-980E17D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61631"/>
        <c:axId val="977160671"/>
      </c:lineChart>
      <c:catAx>
        <c:axId val="9771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85151"/>
        <c:crosses val="autoZero"/>
        <c:auto val="1"/>
        <c:lblAlgn val="ctr"/>
        <c:lblOffset val="100"/>
        <c:noMultiLvlLbl val="0"/>
      </c:catAx>
      <c:valAx>
        <c:axId val="9771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76511"/>
        <c:crosses val="autoZero"/>
        <c:crossBetween val="between"/>
      </c:valAx>
      <c:valAx>
        <c:axId val="977160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61631"/>
        <c:crosses val="max"/>
        <c:crossBetween val="between"/>
      </c:valAx>
      <c:catAx>
        <c:axId val="97716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16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Size vs Accuracy by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AVG_Cross_Validation_Accuracy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3A1-AD48-F0761C6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7085136"/>
        <c:axId val="867088496"/>
      </c:barChart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AVG_File Size(MB)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Sheet1!$W$2:$W$19</c:f>
              <c:numCache>
                <c:formatCode>General</c:formatCode>
                <c:ptCount val="18"/>
                <c:pt idx="0">
                  <c:v>2941.6515220754191</c:v>
                </c:pt>
                <c:pt idx="1">
                  <c:v>907.27121908524384</c:v>
                </c:pt>
                <c:pt idx="2">
                  <c:v>1096.1776599884008</c:v>
                </c:pt>
                <c:pt idx="3">
                  <c:v>615.32228531556916</c:v>
                </c:pt>
                <c:pt idx="4">
                  <c:v>1134.6800362643046</c:v>
                </c:pt>
                <c:pt idx="5">
                  <c:v>1756.194082260128</c:v>
                </c:pt>
                <c:pt idx="6">
                  <c:v>1818.3915507933632</c:v>
                </c:pt>
                <c:pt idx="7">
                  <c:v>1179.233843803403</c:v>
                </c:pt>
                <c:pt idx="8">
                  <c:v>1193.148688933426</c:v>
                </c:pt>
                <c:pt idx="9">
                  <c:v>1520.5902573641597</c:v>
                </c:pt>
                <c:pt idx="10">
                  <c:v>1154.7837768442469</c:v>
                </c:pt>
                <c:pt idx="11">
                  <c:v>99.57558289696162</c:v>
                </c:pt>
                <c:pt idx="12">
                  <c:v>2456.9927276162521</c:v>
                </c:pt>
                <c:pt idx="13">
                  <c:v>914.35810126576951</c:v>
                </c:pt>
                <c:pt idx="14">
                  <c:v>506.76649110457339</c:v>
                </c:pt>
                <c:pt idx="15">
                  <c:v>1180.7099283442744</c:v>
                </c:pt>
                <c:pt idx="16">
                  <c:v>1432.4099818638383</c:v>
                </c:pt>
                <c:pt idx="17">
                  <c:v>1140.8710349026792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A1-AD48-F0761C6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50895"/>
        <c:axId val="1134451855"/>
      </c:lineChart>
      <c:catAx>
        <c:axId val="8670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88496"/>
        <c:crosses val="autoZero"/>
        <c:auto val="1"/>
        <c:lblAlgn val="ctr"/>
        <c:lblOffset val="100"/>
        <c:noMultiLvlLbl val="0"/>
      </c:catAx>
      <c:valAx>
        <c:axId val="867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85136"/>
        <c:crosses val="autoZero"/>
        <c:crossBetween val="between"/>
      </c:valAx>
      <c:valAx>
        <c:axId val="11344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50895"/>
        <c:crosses val="max"/>
        <c:crossBetween val="between"/>
      </c:valAx>
      <c:catAx>
        <c:axId val="1134450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45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Size vs Performance by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AVG_Cross_Validation_Accuracy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1-4A8E-81C8-24805426412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AVG_Cross_Validation_Precision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Sheet1!$S$2:$S$19</c:f>
              <c:numCache>
                <c:formatCode>General</c:formatCode>
                <c:ptCount val="18"/>
                <c:pt idx="0">
                  <c:v>0.20617134481466509</c:v>
                </c:pt>
                <c:pt idx="1">
                  <c:v>0.51700261551485649</c:v>
                </c:pt>
                <c:pt idx="2">
                  <c:v>0.51764628098990073</c:v>
                </c:pt>
                <c:pt idx="3">
                  <c:v>0.31358771963426912</c:v>
                </c:pt>
                <c:pt idx="4">
                  <c:v>0.50765446914163814</c:v>
                </c:pt>
                <c:pt idx="5">
                  <c:v>0.41636659477800664</c:v>
                </c:pt>
                <c:pt idx="6">
                  <c:v>0.44097630411184241</c:v>
                </c:pt>
                <c:pt idx="7">
                  <c:v>0.55384075577139391</c:v>
                </c:pt>
                <c:pt idx="8">
                  <c:v>0.54881350689176411</c:v>
                </c:pt>
                <c:pt idx="9">
                  <c:v>0.46147054580799662</c:v>
                </c:pt>
                <c:pt idx="10">
                  <c:v>0.53661521836144854</c:v>
                </c:pt>
                <c:pt idx="11">
                  <c:v>0.36209400960846105</c:v>
                </c:pt>
                <c:pt idx="12">
                  <c:v>0.39554486813305306</c:v>
                </c:pt>
                <c:pt idx="13">
                  <c:v>0.59311703492643897</c:v>
                </c:pt>
                <c:pt idx="14">
                  <c:v>0.38210487719326713</c:v>
                </c:pt>
                <c:pt idx="15">
                  <c:v>0.53749184848706388</c:v>
                </c:pt>
                <c:pt idx="16">
                  <c:v>0.57162034188432198</c:v>
                </c:pt>
                <c:pt idx="17">
                  <c:v>0.6079469114922007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1-4A8E-81C8-24805426412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AVG_Cross_Validation_Recall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1-4A8E-81C8-24805426412F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AVG_Cross_Validation_F1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Sheet1!$U$2:$U$19</c:f>
              <c:numCache>
                <c:formatCode>General</c:formatCode>
                <c:ptCount val="18"/>
                <c:pt idx="0">
                  <c:v>0.19570785790470432</c:v>
                </c:pt>
                <c:pt idx="1">
                  <c:v>0.4838365337851252</c:v>
                </c:pt>
                <c:pt idx="2">
                  <c:v>0.4927513660729449</c:v>
                </c:pt>
                <c:pt idx="3">
                  <c:v>0.24342609874727561</c:v>
                </c:pt>
                <c:pt idx="4">
                  <c:v>0.47693033874921215</c:v>
                </c:pt>
                <c:pt idx="5">
                  <c:v>0.39599043580745219</c:v>
                </c:pt>
                <c:pt idx="6">
                  <c:v>0.41614936261203039</c:v>
                </c:pt>
                <c:pt idx="7">
                  <c:v>0.50313214222448499</c:v>
                </c:pt>
                <c:pt idx="8">
                  <c:v>0.48840724318567108</c:v>
                </c:pt>
                <c:pt idx="9">
                  <c:v>0.42207784719576713</c:v>
                </c:pt>
                <c:pt idx="10">
                  <c:v>0.48285871457135449</c:v>
                </c:pt>
                <c:pt idx="11">
                  <c:v>0.28039584693535252</c:v>
                </c:pt>
                <c:pt idx="12">
                  <c:v>0.3226460545737484</c:v>
                </c:pt>
                <c:pt idx="13">
                  <c:v>0.54585227888691656</c:v>
                </c:pt>
                <c:pt idx="14">
                  <c:v>0.3042399436479985</c:v>
                </c:pt>
                <c:pt idx="15">
                  <c:v>0.50528626272883681</c:v>
                </c:pt>
                <c:pt idx="16">
                  <c:v>0.51037983436209911</c:v>
                </c:pt>
                <c:pt idx="17">
                  <c:v>0.54803040450783924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1-4A8E-81C8-24805426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170864"/>
        <c:axId val="1454162704"/>
      </c:barChart>
      <c:lineChart>
        <c:grouping val="standard"/>
        <c:varyColors val="0"/>
        <c:ser>
          <c:idx val="4"/>
          <c:order val="4"/>
          <c:tx>
            <c:strRef>
              <c:f>Sheet1!$W$1</c:f>
              <c:strCache>
                <c:ptCount val="1"/>
                <c:pt idx="0">
                  <c:v>AVG_File Size(MB)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Sheet1!$W$2:$W$19</c:f>
              <c:numCache>
                <c:formatCode>General</c:formatCode>
                <c:ptCount val="18"/>
                <c:pt idx="0">
                  <c:v>2941.6515220754191</c:v>
                </c:pt>
                <c:pt idx="1">
                  <c:v>907.27121908524384</c:v>
                </c:pt>
                <c:pt idx="2">
                  <c:v>1096.1776599884008</c:v>
                </c:pt>
                <c:pt idx="3">
                  <c:v>615.32228531556916</c:v>
                </c:pt>
                <c:pt idx="4">
                  <c:v>1134.6800362643046</c:v>
                </c:pt>
                <c:pt idx="5">
                  <c:v>1756.194082260128</c:v>
                </c:pt>
                <c:pt idx="6">
                  <c:v>1818.3915507933632</c:v>
                </c:pt>
                <c:pt idx="7">
                  <c:v>1179.233843803403</c:v>
                </c:pt>
                <c:pt idx="8">
                  <c:v>1193.148688933426</c:v>
                </c:pt>
                <c:pt idx="9">
                  <c:v>1520.5902573641597</c:v>
                </c:pt>
                <c:pt idx="10">
                  <c:v>1154.7837768442469</c:v>
                </c:pt>
                <c:pt idx="11">
                  <c:v>99.57558289696162</c:v>
                </c:pt>
                <c:pt idx="12">
                  <c:v>2456.9927276162521</c:v>
                </c:pt>
                <c:pt idx="13">
                  <c:v>914.35810126576951</c:v>
                </c:pt>
                <c:pt idx="14">
                  <c:v>506.76649110457339</c:v>
                </c:pt>
                <c:pt idx="15">
                  <c:v>1180.7099283442744</c:v>
                </c:pt>
                <c:pt idx="16">
                  <c:v>1432.4099818638383</c:v>
                </c:pt>
                <c:pt idx="17">
                  <c:v>1140.8710349026792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1-4A8E-81C8-24805426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21024"/>
        <c:axId val="1252226304"/>
      </c:lineChart>
      <c:catAx>
        <c:axId val="14541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62704"/>
        <c:crosses val="autoZero"/>
        <c:auto val="1"/>
        <c:lblAlgn val="ctr"/>
        <c:lblOffset val="100"/>
        <c:noMultiLvlLbl val="0"/>
      </c:catAx>
      <c:valAx>
        <c:axId val="14541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70864"/>
        <c:crosses val="autoZero"/>
        <c:crossBetween val="between"/>
      </c:valAx>
      <c:valAx>
        <c:axId val="125222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1024"/>
        <c:crosses val="max"/>
        <c:crossBetween val="between"/>
      </c:valAx>
      <c:catAx>
        <c:axId val="12522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222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Size vs Accuracy by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AVG_CV_Accuracy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Sheet1!$AB$2:$AB$18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2-4983-97F4-19CD9A43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86271"/>
        <c:axId val="805286751"/>
      </c:barChart>
      <c:lineChart>
        <c:grouping val="standard"/>
        <c:varyColors val="0"/>
        <c:ser>
          <c:idx val="1"/>
          <c:order val="1"/>
          <c:tx>
            <c:strRef>
              <c:f>Sheet1!$AG$1</c:f>
              <c:strCache>
                <c:ptCount val="1"/>
                <c:pt idx="0">
                  <c:v>AVG_File Size(MB)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Sheet1!$AG$2:$AG$18</c:f>
              <c:numCache>
                <c:formatCode>General</c:formatCode>
                <c:ptCount val="17"/>
                <c:pt idx="0">
                  <c:v>12031.509676144011</c:v>
                </c:pt>
                <c:pt idx="1">
                  <c:v>3648.3566106046883</c:v>
                </c:pt>
                <c:pt idx="2">
                  <c:v>5164.218800817207</c:v>
                </c:pt>
                <c:pt idx="3">
                  <c:v>1068.7716162451359</c:v>
                </c:pt>
                <c:pt idx="4">
                  <c:v>50.18604666611234</c:v>
                </c:pt>
                <c:pt idx="5">
                  <c:v>3.9191581938001785</c:v>
                </c:pt>
                <c:pt idx="6">
                  <c:v>3.3329192620736534</c:v>
                </c:pt>
                <c:pt idx="7">
                  <c:v>1.5091266291482051</c:v>
                </c:pt>
                <c:pt idx="8">
                  <c:v>0.33768862265127636</c:v>
                </c:pt>
                <c:pt idx="9">
                  <c:v>0.5610863720929179</c:v>
                </c:pt>
                <c:pt idx="10">
                  <c:v>1.2463768209729824</c:v>
                </c:pt>
                <c:pt idx="11">
                  <c:v>4.0316581726074219E-2</c:v>
                </c:pt>
                <c:pt idx="12">
                  <c:v>1.1631998522528258E-2</c:v>
                </c:pt>
                <c:pt idx="13">
                  <c:v>2.920075120597046E-2</c:v>
                </c:pt>
                <c:pt idx="14">
                  <c:v>1.1329453566978709E-2</c:v>
                </c:pt>
                <c:pt idx="15">
                  <c:v>3.3277057365134857</c:v>
                </c:pt>
                <c:pt idx="16">
                  <c:v>116.30519916393119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2-4983-97F4-19CD9A43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61151"/>
        <c:axId val="977184191"/>
      </c:lineChart>
      <c:catAx>
        <c:axId val="8052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6751"/>
        <c:crosses val="autoZero"/>
        <c:auto val="1"/>
        <c:lblAlgn val="ctr"/>
        <c:lblOffset val="100"/>
        <c:noMultiLvlLbl val="0"/>
      </c:catAx>
      <c:valAx>
        <c:axId val="8052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6271"/>
        <c:crosses val="autoZero"/>
        <c:crossBetween val="between"/>
      </c:valAx>
      <c:valAx>
        <c:axId val="977184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61151"/>
        <c:crosses val="max"/>
        <c:crossBetween val="between"/>
      </c:valAx>
      <c:catAx>
        <c:axId val="97716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18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vs Performance by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AVG_Cross_Validation_Accuracy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009-9358-1E4EAF0C889A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AVG_Cross_Validation_Precision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Sheet1!$S$2:$S$19</c:f>
              <c:numCache>
                <c:formatCode>General</c:formatCode>
                <c:ptCount val="18"/>
                <c:pt idx="0">
                  <c:v>0.20617134481466509</c:v>
                </c:pt>
                <c:pt idx="1">
                  <c:v>0.51700261551485649</c:v>
                </c:pt>
                <c:pt idx="2">
                  <c:v>0.51764628098990073</c:v>
                </c:pt>
                <c:pt idx="3">
                  <c:v>0.31358771963426912</c:v>
                </c:pt>
                <c:pt idx="4">
                  <c:v>0.50765446914163814</c:v>
                </c:pt>
                <c:pt idx="5">
                  <c:v>0.41636659477800664</c:v>
                </c:pt>
                <c:pt idx="6">
                  <c:v>0.44097630411184241</c:v>
                </c:pt>
                <c:pt idx="7">
                  <c:v>0.55384075577139391</c:v>
                </c:pt>
                <c:pt idx="8">
                  <c:v>0.54881350689176411</c:v>
                </c:pt>
                <c:pt idx="9">
                  <c:v>0.46147054580799662</c:v>
                </c:pt>
                <c:pt idx="10">
                  <c:v>0.53661521836144854</c:v>
                </c:pt>
                <c:pt idx="11">
                  <c:v>0.36209400960846105</c:v>
                </c:pt>
                <c:pt idx="12">
                  <c:v>0.39554486813305306</c:v>
                </c:pt>
                <c:pt idx="13">
                  <c:v>0.59311703492643897</c:v>
                </c:pt>
                <c:pt idx="14">
                  <c:v>0.38210487719326713</c:v>
                </c:pt>
                <c:pt idx="15">
                  <c:v>0.53749184848706388</c:v>
                </c:pt>
                <c:pt idx="16">
                  <c:v>0.57162034188432198</c:v>
                </c:pt>
                <c:pt idx="17">
                  <c:v>0.6079469114922007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9-4009-9358-1E4EAF0C889A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AVG_Cross_Validation_Recall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0.23999082858823798</c:v>
                </c:pt>
                <c:pt idx="1">
                  <c:v>0.5092874625064564</c:v>
                </c:pt>
                <c:pt idx="2">
                  <c:v>0.51396962310144345</c:v>
                </c:pt>
                <c:pt idx="3">
                  <c:v>0.28575119799805959</c:v>
                </c:pt>
                <c:pt idx="4">
                  <c:v>0.49608372738565204</c:v>
                </c:pt>
                <c:pt idx="5">
                  <c:v>0.43724658635970715</c:v>
                </c:pt>
                <c:pt idx="6">
                  <c:v>0.45022690326155357</c:v>
                </c:pt>
                <c:pt idx="7">
                  <c:v>0.5302167274065388</c:v>
                </c:pt>
                <c:pt idx="8">
                  <c:v>0.52302228526329153</c:v>
                </c:pt>
                <c:pt idx="9">
                  <c:v>0.45309379082750828</c:v>
                </c:pt>
                <c:pt idx="10">
                  <c:v>0.51124518811837472</c:v>
                </c:pt>
                <c:pt idx="11">
                  <c:v>0.3066729530420429</c:v>
                </c:pt>
                <c:pt idx="12">
                  <c:v>0.34048913100873524</c:v>
                </c:pt>
                <c:pt idx="13">
                  <c:v>0.56418187040945322</c:v>
                </c:pt>
                <c:pt idx="14">
                  <c:v>0.32580877043238177</c:v>
                </c:pt>
                <c:pt idx="15">
                  <c:v>0.52604359424529079</c:v>
                </c:pt>
                <c:pt idx="16">
                  <c:v>0.53105427751848422</c:v>
                </c:pt>
                <c:pt idx="17">
                  <c:v>0.56585991255241896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9-4009-9358-1E4EAF0C889A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AVG_Cross_Validation_F1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Sheet1!$U$2:$U$19</c:f>
              <c:numCache>
                <c:formatCode>General</c:formatCode>
                <c:ptCount val="18"/>
                <c:pt idx="0">
                  <c:v>0.19570785790470432</c:v>
                </c:pt>
                <c:pt idx="1">
                  <c:v>0.4838365337851252</c:v>
                </c:pt>
                <c:pt idx="2">
                  <c:v>0.4927513660729449</c:v>
                </c:pt>
                <c:pt idx="3">
                  <c:v>0.24342609874727561</c:v>
                </c:pt>
                <c:pt idx="4">
                  <c:v>0.47693033874921215</c:v>
                </c:pt>
                <c:pt idx="5">
                  <c:v>0.39599043580745219</c:v>
                </c:pt>
                <c:pt idx="6">
                  <c:v>0.41614936261203039</c:v>
                </c:pt>
                <c:pt idx="7">
                  <c:v>0.50313214222448499</c:v>
                </c:pt>
                <c:pt idx="8">
                  <c:v>0.48840724318567108</c:v>
                </c:pt>
                <c:pt idx="9">
                  <c:v>0.42207784719576713</c:v>
                </c:pt>
                <c:pt idx="10">
                  <c:v>0.48285871457135449</c:v>
                </c:pt>
                <c:pt idx="11">
                  <c:v>0.28039584693535252</c:v>
                </c:pt>
                <c:pt idx="12">
                  <c:v>0.3226460545737484</c:v>
                </c:pt>
                <c:pt idx="13">
                  <c:v>0.54585227888691656</c:v>
                </c:pt>
                <c:pt idx="14">
                  <c:v>0.3042399436479985</c:v>
                </c:pt>
                <c:pt idx="15">
                  <c:v>0.50528626272883681</c:v>
                </c:pt>
                <c:pt idx="16">
                  <c:v>0.51037983436209911</c:v>
                </c:pt>
                <c:pt idx="17">
                  <c:v>0.54803040450783924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9-4009-9358-1E4EAF0C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912815"/>
        <c:axId val="1256905135"/>
      </c:barChart>
      <c:lineChart>
        <c:grouping val="standard"/>
        <c:varyColors val="0"/>
        <c:ser>
          <c:idx val="4"/>
          <c:order val="4"/>
          <c:tx>
            <c:strRef>
              <c:f>Sheet1!$V$1</c:f>
              <c:strCache>
                <c:ptCount val="1"/>
                <c:pt idx="0">
                  <c:v>AVG_Latency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Sheet1!$Q$2:$Q$19</c:f>
              <c:strCache>
                <c:ptCount val="18"/>
                <c:pt idx="0">
                  <c:v>Original Gaze</c:v>
                </c:pt>
                <c:pt idx="1">
                  <c:v>Body</c:v>
                </c:pt>
                <c:pt idx="2">
                  <c:v>Body+OriginalGaze</c:v>
                </c:pt>
                <c:pt idx="3">
                  <c:v>Audio</c:v>
                </c:pt>
                <c:pt idx="4">
                  <c:v>Body+Audio</c:v>
                </c:pt>
                <c:pt idx="5">
                  <c:v>Face</c:v>
                </c:pt>
                <c:pt idx="6">
                  <c:v>Face+OriginalGaze</c:v>
                </c:pt>
                <c:pt idx="7">
                  <c:v>Face+Body</c:v>
                </c:pt>
                <c:pt idx="8">
                  <c:v>Face+Body+OriginalGaze</c:v>
                </c:pt>
                <c:pt idx="9">
                  <c:v>Face+Audio</c:v>
                </c:pt>
                <c:pt idx="10">
                  <c:v>Face+Body+Audio</c:v>
                </c:pt>
                <c:pt idx="11">
                  <c:v>Text</c:v>
                </c:pt>
                <c:pt idx="12">
                  <c:v>OriginalGaze+Text</c:v>
                </c:pt>
                <c:pt idx="13">
                  <c:v>Body+Text</c:v>
                </c:pt>
                <c:pt idx="14">
                  <c:v>Audio+Text</c:v>
                </c:pt>
                <c:pt idx="15">
                  <c:v>Face+Text</c:v>
                </c:pt>
                <c:pt idx="16">
                  <c:v>Face+Body+Text</c:v>
                </c:pt>
                <c:pt idx="17">
                  <c:v>Face+Body+OriginalGaze+Audio+Text</c:v>
                </c:pt>
              </c:strCache>
            </c:strRef>
          </c:cat>
          <c:val>
            <c:numRef>
              <c:f>Sheet1!$V$2:$V$19</c:f>
              <c:numCache>
                <c:formatCode>General</c:formatCode>
                <c:ptCount val="18"/>
                <c:pt idx="0">
                  <c:v>9.7153112893974439E-5</c:v>
                </c:pt>
                <c:pt idx="1">
                  <c:v>1.0962109360984667E-4</c:v>
                </c:pt>
                <c:pt idx="2">
                  <c:v>1.0522459645550178E-4</c:v>
                </c:pt>
                <c:pt idx="3">
                  <c:v>1.3564644278911571E-4</c:v>
                </c:pt>
                <c:pt idx="4">
                  <c:v>1.3645697768403385E-4</c:v>
                </c:pt>
                <c:pt idx="5">
                  <c:v>1.3187620368317586E-4</c:v>
                </c:pt>
                <c:pt idx="6">
                  <c:v>1.7342745442241282E-4</c:v>
                </c:pt>
                <c:pt idx="7">
                  <c:v>2.2149723933977453E-4</c:v>
                </c:pt>
                <c:pt idx="8">
                  <c:v>1.8423789839612644E-4</c:v>
                </c:pt>
                <c:pt idx="9">
                  <c:v>2.2470472924302113E-4</c:v>
                </c:pt>
                <c:pt idx="10">
                  <c:v>2.304709172471978E-4</c:v>
                </c:pt>
                <c:pt idx="11">
                  <c:v>1.0813930106737262E-3</c:v>
                </c:pt>
                <c:pt idx="12">
                  <c:v>1.0963856602437881E-3</c:v>
                </c:pt>
                <c:pt idx="13">
                  <c:v>7.189415442835185E-4</c:v>
                </c:pt>
                <c:pt idx="14">
                  <c:v>1.134569884133888E-3</c:v>
                </c:pt>
                <c:pt idx="15">
                  <c:v>1.0889212466494759E-3</c:v>
                </c:pt>
                <c:pt idx="16">
                  <c:v>3.3593623497830017E-4</c:v>
                </c:pt>
                <c:pt idx="17">
                  <c:v>1.114570618679433E-3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9-4009-9358-1E4EAF0C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908015"/>
        <c:axId val="1256922415"/>
      </c:lineChart>
      <c:catAx>
        <c:axId val="12569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5135"/>
        <c:crosses val="autoZero"/>
        <c:auto val="1"/>
        <c:lblAlgn val="ctr"/>
        <c:lblOffset val="100"/>
        <c:noMultiLvlLbl val="0"/>
      </c:catAx>
      <c:valAx>
        <c:axId val="12569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2815"/>
        <c:crosses val="autoZero"/>
        <c:crossBetween val="between"/>
      </c:valAx>
      <c:valAx>
        <c:axId val="1256922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8015"/>
        <c:crosses val="max"/>
        <c:crossBetween val="between"/>
      </c:valAx>
      <c:catAx>
        <c:axId val="125690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922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vs Performance by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AVG_CV_Accuracy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Sheet1!$AB$2:$AB$18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B-4886-8D5A-76B424D03293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AVG_CV_Precision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Sheet1!$AC$2:$AC$18</c:f>
              <c:numCache>
                <c:formatCode>General</c:formatCode>
                <c:ptCount val="17"/>
                <c:pt idx="0">
                  <c:v>0.75421635729337988</c:v>
                </c:pt>
                <c:pt idx="1">
                  <c:v>0.74324982645941418</c:v>
                </c:pt>
                <c:pt idx="2">
                  <c:v>0.74264153334689076</c:v>
                </c:pt>
                <c:pt idx="3">
                  <c:v>0.66489023695247063</c:v>
                </c:pt>
                <c:pt idx="4">
                  <c:v>0.65785946558038089</c:v>
                </c:pt>
                <c:pt idx="5">
                  <c:v>0.56964573709686628</c:v>
                </c:pt>
                <c:pt idx="6">
                  <c:v>0.55635149326027278</c:v>
                </c:pt>
                <c:pt idx="7">
                  <c:v>0.53823960125673753</c:v>
                </c:pt>
                <c:pt idx="8">
                  <c:v>0.50009671520228005</c:v>
                </c:pt>
                <c:pt idx="9">
                  <c:v>0.50003684308467866</c:v>
                </c:pt>
                <c:pt idx="10">
                  <c:v>0.47253828140538251</c:v>
                </c:pt>
                <c:pt idx="11">
                  <c:v>0.32134835076233048</c:v>
                </c:pt>
                <c:pt idx="12">
                  <c:v>0.2881318142004774</c:v>
                </c:pt>
                <c:pt idx="13">
                  <c:v>0.22805423809666603</c:v>
                </c:pt>
                <c:pt idx="14">
                  <c:v>0.16454986971736318</c:v>
                </c:pt>
                <c:pt idx="15">
                  <c:v>0.23836187544878035</c:v>
                </c:pt>
                <c:pt idx="16">
                  <c:v>0.15036629507427027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B-4886-8D5A-76B424D03293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AVG_CV_Recall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Sheet1!$AD$2:$AD$18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B-4886-8D5A-76B424D03293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AVG_CV_F1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Sheet1!$AE$2:$AE$18</c:f>
              <c:numCache>
                <c:formatCode>General</c:formatCode>
                <c:ptCount val="17"/>
                <c:pt idx="0">
                  <c:v>0.74014202435546417</c:v>
                </c:pt>
                <c:pt idx="1">
                  <c:v>0.73103115875855895</c:v>
                </c:pt>
                <c:pt idx="2">
                  <c:v>0.72902635733565513</c:v>
                </c:pt>
                <c:pt idx="3">
                  <c:v>0.65448970613184942</c:v>
                </c:pt>
                <c:pt idx="4">
                  <c:v>0.649284754314989</c:v>
                </c:pt>
                <c:pt idx="5">
                  <c:v>0.52465928051592403</c:v>
                </c:pt>
                <c:pt idx="6">
                  <c:v>0.51875306482268035</c:v>
                </c:pt>
                <c:pt idx="7">
                  <c:v>0.48024429452915829</c:v>
                </c:pt>
                <c:pt idx="8">
                  <c:v>0.46612958559617174</c:v>
                </c:pt>
                <c:pt idx="9">
                  <c:v>0.44401982607666129</c:v>
                </c:pt>
                <c:pt idx="10">
                  <c:v>0.4032164935218101</c:v>
                </c:pt>
                <c:pt idx="11">
                  <c:v>0.2850093242727022</c:v>
                </c:pt>
                <c:pt idx="12">
                  <c:v>0.19539036128375972</c:v>
                </c:pt>
                <c:pt idx="13">
                  <c:v>0.14154348020762453</c:v>
                </c:pt>
                <c:pt idx="14">
                  <c:v>9.0100986001638822E-2</c:v>
                </c:pt>
                <c:pt idx="15">
                  <c:v>0.11372634272308756</c:v>
                </c:pt>
                <c:pt idx="16">
                  <c:v>5.8726613310318289E-2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B-4886-8D5A-76B424D0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302591"/>
        <c:axId val="805280511"/>
      </c:barChart>
      <c:lineChart>
        <c:grouping val="standard"/>
        <c:varyColors val="0"/>
        <c:ser>
          <c:idx val="4"/>
          <c:order val="4"/>
          <c:tx>
            <c:strRef>
              <c:f>Sheet1!$AF$1</c:f>
              <c:strCache>
                <c:ptCount val="1"/>
                <c:pt idx="0">
                  <c:v>AVG_Latency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Sheet1!$AF$2:$AF$18</c:f>
              <c:numCache>
                <c:formatCode>General</c:formatCode>
                <c:ptCount val="17"/>
                <c:pt idx="0">
                  <c:v>1.8937703128849893E-4</c:v>
                </c:pt>
                <c:pt idx="1">
                  <c:v>2.2787233287360707E-4</c:v>
                </c:pt>
                <c:pt idx="2">
                  <c:v>1.6517507589544584E-4</c:v>
                </c:pt>
                <c:pt idx="3">
                  <c:v>3.5813549800297077E-4</c:v>
                </c:pt>
                <c:pt idx="4">
                  <c:v>1.3593229337075273E-4</c:v>
                </c:pt>
                <c:pt idx="5">
                  <c:v>1.271230476369223E-4</c:v>
                </c:pt>
                <c:pt idx="6">
                  <c:v>1.2817798956378862E-4</c:v>
                </c:pt>
                <c:pt idx="7">
                  <c:v>1.3350833482549186E-4</c:v>
                </c:pt>
                <c:pt idx="8">
                  <c:v>1.2727160814789831E-4</c:v>
                </c:pt>
                <c:pt idx="9">
                  <c:v>1.4384232568848474E-4</c:v>
                </c:pt>
                <c:pt idx="10">
                  <c:v>1.5411471669656701E-4</c:v>
                </c:pt>
                <c:pt idx="11">
                  <c:v>1.3569861191869452E-4</c:v>
                </c:pt>
                <c:pt idx="12">
                  <c:v>1.3558377005199842E-4</c:v>
                </c:pt>
                <c:pt idx="13">
                  <c:v>1.4095527671639547E-4</c:v>
                </c:pt>
                <c:pt idx="14">
                  <c:v>1.3558410605427954E-4</c:v>
                </c:pt>
                <c:pt idx="15">
                  <c:v>1.3435792955947005E-4</c:v>
                </c:pt>
                <c:pt idx="16">
                  <c:v>6.5145196932404935E-3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B-4886-8D5A-76B424D0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87231"/>
        <c:axId val="805285791"/>
      </c:lineChart>
      <c:catAx>
        <c:axId val="8053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511"/>
        <c:crosses val="autoZero"/>
        <c:auto val="1"/>
        <c:lblAlgn val="ctr"/>
        <c:lblOffset val="100"/>
        <c:noMultiLvlLbl val="0"/>
      </c:catAx>
      <c:valAx>
        <c:axId val="8052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02591"/>
        <c:crosses val="autoZero"/>
        <c:crossBetween val="between"/>
      </c:valAx>
      <c:valAx>
        <c:axId val="80528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7231"/>
        <c:crosses val="max"/>
        <c:crossBetween val="between"/>
      </c:valAx>
      <c:catAx>
        <c:axId val="80528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28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Size vs Performance by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AVG_CV_Accuracy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Sheet1!$AB$2:$AB$18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520-A4D1-8DB9FF5768CD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AVG_CV_Precision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Sheet1!$AC$2:$AC$18</c:f>
              <c:numCache>
                <c:formatCode>General</c:formatCode>
                <c:ptCount val="17"/>
                <c:pt idx="0">
                  <c:v>0.75421635729337988</c:v>
                </c:pt>
                <c:pt idx="1">
                  <c:v>0.74324982645941418</c:v>
                </c:pt>
                <c:pt idx="2">
                  <c:v>0.74264153334689076</c:v>
                </c:pt>
                <c:pt idx="3">
                  <c:v>0.66489023695247063</c:v>
                </c:pt>
                <c:pt idx="4">
                  <c:v>0.65785946558038089</c:v>
                </c:pt>
                <c:pt idx="5">
                  <c:v>0.56964573709686628</c:v>
                </c:pt>
                <c:pt idx="6">
                  <c:v>0.55635149326027278</c:v>
                </c:pt>
                <c:pt idx="7">
                  <c:v>0.53823960125673753</c:v>
                </c:pt>
                <c:pt idx="8">
                  <c:v>0.50009671520228005</c:v>
                </c:pt>
                <c:pt idx="9">
                  <c:v>0.50003684308467866</c:v>
                </c:pt>
                <c:pt idx="10">
                  <c:v>0.47253828140538251</c:v>
                </c:pt>
                <c:pt idx="11">
                  <c:v>0.32134835076233048</c:v>
                </c:pt>
                <c:pt idx="12">
                  <c:v>0.2881318142004774</c:v>
                </c:pt>
                <c:pt idx="13">
                  <c:v>0.22805423809666603</c:v>
                </c:pt>
                <c:pt idx="14">
                  <c:v>0.16454986971736318</c:v>
                </c:pt>
                <c:pt idx="15">
                  <c:v>0.23836187544878035</c:v>
                </c:pt>
                <c:pt idx="16">
                  <c:v>0.15036629507427027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B-4520-A4D1-8DB9FF5768CD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AVG_CV_Recall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Sheet1!$AD$2:$AD$18</c:f>
              <c:numCache>
                <c:formatCode>General</c:formatCode>
                <c:ptCount val="17"/>
                <c:pt idx="0">
                  <c:v>0.74035872656567758</c:v>
                </c:pt>
                <c:pt idx="1">
                  <c:v>0.73172202441983891</c:v>
                </c:pt>
                <c:pt idx="2">
                  <c:v>0.72981969237818956</c:v>
                </c:pt>
                <c:pt idx="3">
                  <c:v>0.65058821312061965</c:v>
                </c:pt>
                <c:pt idx="4">
                  <c:v>0.64973209761780282</c:v>
                </c:pt>
                <c:pt idx="5">
                  <c:v>0.53363382492729616</c:v>
                </c:pt>
                <c:pt idx="6">
                  <c:v>0.52814589327908601</c:v>
                </c:pt>
                <c:pt idx="7">
                  <c:v>0.49474212009071195</c:v>
                </c:pt>
                <c:pt idx="8">
                  <c:v>0.48012678688399063</c:v>
                </c:pt>
                <c:pt idx="9">
                  <c:v>0.46342095553548907</c:v>
                </c:pt>
                <c:pt idx="10">
                  <c:v>0.42705281162139447</c:v>
                </c:pt>
                <c:pt idx="11">
                  <c:v>0.31917081024460536</c:v>
                </c:pt>
                <c:pt idx="12">
                  <c:v>0.25536289708495585</c:v>
                </c:pt>
                <c:pt idx="13">
                  <c:v>0.18981056088566015</c:v>
                </c:pt>
                <c:pt idx="14">
                  <c:v>0.18089543105615008</c:v>
                </c:pt>
                <c:pt idx="15">
                  <c:v>0.17641143942654769</c:v>
                </c:pt>
                <c:pt idx="16">
                  <c:v>0.11355423070915895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B-4520-A4D1-8DB9FF5768CD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AVG_CV_F1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Sheet1!$AE$2:$AE$18</c:f>
              <c:numCache>
                <c:formatCode>General</c:formatCode>
                <c:ptCount val="17"/>
                <c:pt idx="0">
                  <c:v>0.74014202435546417</c:v>
                </c:pt>
                <c:pt idx="1">
                  <c:v>0.73103115875855895</c:v>
                </c:pt>
                <c:pt idx="2">
                  <c:v>0.72902635733565513</c:v>
                </c:pt>
                <c:pt idx="3">
                  <c:v>0.65448970613184942</c:v>
                </c:pt>
                <c:pt idx="4">
                  <c:v>0.649284754314989</c:v>
                </c:pt>
                <c:pt idx="5">
                  <c:v>0.52465928051592403</c:v>
                </c:pt>
                <c:pt idx="6">
                  <c:v>0.51875306482268035</c:v>
                </c:pt>
                <c:pt idx="7">
                  <c:v>0.48024429452915829</c:v>
                </c:pt>
                <c:pt idx="8">
                  <c:v>0.46612958559617174</c:v>
                </c:pt>
                <c:pt idx="9">
                  <c:v>0.44401982607666129</c:v>
                </c:pt>
                <c:pt idx="10">
                  <c:v>0.4032164935218101</c:v>
                </c:pt>
                <c:pt idx="11">
                  <c:v>0.2850093242727022</c:v>
                </c:pt>
                <c:pt idx="12">
                  <c:v>0.19539036128375972</c:v>
                </c:pt>
                <c:pt idx="13">
                  <c:v>0.14154348020762453</c:v>
                </c:pt>
                <c:pt idx="14">
                  <c:v>9.0100986001638822E-2</c:v>
                </c:pt>
                <c:pt idx="15">
                  <c:v>0.11372634272308756</c:v>
                </c:pt>
                <c:pt idx="16">
                  <c:v>5.8726613310318289E-2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B-4520-A4D1-8DB9FF57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4434575"/>
        <c:axId val="1134445135"/>
      </c:barChart>
      <c:lineChart>
        <c:grouping val="standard"/>
        <c:varyColors val="0"/>
        <c:ser>
          <c:idx val="4"/>
          <c:order val="4"/>
          <c:tx>
            <c:strRef>
              <c:f>Sheet1!$AG$1</c:f>
              <c:strCache>
                <c:ptCount val="1"/>
                <c:pt idx="0">
                  <c:v>AVG_File Size(MB)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Sheet1!$AA$2:$AA$18</c:f>
              <c:strCache>
                <c:ptCount val="17"/>
                <c:pt idx="0">
                  <c:v>Extra Trees</c:v>
                </c:pt>
                <c:pt idx="1">
                  <c:v>Bagging</c:v>
                </c:pt>
                <c:pt idx="2">
                  <c:v>Random Forest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LightGBM</c:v>
                </c:pt>
                <c:pt idx="7">
                  <c:v>HistGradientBoosting</c:v>
                </c:pt>
                <c:pt idx="8">
                  <c:v>MLP</c:v>
                </c:pt>
                <c:pt idx="9">
                  <c:v>CatBoost</c:v>
                </c:pt>
                <c:pt idx="10">
                  <c:v>Gradient Boosting</c:v>
                </c:pt>
                <c:pt idx="11">
                  <c:v>LDA</c:v>
                </c:pt>
                <c:pt idx="12">
                  <c:v>SGD</c:v>
                </c:pt>
                <c:pt idx="13">
                  <c:v>Gaussian Naive Bayes</c:v>
                </c:pt>
                <c:pt idx="14">
                  <c:v>Logistic Regression</c:v>
                </c:pt>
                <c:pt idx="15">
                  <c:v>QDA</c:v>
                </c:pt>
                <c:pt idx="16">
                  <c:v>SVM</c:v>
                </c:pt>
              </c:strCache>
            </c:strRef>
          </c:cat>
          <c:val>
            <c:numRef>
              <c:f>Sheet1!$AG$2:$AG$18</c:f>
              <c:numCache>
                <c:formatCode>General</c:formatCode>
                <c:ptCount val="17"/>
                <c:pt idx="0">
                  <c:v>12031.509676144011</c:v>
                </c:pt>
                <c:pt idx="1">
                  <c:v>3648.3566106046883</c:v>
                </c:pt>
                <c:pt idx="2">
                  <c:v>5164.218800817207</c:v>
                </c:pt>
                <c:pt idx="3">
                  <c:v>1068.7716162451359</c:v>
                </c:pt>
                <c:pt idx="4">
                  <c:v>50.18604666611234</c:v>
                </c:pt>
                <c:pt idx="5">
                  <c:v>3.9191581938001785</c:v>
                </c:pt>
                <c:pt idx="6">
                  <c:v>3.3329192620736534</c:v>
                </c:pt>
                <c:pt idx="7">
                  <c:v>1.5091266291482051</c:v>
                </c:pt>
                <c:pt idx="8">
                  <c:v>0.33768862265127636</c:v>
                </c:pt>
                <c:pt idx="9">
                  <c:v>0.5610863720929179</c:v>
                </c:pt>
                <c:pt idx="10">
                  <c:v>1.2463768209729824</c:v>
                </c:pt>
                <c:pt idx="11">
                  <c:v>4.0316581726074219E-2</c:v>
                </c:pt>
                <c:pt idx="12">
                  <c:v>1.1631998522528258E-2</c:v>
                </c:pt>
                <c:pt idx="13">
                  <c:v>2.920075120597046E-2</c:v>
                </c:pt>
                <c:pt idx="14">
                  <c:v>1.1329453566978709E-2</c:v>
                </c:pt>
                <c:pt idx="15">
                  <c:v>3.3277057365134857</c:v>
                </c:pt>
                <c:pt idx="16">
                  <c:v>116.30519916393119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B-4520-A4D1-8DB9FF57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45615"/>
        <c:axId val="1134441295"/>
      </c:lineChart>
      <c:catAx>
        <c:axId val="11344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45135"/>
        <c:crosses val="autoZero"/>
        <c:auto val="1"/>
        <c:lblAlgn val="ctr"/>
        <c:lblOffset val="100"/>
        <c:noMultiLvlLbl val="0"/>
      </c:catAx>
      <c:valAx>
        <c:axId val="11344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34575"/>
        <c:crosses val="autoZero"/>
        <c:crossBetween val="between"/>
      </c:valAx>
      <c:valAx>
        <c:axId val="1134441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45615"/>
        <c:crosses val="max"/>
        <c:crossBetween val="between"/>
      </c:valAx>
      <c:catAx>
        <c:axId val="11344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441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classifier accuracy across all features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classifier accuracy across all features</a:t>
          </a:r>
        </a:p>
      </cx:txPr>
    </cx:title>
    <cx:plotArea>
      <cx:plotAreaRegion>
        <cx:series layoutId="boxWhisker" uniqueId="{46A2CC3D-C85F-4D83-987C-A124203E8D25}" formatIdx="0">
          <cx:tx>
            <cx:txData>
              <cx:f>_xlchart.v1.1</cx:f>
              <cx:v>Cross_Validation_Accuracy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>
                <a:ln>
                  <a:noFill/>
                </a:ln>
                <a:solidFill>
                  <a:schemeClr val="tx1"/>
                </a:solidFill>
              </a:defRPr>
            </a:pPr>
            <a:endParaRPr lang="en-US" sz="1100" b="0" i="0" u="none" strike="noStrike" baseline="0">
              <a:ln>
                <a:noFill/>
              </a:ln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>
        <cx:valScaling max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Distribution of classifier latency across all features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classifier latency across all features </a:t>
          </a:r>
        </a:p>
      </cx:txPr>
    </cx:title>
    <cx:plotArea>
      <cx:plotAreaRegion>
        <cx:series layoutId="boxWhisker" uniqueId="{AF2F02B4-5C04-4E42-99AB-247371052778}">
          <cx:tx>
            <cx:txData>
              <cx:f>_xlchart.v1.4</cx:f>
              <cx:v>Latency(MS)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624417</xdr:colOff>
      <xdr:row>39</xdr:row>
      <xdr:rowOff>74083</xdr:rowOff>
    </xdr:from>
    <xdr:to>
      <xdr:col>19</xdr:col>
      <xdr:colOff>494304</xdr:colOff>
      <xdr:row>81</xdr:row>
      <xdr:rowOff>74083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F1B753-6FE9-27C4-493D-9159A91B0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417" y="7255933"/>
              <a:ext cx="14430437" cy="773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545039</xdr:colOff>
      <xdr:row>3</xdr:row>
      <xdr:rowOff>20105</xdr:rowOff>
    </xdr:from>
    <xdr:to>
      <xdr:col>27</xdr:col>
      <xdr:colOff>311149</xdr:colOff>
      <xdr:row>39</xdr:row>
      <xdr:rowOff>63498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85B855-7540-C23B-8E1D-538A36029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7706" y="559855"/>
              <a:ext cx="15186026" cy="6520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325005</xdr:colOff>
      <xdr:row>3</xdr:row>
      <xdr:rowOff>19050</xdr:rowOff>
    </xdr:from>
    <xdr:to>
      <xdr:col>10</xdr:col>
      <xdr:colOff>17668</xdr:colOff>
      <xdr:row>16</xdr:row>
      <xdr:rowOff>161637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E234D-4C07-4D9B-B238-33CCF771B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</xdr:colOff>
      <xdr:row>2</xdr:row>
      <xdr:rowOff>179532</xdr:rowOff>
    </xdr:from>
    <xdr:to>
      <xdr:col>19</xdr:col>
      <xdr:colOff>39275</xdr:colOff>
      <xdr:row>17</xdr:row>
      <xdr:rowOff>32905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9137-E4B3-4A59-993E-48D12D79E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600365</xdr:colOff>
      <xdr:row>17</xdr:row>
      <xdr:rowOff>-1</xdr:rowOff>
    </xdr:from>
    <xdr:to>
      <xdr:col>19</xdr:col>
      <xdr:colOff>11546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869F9-043B-4049-9BC2-A1B7A67E5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453159</xdr:colOff>
      <xdr:row>1</xdr:row>
      <xdr:rowOff>85438</xdr:rowOff>
    </xdr:from>
    <xdr:to>
      <xdr:col>33</xdr:col>
      <xdr:colOff>502878</xdr:colOff>
      <xdr:row>23</xdr:row>
      <xdr:rowOff>49443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86564E-CD48-455D-8C37-4C2786CB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288636</xdr:colOff>
      <xdr:row>16</xdr:row>
      <xdr:rowOff>150091</xdr:rowOff>
    </xdr:from>
    <xdr:to>
      <xdr:col>10</xdr:col>
      <xdr:colOff>23091</xdr:colOff>
      <xdr:row>34</xdr:row>
      <xdr:rowOff>11546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93C018-DE96-4C4D-9B17-26B62B2E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450273</xdr:colOff>
      <xdr:row>23</xdr:row>
      <xdr:rowOff>0</xdr:rowOff>
    </xdr:from>
    <xdr:to>
      <xdr:col>33</xdr:col>
      <xdr:colOff>519545</xdr:colOff>
      <xdr:row>44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0C5AAE-B9A5-4332-8C18-BF582936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473363</xdr:colOff>
      <xdr:row>22</xdr:row>
      <xdr:rowOff>161635</xdr:rowOff>
    </xdr:from>
    <xdr:to>
      <xdr:col>42</xdr:col>
      <xdr:colOff>392545</xdr:colOff>
      <xdr:row>44</xdr:row>
      <xdr:rowOff>69272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C2FC20-AF33-4C23-94E9-6FF38CEF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484909</xdr:colOff>
      <xdr:row>1</xdr:row>
      <xdr:rowOff>80817</xdr:rowOff>
    </xdr:from>
    <xdr:to>
      <xdr:col>42</xdr:col>
      <xdr:colOff>311727</xdr:colOff>
      <xdr:row>23</xdr:row>
      <xdr:rowOff>11546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DA91E9-91A6-461F-B61B-3B9705461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rme" refreshedDate="45538.571683680559" createdVersion="8" refreshedVersion="8" minRefreshableVersion="3" recordCount="215" xr:uid="{F7D05967-5254-48EF-90F5-E7681C27483C}">
  <cacheSource type="worksheet">
    <worksheetSource ref="A1:K216" sheet="Sheet1"/>
  </cacheSource>
  <cacheFields count="11">
    <cacheField name="Feature Subset" numFmtId="0">
      <sharedItems count="13">
        <s v="Original Gaze"/>
        <s v="Face+OriginalGaze"/>
        <s v="Face"/>
        <s v="Face+Audio"/>
        <s v="Face+Body"/>
        <s v="Body+Audio"/>
        <s v="Face+Text"/>
        <s v="Body+OriginalGaze"/>
        <s v="Face+Body+OriginalGaze+Audio+Text"/>
        <s v="Body"/>
        <s v="Body+Text"/>
        <s v="Audio"/>
        <s v="Text"/>
      </sharedItems>
    </cacheField>
    <cacheField name="Classifier" numFmtId="0">
      <sharedItems count="17">
        <s v="Extra Trees"/>
        <s v="Random Forest"/>
        <s v="Bagging"/>
        <s v="KNN"/>
        <s v="SVM"/>
        <s v="Decision Tree"/>
        <s v="QDA"/>
        <s v="XGBoost"/>
        <s v="LightGBM"/>
        <s v="HistGradientBoosting"/>
        <s v="Gradient Boosting"/>
        <s v="MLP"/>
        <s v="CatBoost"/>
        <s v="LDA"/>
        <s v="Gaussian Naive Bayes"/>
        <s v="SGD"/>
        <s v="Logistic Regression"/>
      </sharedItems>
    </cacheField>
    <cacheField name="Test_Accuracy" numFmtId="9">
      <sharedItems containsSemiMixedTypes="0" containsString="0" containsNumber="1" minValue="6.3175491021380301E-2" maxValue="0.96477971362571802"/>
    </cacheField>
    <cacheField name="Test_Precision" numFmtId="9">
      <sharedItems containsSemiMixedTypes="0" containsString="0" containsNumber="1" minValue="9.1850059511709801E-3" maxValue="0.96489829697205398"/>
    </cacheField>
    <cacheField name="Test_Recall" numFmtId="9">
      <sharedItems containsSemiMixedTypes="0" containsString="0" containsNumber="1" minValue="6.3175491021380301E-2" maxValue="0.96477971362571802"/>
    </cacheField>
    <cacheField name="Test_F1 Score" numFmtId="9">
      <sharedItems containsSemiMixedTypes="0" containsString="0" containsNumber="1" minValue="1.6763430891765501E-2" maxValue="0.96471395424495998"/>
    </cacheField>
    <cacheField name="Encoding Time" numFmtId="0">
      <sharedItems containsSemiMixedTypes="0" containsString="0" containsNumber="1" minValue="0" maxValue="2.7522995578157502E-4"/>
    </cacheField>
    <cacheField name="Prediction Time" numFmtId="0">
      <sharedItems containsSemiMixedTypes="0" containsString="0" containsNumber="1" minValue="4.1457938608429999E-8" maxValue="1.40300816266117E-2"/>
    </cacheField>
    <cacheField name="Latency" numFmtId="0">
      <sharedItems containsSemiMixedTypes="0" containsString="0" containsNumber="1" minValue="4.1457938608429999E-8" maxValue="1.4253210234282601E-2"/>
    </cacheField>
    <cacheField name="File Size" numFmtId="0">
      <sharedItems containsSemiMixedTypes="0" containsString="0" containsNumber="1" minValue="9.57489013671875E-4" maxValue="25226.584177017201"/>
    </cacheField>
    <cacheField name="Feature Size" numFmtId="0">
      <sharedItems containsSemiMixedTypes="0" containsString="0" containsNumber="1" containsInteger="1" minValue="2" maxValue="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rme" refreshedDate="45538.574128587963" createdVersion="8" refreshedVersion="8" minRefreshableVersion="3" recordCount="9" xr:uid="{B6CBC17B-354A-451E-9F86-5D91D4D0E143}">
  <cacheSource type="worksheet">
    <worksheetSource ref="Q1:W10" sheet="Sheet1"/>
  </cacheSource>
  <cacheFields count="7">
    <cacheField name="Classifiers" numFmtId="0">
      <sharedItems count="9">
        <s v="Body+Text"/>
        <s v="Face+Body+OriginalGaze+Audio+Text"/>
        <s v="Face+Body"/>
        <s v="Body+OriginalGaze"/>
        <s v="Body"/>
        <s v="Body+Audio"/>
        <s v="Face+Audio"/>
        <s v="Face"/>
        <s v="Audio"/>
      </sharedItems>
    </cacheField>
    <cacheField name="Test_Accuracy" numFmtId="0">
      <sharedItems containsSemiMixedTypes="0" containsString="0" containsNumber="1" minValue="0.28575119799805965" maxValue="0.59433816160898778"/>
    </cacheField>
    <cacheField name="Test_Precision" numFmtId="0">
      <sharedItems containsSemiMixedTypes="0" containsString="0" containsNumber="1" minValue="0.31358771963426918" maxValue="0.6240894759617529"/>
    </cacheField>
    <cacheField name="Test_Recall" numFmtId="0">
      <sharedItems containsSemiMixedTypes="0" containsString="0" containsNumber="1" minValue="0.28575119799805965" maxValue="0.59433816160898778"/>
    </cacheField>
    <cacheField name="Test_F1 Score" numFmtId="0">
      <sharedItems containsSemiMixedTypes="0" containsString="0" containsNumber="1" minValue="0.24342609874727561" maxValue="0.57628064872532714"/>
    </cacheField>
    <cacheField name="Latency" numFmtId="0">
      <sharedItems containsSemiMixedTypes="0" containsString="0" containsNumber="1" minValue="1.0522459645550178E-4" maxValue="1.1145706186794328E-3"/>
    </cacheField>
    <cacheField name="File Size" numFmtId="0">
      <sharedItems containsSemiMixedTypes="0" containsString="0" containsNumber="1" minValue="615.32228531556916" maxValue="1756.194082260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rme" refreshedDate="45539.628496412035" createdVersion="8" refreshedVersion="8" minRefreshableVersion="3" recordCount="17" xr:uid="{C3A89550-D46C-4B7F-9B80-8D5636ADE355}">
  <cacheSource type="worksheet">
    <worksheetSource ref="AB72:AG77" sheet="Sheet1"/>
  </cacheSource>
  <cacheFields count="7">
    <cacheField name="Classifiers" numFmtId="0">
      <sharedItems count="17">
        <s v="Bagging"/>
        <s v="CatBoost"/>
        <s v="Decision Tree"/>
        <s v="Extra Trees"/>
        <s v="Gaussian Naive Bayes"/>
        <s v="Gradient Boosting"/>
        <s v="HistGradientBoosting"/>
        <s v="KNN"/>
        <s v="LDA"/>
        <s v="LightGBM"/>
        <s v="Logistic Regression"/>
        <s v="MLP"/>
        <s v="QDA"/>
        <s v="Random Forest"/>
        <s v="SGD"/>
        <s v="SVM"/>
        <s v="XGBoost"/>
      </sharedItems>
    </cacheField>
    <cacheField name="Type" numFmtId="0">
      <sharedItems count="10">
        <s v="Ensemble "/>
        <s v="Boosting "/>
        <s v="Tree-Based "/>
        <s v="Probabilistic"/>
        <s v="Instance-Based "/>
        <s v="Linear "/>
        <s v="Linear"/>
        <s v="Neural Network"/>
        <s v="Probabilistic "/>
        <s v="Support Vector Machine"/>
      </sharedItems>
    </cacheField>
    <cacheField name="Feature Subset" numFmtId="0">
      <sharedItems count="3">
        <s v="Body"/>
        <s v="Text"/>
        <s v="Face"/>
      </sharedItems>
    </cacheField>
    <cacheField name="Test_Accuracy" numFmtId="9">
      <sharedItems containsSemiMixedTypes="0" containsString="0" containsNumber="1" minValue="0.22" maxValue="0.88"/>
    </cacheField>
    <cacheField name="Test_Precision" numFmtId="9">
      <sharedItems containsSemiMixedTypes="0" containsString="0" containsNumber="1" minValue="0.08" maxValue="0.88"/>
    </cacheField>
    <cacheField name="Test_Recall" numFmtId="9">
      <sharedItems containsSemiMixedTypes="0" containsString="0" containsNumber="1" minValue="0.22" maxValue="0.88"/>
    </cacheField>
    <cacheField name="Test_F1 Score" numFmtId="9">
      <sharedItems containsSemiMixedTypes="0" containsString="0" containsNumber="1" minValue="0.09" maxValue="0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rme" refreshedDate="45541.566752430554" createdVersion="8" refreshedVersion="8" minRefreshableVersion="3" recordCount="290" xr:uid="{6AFCEDFC-C59B-4F7F-9DA4-D7851ED66785}">
  <cacheSource type="worksheet">
    <worksheetSource ref="A1:L291" sheet="Sheet1"/>
  </cacheSource>
  <cacheFields count="12">
    <cacheField name="Feature Subset" numFmtId="0">
      <sharedItems count="18">
        <s v="Face+Body+OriginalGaze+Audio+Text"/>
        <s v="Face+Body+Text"/>
        <s v="Body+Text"/>
        <s v="Face+Body+Audio"/>
        <s v="Body+Audio"/>
        <s v="Body+OriginalGaze"/>
        <s v="Face+Body+OriginalGaze"/>
        <s v="Face+Body"/>
        <s v="Body"/>
        <s v="Face+Text"/>
        <s v="Face+Audio"/>
        <s v="Face+OriginalGaze"/>
        <s v="Face"/>
        <s v="Audio+Text"/>
        <s v="OriginalGaze+Text"/>
        <s v="Audio"/>
        <s v="Text"/>
        <s v="Original Gaze"/>
      </sharedItems>
    </cacheField>
    <cacheField name="Classifier" numFmtId="0">
      <sharedItems count="17">
        <s v="Random Forest"/>
        <s v="Extra Trees"/>
        <s v="Bagging"/>
        <s v="KNN"/>
        <s v="Decision Tree"/>
        <s v="XGBoost"/>
        <s v="LightGBM"/>
        <s v="MLP"/>
        <s v="HistGradientBoosting"/>
        <s v="CatBoost"/>
        <s v="Gradient Boosting"/>
        <s v="LDA"/>
        <s v="SGD"/>
        <s v="Gaussian Naive Bayes"/>
        <s v="Logistic Regression"/>
        <s v="QDA"/>
        <s v="SVM"/>
      </sharedItems>
    </cacheField>
    <cacheField name="Cross_Validation_Accuracy" numFmtId="9">
      <sharedItems containsSemiMixedTypes="0" containsString="0" containsNumber="1" minValue="6.3175491021380301E-2" maxValue="0.96477971362571802"/>
    </cacheField>
    <cacheField name="Cross_Validation_Precision" numFmtId="9">
      <sharedItems containsSemiMixedTypes="0" containsString="0" containsNumber="1" minValue="9.1850059511709801E-3" maxValue="0.96489829697205398"/>
    </cacheField>
    <cacheField name="Cross_Validation_Recall" numFmtId="9">
      <sharedItems containsSemiMixedTypes="0" containsString="0" containsNumber="1" minValue="6.3175491021380301E-2" maxValue="0.96477971362571802"/>
    </cacheField>
    <cacheField name="Cross_Validation_F1 Score" numFmtId="9">
      <sharedItems containsSemiMixedTypes="0" containsString="0" containsNumber="1" minValue="1.6763430891765501E-2" maxValue="0.96471395424495998"/>
    </cacheField>
    <cacheField name="Encoding Time" numFmtId="0">
      <sharedItems containsSemiMixedTypes="0" containsString="0" containsNumber="1" minValue="0" maxValue="2.7522995578157502E-4"/>
    </cacheField>
    <cacheField name="Prediction Time" numFmtId="0">
      <sharedItems containsSemiMixedTypes="0" containsString="0" containsNumber="1" minValue="4.1457938608429999E-8" maxValue="1.4307284961932299E-2"/>
    </cacheField>
    <cacheField name="Latency" numFmtId="0">
      <sharedItems containsSemiMixedTypes="0" containsString="0" containsNumber="1" minValue="4.1457938608429999E-8" maxValue="1.4558266408704E-2"/>
    </cacheField>
    <cacheField name="File Size(MB)" numFmtId="0">
      <sharedItems containsSemiMixedTypes="0" containsString="0" containsNumber="1" minValue="9.57489013671875E-4" maxValue="25226.584177017201"/>
    </cacheField>
    <cacheField name="Feature Size" numFmtId="0">
      <sharedItems containsSemiMixedTypes="0" containsString="0" containsNumber="1" containsInteger="1" minValue="2" maxValue="413"/>
    </cacheField>
    <cacheField name="std dev" numFmtId="0">
      <sharedItems containsSemiMixedTypes="0" containsString="0" containsNumber="1" minValue="1.0398426338938233E-5" maxValue="0.18505333598118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  <n v="0.231816350224016"/>
    <n v="0.22517771549926199"/>
    <n v="0.231816350224016"/>
    <n v="0.227313549654069"/>
    <n v="0"/>
    <n v="6.8941841944431196E-5"/>
    <n v="6.8941841944431196E-5"/>
    <n v="25226.584177017201"/>
    <n v="2"/>
  </r>
  <r>
    <x v="1"/>
    <x v="0"/>
    <n v="0.70725430977733905"/>
    <n v="0.71468810057715904"/>
    <n v="0.70725430977733905"/>
    <n v="0.70447843054916803"/>
    <n v="1.92849928479999E-5"/>
    <n v="6.1152146871619006E-5"/>
    <n v="8.0437139719618907E-5"/>
    <n v="18229.862558364799"/>
    <n v="47"/>
  </r>
  <r>
    <x v="2"/>
    <x v="0"/>
    <n v="0.65599179735967506"/>
    <n v="0.66794053374854701"/>
    <n v="0.65599179735967506"/>
    <n v="0.65076564989825503"/>
    <n v="1.92849928479999E-5"/>
    <n v="5.9645675626367097E-5"/>
    <n v="7.8930668474367106E-5"/>
    <n v="17791.814584732001"/>
    <n v="45"/>
  </r>
  <r>
    <x v="3"/>
    <x v="0"/>
    <n v="0.77534899122684497"/>
    <n v="0.78839914239408104"/>
    <n v="0.77534899122684497"/>
    <n v="0.77431718384919002"/>
    <n v="3.5471791378703399E-5"/>
    <n v="5.3722854785868997E-5"/>
    <n v="8.9194646164572505E-5"/>
    <n v="15050.062417984"/>
    <n v="66"/>
  </r>
  <r>
    <x v="0"/>
    <x v="1"/>
    <n v="0.234621046794148"/>
    <n v="0.22746315711456799"/>
    <n v="0.234621046794148"/>
    <n v="0.22953664658401601"/>
    <n v="0"/>
    <n v="5.3191176341662199E-5"/>
    <n v="5.3191176341662199E-5"/>
    <n v="12853.7830963134"/>
    <n v="2"/>
  </r>
  <r>
    <x v="4"/>
    <x v="0"/>
    <n v="0.87535258187679199"/>
    <n v="0.87727133332436003"/>
    <n v="0.87535258187679199"/>
    <n v="0.87486275321082796"/>
    <n v="3.5914549580043402E-5"/>
    <n v="5.0355665457865402E-5"/>
    <n v="8.6270215037908906E-5"/>
    <n v="12183.415475845301"/>
    <n v="57"/>
  </r>
  <r>
    <x v="5"/>
    <x v="0"/>
    <n v="0.90132096021958796"/>
    <n v="0.90361718960071702"/>
    <n v="0.90132096021958796"/>
    <n v="0.90116993933021095"/>
    <n v="3.2816355262747103E-5"/>
    <n v="5.3348791652968702E-5"/>
    <n v="8.6165146915715798E-5"/>
    <n v="11925.0527439117"/>
    <n v="33"/>
  </r>
  <r>
    <x v="0"/>
    <x v="2"/>
    <n v="0.23108625140135"/>
    <n v="0.224607884332649"/>
    <n v="0.23108625140135"/>
    <n v="0.226752884213722"/>
    <n v="0"/>
    <n v="5.4156632189044801E-5"/>
    <n v="5.4156632189044801E-5"/>
    <n v="11695.718223571699"/>
    <n v="2"/>
  </r>
  <r>
    <x v="6"/>
    <x v="0"/>
    <n v="0.86994266928917097"/>
    <n v="0.87076759095864498"/>
    <n v="0.86994266928917097"/>
    <n v="0.869290978227379"/>
    <n v="2.4241360051882799E-4"/>
    <n v="6.8004218132925197E-5"/>
    <n v="3.10417818651753E-4"/>
    <n v="11338.3621397018"/>
    <n v="378"/>
  </r>
  <r>
    <x v="7"/>
    <x v="0"/>
    <n v="0.88252191293870696"/>
    <n v="0.88324575155763296"/>
    <n v="0.88252191293870696"/>
    <n v="0.88223678064104605"/>
    <n v="1.6629556732043499E-5"/>
    <n v="4.5036818819837997E-5"/>
    <n v="6.1666375551881601E-5"/>
    <n v="10870.3287143707"/>
    <n v="14"/>
  </r>
  <r>
    <x v="8"/>
    <x v="0"/>
    <n v="0.96290459643089399"/>
    <n v="0.96306603666179302"/>
    <n v="0.96290459643089399"/>
    <n v="0.96286051112067095"/>
    <n v="2.7522995578157502E-4"/>
    <n v="5.6167028792010903E-5"/>
    <n v="3.3139698457358599E-4"/>
    <n v="10328.9322690963"/>
    <n v="413"/>
  </r>
  <r>
    <x v="9"/>
    <x v="0"/>
    <n v="0.875017454548356"/>
    <n v="0.87526157772729296"/>
    <n v="0.875017454548356"/>
    <n v="0.87471152183211098"/>
    <n v="1.6629556732043499E-5"/>
    <n v="4.1456608834467099E-5"/>
    <n v="5.8086165566510601E-5"/>
    <n v="8467.0980014801007"/>
    <n v="12"/>
  </r>
  <r>
    <x v="1"/>
    <x v="1"/>
    <n v="0.70511986786408198"/>
    <n v="0.71175765186221596"/>
    <n v="0.70511986786408198"/>
    <n v="0.70249570453240795"/>
    <n v="1.92849928479999E-5"/>
    <n v="3.7981023904536202E-5"/>
    <n v="5.7266016752536197E-5"/>
    <n v="7253.09666442871"/>
    <n v="47"/>
  </r>
  <r>
    <x v="2"/>
    <x v="1"/>
    <n v="0.65730437939605202"/>
    <n v="0.66801038479838104"/>
    <n v="0.65730437939605202"/>
    <n v="0.65277811388772899"/>
    <n v="1.92849928479999E-5"/>
    <n v="3.1474253469198102E-5"/>
    <n v="5.0759246317198002E-5"/>
    <n v="7015.8502044677698"/>
    <n v="45"/>
  </r>
  <r>
    <x v="10"/>
    <x v="0"/>
    <n v="0.947903658872296"/>
    <n v="0.947855316550404"/>
    <n v="0.947903658872296"/>
    <n v="0.94783283425164799"/>
    <n v="2.39758164402871E-4"/>
    <n v="4.7761891880893201E-5"/>
    <n v="2.8752005628376398E-4"/>
    <n v="6415.3187437057404"/>
    <n v="345"/>
  </r>
  <r>
    <x v="3"/>
    <x v="1"/>
    <n v="0.75612305556331305"/>
    <n v="0.76920312569465499"/>
    <n v="0.75612305556331305"/>
    <n v="0.75443343431485899"/>
    <n v="3.5471791378703399E-5"/>
    <n v="4.0897242936388201E-5"/>
    <n v="7.6369034315091703E-5"/>
    <n v="6224.5832672119104"/>
    <n v="66"/>
  </r>
  <r>
    <x v="11"/>
    <x v="0"/>
    <n v="0.40316615533151601"/>
    <n v="0.47580321212244597"/>
    <n v="0.40316615533151601"/>
    <n v="0.40494556667871601"/>
    <n v="1.6186798530703499E-5"/>
    <n v="3.2507482131215301E-5"/>
    <n v="4.8694280661918902E-5"/>
    <n v="5394.6150608062699"/>
    <n v="21"/>
  </r>
  <r>
    <x v="1"/>
    <x v="2"/>
    <n v="0.71356986407395095"/>
    <n v="0.71637996664829096"/>
    <n v="0.71356986407395095"/>
    <n v="0.71184606510749204"/>
    <n v="1.92849928479999E-5"/>
    <n v="5.7094250308768198E-5"/>
    <n v="7.6379243156768099E-5"/>
    <n v="4948.7260189056396"/>
    <n v="47"/>
  </r>
  <r>
    <x v="2"/>
    <x v="2"/>
    <n v="0.66737415769336605"/>
    <n v="0.67407364424892502"/>
    <n v="0.66737415769336605"/>
    <n v="0.66421977568190904"/>
    <n v="1.92849928479999E-5"/>
    <n v="4.1544357745665103E-5"/>
    <n v="6.0829350593664997E-5"/>
    <n v="4763.0577449798502"/>
    <n v="45"/>
  </r>
  <r>
    <x v="4"/>
    <x v="1"/>
    <n v="0.87619040019788397"/>
    <n v="0.87777122737420399"/>
    <n v="0.87619040019788397"/>
    <n v="0.87563789805575498"/>
    <n v="3.5914549580043402E-5"/>
    <n v="3.2635634103106999E-5"/>
    <n v="6.8550183683150503E-5"/>
    <n v="4554.8171234130796"/>
    <n v="57"/>
  </r>
  <r>
    <x v="5"/>
    <x v="1"/>
    <n v="0.90002832623847495"/>
    <n v="0.90198816017321604"/>
    <n v="0.90002832623847495"/>
    <n v="0.89969217599565199"/>
    <n v="3.2816355262747103E-5"/>
    <n v="2.9950993589864799E-5"/>
    <n v="6.2767348852611895E-5"/>
    <n v="4368.5642547607404"/>
    <n v="33"/>
  </r>
  <r>
    <x v="6"/>
    <x v="1"/>
    <n v="0.86629217517584201"/>
    <n v="0.86696086336078204"/>
    <n v="0.86629217517584201"/>
    <n v="0.86562187931880696"/>
    <n v="2.4241360051882799E-4"/>
    <n v="3.8519562384380101E-5"/>
    <n v="2.8093316290320799E-4"/>
    <n v="4276.9615411758396"/>
    <n v="378"/>
  </r>
  <r>
    <x v="7"/>
    <x v="1"/>
    <n v="0.87935416176276904"/>
    <n v="0.87994840337297398"/>
    <n v="0.87935416176276904"/>
    <n v="0.87898877922665597"/>
    <n v="1.6629556732043499E-5"/>
    <n v="3.0129108156303801E-5"/>
    <n v="4.6758664888347398E-5"/>
    <n v="4269.8564910888599"/>
    <n v="14"/>
  </r>
  <r>
    <x v="3"/>
    <x v="2"/>
    <n v="0.75303509660843104"/>
    <n v="0.758581913652422"/>
    <n v="0.75303509660843104"/>
    <n v="0.75158769605674502"/>
    <n v="3.5471791378703399E-5"/>
    <n v="6.4019586598487203E-5"/>
    <n v="9.9491377977190698E-5"/>
    <n v="4204.0501155853199"/>
    <n v="66"/>
  </r>
  <r>
    <x v="9"/>
    <x v="1"/>
    <n v="0.86838273136751898"/>
    <n v="0.86857351645485903"/>
    <n v="0.86838273136751898"/>
    <n v="0.86795925842501698"/>
    <n v="1.6629556732043499E-5"/>
    <n v="2.8770712663650099E-5"/>
    <n v="4.5400269395693598E-5"/>
    <n v="3739.8672332763599"/>
    <n v="12"/>
  </r>
  <r>
    <x v="8"/>
    <x v="1"/>
    <n v="0.96477971362571802"/>
    <n v="0.96489829697205398"/>
    <n v="0.96477971362571802"/>
    <n v="0.96471395424495998"/>
    <n v="2.7522995578157502E-4"/>
    <n v="4.1163032220628203E-5"/>
    <n v="3.1639298800220298E-4"/>
    <n v="3638.2881097793502"/>
    <n v="413"/>
  </r>
  <r>
    <x v="7"/>
    <x v="2"/>
    <n v="0.86519503213631699"/>
    <n v="0.86550618664762302"/>
    <n v="0.86519503213631699"/>
    <n v="0.86482141141159596"/>
    <n v="1.6629556732043499E-5"/>
    <n v="3.1299517555918098E-5"/>
    <n v="4.7929074287961702E-5"/>
    <n v="3289.7304019927901"/>
    <n v="14"/>
  </r>
  <r>
    <x v="8"/>
    <x v="3"/>
    <n v="0.73630266785291099"/>
    <n v="0.74424758214810505"/>
    <n v="0.73630266785291099"/>
    <n v="0.738394690889836"/>
    <n v="2.7522995578157502E-4"/>
    <n v="4.5432003766568001E-4"/>
    <n v="7.2954999344725601E-4"/>
    <n v="3166.7918138504001"/>
    <n v="413"/>
  </r>
  <r>
    <x v="4"/>
    <x v="2"/>
    <n v="0.876561434025796"/>
    <n v="0.87718271338331699"/>
    <n v="0.876561434025796"/>
    <n v="0.87602269361615404"/>
    <n v="3.5914549580043402E-5"/>
    <n v="6.09706479448366E-5"/>
    <n v="9.6885197524880002E-5"/>
    <n v="2996.5979976653998"/>
    <n v="57"/>
  </r>
  <r>
    <x v="9"/>
    <x v="2"/>
    <n v="0.86204722901564301"/>
    <n v="0.86203563064243205"/>
    <n v="0.86204722901564301"/>
    <n v="0.86163207416396603"/>
    <n v="1.6629556732043499E-5"/>
    <n v="2.94146752047487E-5"/>
    <n v="4.6044231936792297E-5"/>
    <n v="2988.1648807525598"/>
    <n v="12"/>
  </r>
  <r>
    <x v="10"/>
    <x v="1"/>
    <n v="0.94418933098212199"/>
    <n v="0.94414476736461495"/>
    <n v="0.94418933098212199"/>
    <n v="0.94409792404022996"/>
    <n v="2.39758164402871E-4"/>
    <n v="3.1838315712651798E-5"/>
    <n v="2.71596480115523E-4"/>
    <n v="2887.2753534316998"/>
    <n v="345"/>
  </r>
  <r>
    <x v="5"/>
    <x v="2"/>
    <n v="0.89542032547246897"/>
    <n v="0.896066815508471"/>
    <n v="0.89542032547246897"/>
    <n v="0.89508335461271704"/>
    <n v="3.2816355262747103E-5"/>
    <n v="3.7033397301188899E-5"/>
    <n v="6.9849752563936002E-5"/>
    <n v="2793.8778133392302"/>
    <n v="33"/>
  </r>
  <r>
    <x v="6"/>
    <x v="2"/>
    <n v="0.86542642957738003"/>
    <n v="0.865642517087717"/>
    <n v="0.86542642957738003"/>
    <n v="0.86479062181771005"/>
    <n v="2.4241360051882799E-4"/>
    <n v="1.1534569598289201E-4"/>
    <n v="3.5775929650172001E-4"/>
    <n v="2693.0743675231902"/>
    <n v="378"/>
  </r>
  <r>
    <x v="11"/>
    <x v="1"/>
    <n v="0.394428907125844"/>
    <n v="0.452638629594251"/>
    <n v="0.394428907125844"/>
    <n v="0.39067785047028503"/>
    <n v="1.6186798530703499E-5"/>
    <n v="2.82011622950268E-5"/>
    <n v="4.4387960825730299E-5"/>
    <n v="2668.4415130615198"/>
    <n v="21"/>
  </r>
  <r>
    <x v="11"/>
    <x v="2"/>
    <n v="0.38844449054661601"/>
    <n v="0.43975234108748101"/>
    <n v="0.38844449054661601"/>
    <n v="0.38380612839054401"/>
    <n v="1.6186798530703499E-5"/>
    <n v="3.5953123367045101E-5"/>
    <n v="5.2139921897748702E-5"/>
    <n v="2250.0011844635001"/>
    <n v="21"/>
  </r>
  <r>
    <x v="10"/>
    <x v="2"/>
    <n v="0.94059070181247995"/>
    <n v="0.94051382035107101"/>
    <n v="0.94059070181247995"/>
    <n v="0.94047595270480899"/>
    <n v="2.39758164402871E-4"/>
    <n v="1.2252738282506699E-4"/>
    <n v="3.6228554722793902E-4"/>
    <n v="2023.0174827575599"/>
    <n v="345"/>
  </r>
  <r>
    <x v="8"/>
    <x v="2"/>
    <n v="0.95750266306537701"/>
    <n v="0.95757204439388199"/>
    <n v="0.95750266306537701"/>
    <n v="0.957394136604237"/>
    <n v="2.7522995578157502E-4"/>
    <n v="2.6059652928027102E-4"/>
    <n v="5.3582648506184604E-4"/>
    <n v="1967.3906602859399"/>
    <n v="413"/>
  </r>
  <r>
    <x v="6"/>
    <x v="3"/>
    <n v="0.86313639283306198"/>
    <n v="0.86288426135583696"/>
    <n v="0.86313639283306198"/>
    <n v="0.86269463691281301"/>
    <n v="2.4241360051882799E-4"/>
    <n v="3.8472449577238302E-4"/>
    <n v="6.2713809629121096E-4"/>
    <n v="1453.3589525222701"/>
    <n v="378"/>
  </r>
  <r>
    <x v="10"/>
    <x v="3"/>
    <n v="0.91509708718496996"/>
    <n v="0.91504728494865595"/>
    <n v="0.91509708718496996"/>
    <n v="0.91501612290808398"/>
    <n v="2.39758164402871E-4"/>
    <n v="3.6427203574708803E-4"/>
    <n v="6.0403020014995995E-4"/>
    <n v="1327.14626407623"/>
    <n v="345"/>
  </r>
  <r>
    <x v="12"/>
    <x v="3"/>
    <n v="0.30956190081029"/>
    <n v="0.38840776295216101"/>
    <n v="0.30956190081029"/>
    <n v="0.329616650139331"/>
    <n v="2.23128607670828E-4"/>
    <n v="3.5308584495442798E-4"/>
    <n v="5.7621445262525598E-4"/>
    <n v="1281.25074100494"/>
    <n v="333"/>
  </r>
  <r>
    <x v="1"/>
    <x v="3"/>
    <n v="0.70253459990185496"/>
    <n v="0.704422579032291"/>
    <n v="0.70253459990185496"/>
    <n v="0.70242758127154103"/>
    <n v="1.92849928479999E-5"/>
    <n v="9.1468172926283901E-5"/>
    <n v="1.10753165774283E-4"/>
    <n v="367.16490459442099"/>
    <n v="47"/>
  </r>
  <r>
    <x v="3"/>
    <x v="3"/>
    <n v="0.54699562339667496"/>
    <n v="0.570427633184445"/>
    <n v="0.54699562339667496"/>
    <n v="0.55297951436236903"/>
    <n v="3.5471791378703399E-5"/>
    <n v="1.10899198186104E-4"/>
    <n v="1.4637098956480799E-4"/>
    <n v="260.07535076141301"/>
    <n v="66"/>
  </r>
  <r>
    <x v="6"/>
    <x v="4"/>
    <n v="9.7629772073520499E-2"/>
    <n v="0.15677038883762201"/>
    <n v="9.7629772073520499E-2"/>
    <n v="2.23739388821485E-2"/>
    <n v="2.4241360051882799E-4"/>
    <n v="1.37183677377281E-2"/>
    <n v="1.3960781338246899E-2"/>
    <n v="257.67820549011202"/>
    <n v="378"/>
  </r>
  <r>
    <x v="12"/>
    <x v="4"/>
    <n v="0.21898576107815201"/>
    <n v="7.62117842993075E-2"/>
    <n v="0.21898576107815201"/>
    <n v="9.2548833594357005E-2"/>
    <n v="2.23128607670828E-4"/>
    <n v="1.40300816266117E-2"/>
    <n v="1.4253210234282601E-2"/>
    <n v="255.855466842651"/>
    <n v="333"/>
  </r>
  <r>
    <x v="8"/>
    <x v="4"/>
    <n v="9.5782582156065596E-2"/>
    <n v="0.13765370574179001"/>
    <n v="9.5782582156065596E-2"/>
    <n v="1.7540567301063199E-2"/>
    <n v="2.7522995578157502E-4"/>
    <n v="1.3297303379799201E-2"/>
    <n v="1.35725333355808E-2"/>
    <n v="243.42834663391099"/>
    <n v="413"/>
  </r>
  <r>
    <x v="4"/>
    <x v="3"/>
    <n v="0.84723380317652797"/>
    <n v="0.84758237821942395"/>
    <n v="0.84723380317652797"/>
    <n v="0.84723222140143795"/>
    <n v="3.5914549580043402E-5"/>
    <n v="9.6230327482119295E-5"/>
    <n v="1.3214487706216199E-4"/>
    <n v="225.65370845794601"/>
    <n v="57"/>
  </r>
  <r>
    <x v="0"/>
    <x v="5"/>
    <n v="0.207048844808119"/>
    <n v="0.207588146668406"/>
    <n v="0.207048844808119"/>
    <n v="0.20730971663651099"/>
    <n v="0"/>
    <n v="5.9772864035294204E-7"/>
    <n v="5.9772864035294204E-7"/>
    <n v="179.94363498687699"/>
    <n v="2"/>
  </r>
  <r>
    <x v="2"/>
    <x v="3"/>
    <n v="0.67627099034115101"/>
    <n v="0.69165735107556103"/>
    <n v="0.67627099034115101"/>
    <n v="0.67973132965593197"/>
    <n v="1.92849928479999E-5"/>
    <n v="8.7989411948239898E-5"/>
    <n v="1.07274404796239E-4"/>
    <n v="179.758185386657"/>
    <n v="45"/>
  </r>
  <r>
    <x v="9"/>
    <x v="3"/>
    <n v="0.83983307467354995"/>
    <n v="0.83982233341876"/>
    <n v="0.83983307467354995"/>
    <n v="0.83969262796416499"/>
    <n v="1.6629556732043499E-5"/>
    <n v="5.8461790613209999E-5"/>
    <n v="7.5091347345253501E-5"/>
    <n v="166.986148834228"/>
    <n v="12"/>
  </r>
  <r>
    <x v="7"/>
    <x v="3"/>
    <n v="0.70860678792424503"/>
    <n v="0.71284278160274095"/>
    <n v="0.70860678792424503"/>
    <n v="0.70980459760038495"/>
    <n v="1.6629556732043499E-5"/>
    <n v="1.0346737020809E-4"/>
    <n v="1.2009692694013399E-4"/>
    <n v="138.38902759551999"/>
    <n v="14"/>
  </r>
  <r>
    <x v="5"/>
    <x v="3"/>
    <n v="0.49758429050751801"/>
    <n v="0.525871403054886"/>
    <n v="0.49758429050751801"/>
    <n v="0.50630779706923701"/>
    <n v="3.2816355262747103E-5"/>
    <n v="7.7644699836452506E-5"/>
    <n v="1.1046105509919901E-4"/>
    <n v="133.862662315368"/>
    <n v="33"/>
  </r>
  <r>
    <x v="11"/>
    <x v="3"/>
    <n v="0.38644968502020699"/>
    <n v="0.42225819592438701"/>
    <n v="0.38644968502020699"/>
    <n v="0.39787661299395"/>
    <n v="1.6186798530703499E-5"/>
    <n v="6.6092588160622599E-5"/>
    <n v="8.2279386691326098E-5"/>
    <n v="87.967139244079505"/>
    <n v="21"/>
  </r>
  <r>
    <x v="1"/>
    <x v="5"/>
    <n v="0.56571886806755201"/>
    <n v="0.56594594235733597"/>
    <n v="0.56571886806755201"/>
    <n v="0.56582003147565196"/>
    <n v="1.92849928479999E-5"/>
    <n v="4.9680279159513902E-7"/>
    <n v="1.9781795639594999E-5"/>
    <n v="70.647522926330495"/>
    <n v="47"/>
  </r>
  <r>
    <x v="2"/>
    <x v="5"/>
    <n v="0.52979641014797396"/>
    <n v="0.53175735047358397"/>
    <n v="0.52979641014797396"/>
    <n v="0.52935618671713502"/>
    <n v="1.92849928479999E-5"/>
    <n v="3.6415355840393501E-7"/>
    <n v="1.96491464064038E-5"/>
    <n v="68.168732643127399"/>
    <n v="45"/>
  </r>
  <r>
    <x v="12"/>
    <x v="0"/>
    <n v="0.395402372222732"/>
    <n v="0.49038460422445901"/>
    <n v="0.395402372222732"/>
    <n v="0.38343216004165098"/>
    <n v="2.23128607670828E-4"/>
    <n v="1.9245989781110899E-5"/>
    <n v="2.42374597451939E-4"/>
    <n v="57.707514762878397"/>
    <n v="333"/>
  </r>
  <r>
    <x v="3"/>
    <x v="5"/>
    <n v="0.57263286402208602"/>
    <n v="0.57295619091920402"/>
    <n v="0.57263286402208602"/>
    <n v="0.57271939689644202"/>
    <n v="3.5471791378703399E-5"/>
    <n v="4.2832989567529401E-7"/>
    <n v="3.5900121274378701E-5"/>
    <n v="57.666077613830502"/>
    <n v="66"/>
  </r>
  <r>
    <x v="12"/>
    <x v="1"/>
    <n v="0.39549413327694599"/>
    <n v="0.48693517483847798"/>
    <n v="0.39549413327694599"/>
    <n v="0.38330343545795498"/>
    <n v="2.23128607670828E-4"/>
    <n v="1.3058778867745801E-5"/>
    <n v="2.36187386538574E-4"/>
    <n v="46.024933815002399"/>
    <n v="333"/>
  </r>
  <r>
    <x v="7"/>
    <x v="5"/>
    <n v="0.78223505990400999"/>
    <n v="0.782156695691687"/>
    <n v="0.78223505990400999"/>
    <n v="0.78217961680243597"/>
    <n v="1.6629556732043499E-5"/>
    <n v="3.1415196476324802E-7"/>
    <n v="1.6943708696806799E-5"/>
    <n v="44.877991676330502"/>
    <n v="14"/>
  </r>
  <r>
    <x v="3"/>
    <x v="4"/>
    <n v="0.10070177258419"/>
    <n v="0.12478827015810599"/>
    <n v="0.10070177258419"/>
    <n v="3.4111163999861499E-2"/>
    <n v="3.5471791378703399E-5"/>
    <n v="2.9190892852207599E-3"/>
    <n v="2.9545610765994699E-3"/>
    <n v="42.569422721862701"/>
    <n v="66"/>
  </r>
  <r>
    <x v="4"/>
    <x v="5"/>
    <n v="0.76601330136324997"/>
    <n v="0.76590111758764201"/>
    <n v="0.76601330136324997"/>
    <n v="0.76594528385517502"/>
    <n v="3.5914549580043402E-5"/>
    <n v="3.6757216185371599E-7"/>
    <n v="3.6282121741897199E-5"/>
    <n v="39.991822242736802"/>
    <n v="57"/>
  </r>
  <r>
    <x v="9"/>
    <x v="5"/>
    <n v="0.80592537033564504"/>
    <n v="0.80589737758837199"/>
    <n v="0.80592537033564504"/>
    <n v="0.80589251962666197"/>
    <n v="1.6629556732043499E-5"/>
    <n v="3.0699610673522898E-7"/>
    <n v="1.6936552838778701E-5"/>
    <n v="39.873993873596099"/>
    <n v="12"/>
  </r>
  <r>
    <x v="12"/>
    <x v="2"/>
    <n v="0.39543428911115402"/>
    <n v="0.49357575760331601"/>
    <n v="0.39543428911115402"/>
    <n v="0.38351304400595698"/>
    <n v="2.23128607670828E-4"/>
    <n v="1.11666972385366E-4"/>
    <n v="3.3479558005619398E-4"/>
    <n v="38.581089019775298"/>
    <n v="333"/>
  </r>
  <r>
    <x v="5"/>
    <x v="5"/>
    <n v="0.79015443784385397"/>
    <n v="0.79012950192722697"/>
    <n v="0.79015443784385397"/>
    <n v="0.79013674461977301"/>
    <n v="3.2816355262747103E-5"/>
    <n v="3.1255680672616399E-7"/>
    <n v="3.3128912069473202E-5"/>
    <n v="36.618195533752399"/>
    <n v="33"/>
  </r>
  <r>
    <x v="6"/>
    <x v="5"/>
    <n v="0.77506971845314798"/>
    <n v="0.774795612935403"/>
    <n v="0.77506971845314798"/>
    <n v="0.77485828533849299"/>
    <n v="2.4241360051882799E-4"/>
    <n v="4.5861887443193599E-7"/>
    <n v="2.4287221939326E-4"/>
    <n v="35.837345123291001"/>
    <n v="378"/>
  </r>
  <r>
    <x v="4"/>
    <x v="4"/>
    <n v="0.104511851139632"/>
    <n v="0.19218406999489701"/>
    <n v="0.104511851139632"/>
    <n v="6.0983402601115802E-2"/>
    <n v="3.5914549580043402E-5"/>
    <n v="2.88319797636785E-3"/>
    <n v="2.91911252594789E-3"/>
    <n v="35.357188224792402"/>
    <n v="57"/>
  </r>
  <r>
    <x v="0"/>
    <x v="3"/>
    <n v="0.22069730421981101"/>
    <n v="0.221531449780104"/>
    <n v="0.22069730421981101"/>
    <n v="0.217521835084829"/>
    <n v="0"/>
    <n v="2.3021342668746699E-5"/>
    <n v="2.3021342668746699E-5"/>
    <n v="34.598164558410602"/>
    <n v="2"/>
  </r>
  <r>
    <x v="1"/>
    <x v="4"/>
    <n v="0.173719634072874"/>
    <n v="0.161972165141408"/>
    <n v="0.173719634072874"/>
    <n v="0.11496419668449499"/>
    <n v="1.92849928479999E-5"/>
    <n v="2.4248419596297698E-3"/>
    <n v="2.4441269524777699E-3"/>
    <n v="32.420531272888098"/>
    <n v="47"/>
  </r>
  <r>
    <x v="11"/>
    <x v="5"/>
    <n v="0.32929451707752999"/>
    <n v="0.35138366449325098"/>
    <n v="0.32929451707752999"/>
    <n v="0.32003204169238397"/>
    <n v="1.6186798530703499E-5"/>
    <n v="3.4169578782816302E-7"/>
    <n v="1.65284943185317E-5"/>
    <n v="29.223023414611799"/>
    <n v="21"/>
  </r>
  <r>
    <x v="10"/>
    <x v="5"/>
    <n v="0.89788191549205798"/>
    <n v="0.89786225177508205"/>
    <n v="0.89788191549205798"/>
    <n v="0.89785947926370102"/>
    <n v="2.39758164402871E-4"/>
    <n v="4.3429009857354802E-7"/>
    <n v="2.4019245450144499E-4"/>
    <n v="25.874668121337798"/>
    <n v="345"/>
  </r>
  <r>
    <x v="2"/>
    <x v="4"/>
    <n v="0.168720651423692"/>
    <n v="0.16655608872453101"/>
    <n v="0.168720651423692"/>
    <n v="0.12614488725398901"/>
    <n v="1.92849928479999E-5"/>
    <n v="1.6723021512175099E-3"/>
    <n v="1.69158714406551E-3"/>
    <n v="25.480019569396902"/>
    <n v="45"/>
  </r>
  <r>
    <x v="8"/>
    <x v="5"/>
    <n v="0.86982298095758603"/>
    <n v="0.86985134568427303"/>
    <n v="0.86982298095758603"/>
    <n v="0.86982897293917305"/>
    <n v="2.7522995578157502E-4"/>
    <n v="1.30426665350146E-6"/>
    <n v="2.7653422243507599E-4"/>
    <n v="24.555484771728501"/>
    <n v="413"/>
  </r>
  <r>
    <x v="5"/>
    <x v="4"/>
    <n v="8.0011649664274195E-2"/>
    <n v="5.2675244258030399E-2"/>
    <n v="8.0011649664274195E-2"/>
    <n v="1.7903672929889699E-2"/>
    <n v="3.2816355262747103E-5"/>
    <n v="1.5448101762015E-3"/>
    <n v="1.57762653146424E-3"/>
    <n v="20.464566230773901"/>
    <n v="33"/>
  </r>
  <r>
    <x v="11"/>
    <x v="4"/>
    <n v="6.3175491021380301E-2"/>
    <n v="0.163513962671755"/>
    <n v="6.3175491021380301E-2"/>
    <n v="4.2421884585147597E-2"/>
    <n v="1.6186798530703499E-5"/>
    <n v="1.84815065821682E-3"/>
    <n v="1.86433745674752E-3"/>
    <n v="18.621386528015101"/>
    <n v="21"/>
  </r>
  <r>
    <x v="8"/>
    <x v="6"/>
    <n v="0.16549305608196199"/>
    <n v="0.503376859133007"/>
    <n v="0.16549305608196199"/>
    <n v="0.132514273359087"/>
    <n v="2.7522995578157502E-4"/>
    <n v="2.0201593125841101E-5"/>
    <n v="2.9543154890741602E-4"/>
    <n v="13.0777988433837"/>
    <n v="413"/>
  </r>
  <r>
    <x v="9"/>
    <x v="4"/>
    <n v="0.119532736753493"/>
    <n v="0.224137910877097"/>
    <n v="0.119532736753493"/>
    <n v="0.10628077293197399"/>
    <n v="1.6629556732043499E-5"/>
    <n v="1.4065043033473601E-3"/>
    <n v="1.4231338600794101E-3"/>
    <n v="10.941794395446699"/>
    <n v="12"/>
  </r>
  <r>
    <x v="7"/>
    <x v="4"/>
    <n v="0.11413479299903"/>
    <n v="0.12996577175219901"/>
    <n v="0.11413479299903"/>
    <n v="0.10137188020935101"/>
    <n v="1.6629556732043499E-5"/>
    <n v="1.2770359941072201E-3"/>
    <n v="1.2936655508392601E-3"/>
    <n v="10.759793281555099"/>
    <n v="14"/>
  </r>
  <r>
    <x v="0"/>
    <x v="4"/>
    <n v="0.10164332079265501"/>
    <n v="0.12582921853623699"/>
    <n v="0.10164332079265501"/>
    <n v="0.10194711250220501"/>
    <n v="0"/>
    <n v="1.4346248002982201E-3"/>
    <n v="1.4346248002982201E-3"/>
    <n v="6.34265041351318"/>
    <n v="2"/>
  </r>
  <r>
    <x v="6"/>
    <x v="6"/>
    <n v="0.15596586488783201"/>
    <n v="0.110199707555384"/>
    <n v="0.15596586488783201"/>
    <n v="8.5591244406264602E-2"/>
    <n v="2.4241360051882799E-4"/>
    <n v="1.49625300719976E-5"/>
    <n v="2.5737613059082502E-4"/>
    <n v="5.4895048141479403"/>
    <n v="378"/>
  </r>
  <r>
    <x v="5"/>
    <x v="7"/>
    <n v="0.62306553734076398"/>
    <n v="0.63941020377022695"/>
    <n v="0.62306553734076398"/>
    <n v="0.619296966659593"/>
    <n v="3.2816355262747103E-5"/>
    <n v="4.9335850581560204E-7"/>
    <n v="3.3309713768562703E-5"/>
    <n v="4.3490095138549796"/>
    <n v="33"/>
  </r>
  <r>
    <x v="9"/>
    <x v="7"/>
    <n v="0.62356024911131402"/>
    <n v="0.63566773827194401"/>
    <n v="0.62356024911131402"/>
    <n v="0.61947035121752103"/>
    <n v="1.6629556732043499E-5"/>
    <n v="4.9094912280550295E-7"/>
    <n v="1.7120505854849002E-5"/>
    <n v="4.2727680206298801"/>
    <n v="12"/>
  </r>
  <r>
    <x v="7"/>
    <x v="7"/>
    <n v="0.63182672321275402"/>
    <n v="0.64435188551925404"/>
    <n v="0.63182672321275402"/>
    <n v="0.628056694049"/>
    <n v="1.6629556732043499E-5"/>
    <n v="5.2983502364871097E-7"/>
    <n v="1.71593917556922E-5"/>
    <n v="4.2658367156982404"/>
    <n v="14"/>
  </r>
  <r>
    <x v="12"/>
    <x v="6"/>
    <n v="0.158559112072164"/>
    <n v="0.142202863023246"/>
    <n v="0.158559112072164"/>
    <n v="8.4484551869949506E-2"/>
    <n v="2.23128607670828E-4"/>
    <n v="1.51925800163883E-5"/>
    <n v="2.38321187687216E-4"/>
    <n v="4.2645292282104403"/>
    <n v="333"/>
  </r>
  <r>
    <x v="11"/>
    <x v="7"/>
    <n v="0.34166630095231998"/>
    <n v="0.40343832705938298"/>
    <n v="0.34166630095231998"/>
    <n v="0.30471711881606001"/>
    <n v="1.6186798530703499E-5"/>
    <n v="4.8365819474691396E-7"/>
    <n v="1.6670456725450399E-5"/>
    <n v="4.2477388381957999"/>
    <n v="21"/>
  </r>
  <r>
    <x v="4"/>
    <x v="7"/>
    <n v="0.65264052407530704"/>
    <n v="0.664590512540574"/>
    <n v="0.65264052407530704"/>
    <n v="0.64941325510878301"/>
    <n v="3.5914549580043402E-5"/>
    <n v="4.9784435274636602E-7"/>
    <n v="3.64123939327898E-5"/>
    <n v="4.1240139007568297"/>
    <n v="57"/>
  </r>
  <r>
    <x v="0"/>
    <x v="7"/>
    <n v="0.28913908183091203"/>
    <n v="0.29236523618212701"/>
    <n v="0.28913908183091203"/>
    <n v="0.24785890165885599"/>
    <n v="0"/>
    <n v="5.0731257164984904E-7"/>
    <n v="5.0731257164984904E-7"/>
    <n v="4.08625888824462"/>
    <n v="2"/>
  </r>
  <r>
    <x v="3"/>
    <x v="7"/>
    <n v="0.54121467698114101"/>
    <n v="0.56327045461014702"/>
    <n v="0.54121467698114101"/>
    <n v="0.53409189356881204"/>
    <n v="3.5471791378703399E-5"/>
    <n v="5.3804290599934003E-7"/>
    <n v="3.6009834284702798E-5"/>
    <n v="4.0733184814453098"/>
    <n v="66"/>
  </r>
  <r>
    <x v="1"/>
    <x v="7"/>
    <n v="0.54456595026550803"/>
    <n v="0.55760939210162996"/>
    <n v="0.54456595026550803"/>
    <n v="0.53687927844137195"/>
    <n v="1.92849928479999E-5"/>
    <n v="5.1537396960112699E-7"/>
    <n v="1.9800366817601E-5"/>
    <n v="3.97255039215087"/>
    <n v="47"/>
  </r>
  <r>
    <x v="2"/>
    <x v="7"/>
    <n v="0.51531412202624305"/>
    <n v="0.53020406800268505"/>
    <n v="0.51531412202624305"/>
    <n v="0.50362258803434401"/>
    <n v="1.92849928479999E-5"/>
    <n v="5.1020516293832498E-7"/>
    <n v="1.9795198010938202E-5"/>
    <n v="3.9105930328369101"/>
    <n v="45"/>
  </r>
  <r>
    <x v="8"/>
    <x v="7"/>
    <n v="0.75696885310650996"/>
    <n v="0.766084405665721"/>
    <n v="0.75696885310650996"/>
    <n v="0.75696591170797001"/>
    <n v="2.7522995578157502E-4"/>
    <n v="6.2282217891962799E-7"/>
    <n v="2.7585277796049403E-4"/>
    <n v="3.8837499618530198"/>
    <n v="413"/>
  </r>
  <r>
    <x v="6"/>
    <x v="7"/>
    <n v="0.66417847924005802"/>
    <n v="0.68051433681071904"/>
    <n v="0.66417847924005802"/>
    <n v="0.66360352235726805"/>
    <n v="2.4241360051882799E-4"/>
    <n v="5.9116062231712198E-7"/>
    <n v="2.4300476114114499E-4"/>
    <n v="3.6315488815307599"/>
    <n v="378"/>
  </r>
  <r>
    <x v="12"/>
    <x v="8"/>
    <n v="0.22312298773992501"/>
    <n v="0.21261932426326"/>
    <n v="0.22312298773992501"/>
    <n v="0.20974085768841899"/>
    <n v="2.23128607670828E-4"/>
    <n v="1.9604768123016601E-6"/>
    <n v="2.25089084483129E-4"/>
    <n v="3.41516780853271"/>
    <n v="333"/>
  </r>
  <r>
    <x v="8"/>
    <x v="8"/>
    <n v="0.69826571607533905"/>
    <n v="0.71325290775177097"/>
    <n v="0.69826571607533905"/>
    <n v="0.697725215429983"/>
    <n v="2.7522995578157502E-4"/>
    <n v="2.0746195489099698E-6"/>
    <n v="2.7730457533048499E-4"/>
    <n v="3.3631410598754798"/>
    <n v="413"/>
  </r>
  <r>
    <x v="6"/>
    <x v="8"/>
    <n v="0.62154549552964"/>
    <n v="0.648249786845009"/>
    <n v="0.62154549552964"/>
    <n v="0.62099148840722895"/>
    <n v="2.4241360051882799E-4"/>
    <n v="1.81436147754158E-6"/>
    <n v="2.4422796199636898E-4"/>
    <n v="3.3615074157714799"/>
    <n v="378"/>
  </r>
  <r>
    <x v="0"/>
    <x v="8"/>
    <n v="0.28858053628351699"/>
    <n v="0.29390410712144099"/>
    <n v="0.28858053628351699"/>
    <n v="0.24569199211682999"/>
    <n v="0"/>
    <n v="1.5369019524208701E-6"/>
    <n v="1.5369019524208701E-6"/>
    <n v="3.3363618850707999"/>
    <n v="2"/>
  </r>
  <r>
    <x v="1"/>
    <x v="8"/>
    <n v="0.50854774168066297"/>
    <n v="0.52400202523158601"/>
    <n v="0.50854774168066297"/>
    <n v="0.49857378036051597"/>
    <n v="1.92849928479999E-5"/>
    <n v="1.55501084849125E-6"/>
    <n v="2.0840003696491101E-5"/>
    <n v="3.32024669647216"/>
    <n v="47"/>
  </r>
  <r>
    <x v="3"/>
    <x v="8"/>
    <n v="0.50664070759741597"/>
    <n v="0.53311377174291896"/>
    <n v="0.50664070759741597"/>
    <n v="0.49600435245998997"/>
    <n v="3.5471791378703399E-5"/>
    <n v="1.7128306672384001E-6"/>
    <n v="3.7184622045941803E-5"/>
    <n v="3.31948661804199"/>
    <n v="66"/>
  </r>
  <r>
    <x v="11"/>
    <x v="8"/>
    <n v="0.330914299164974"/>
    <n v="0.40031099928695202"/>
    <n v="0.330914299164974"/>
    <n v="0.28157118913471302"/>
    <n v="1.6186798530703499E-5"/>
    <n v="1.6226229107655601E-6"/>
    <n v="1.78094214414691E-5"/>
    <n v="3.3165817260742099"/>
    <n v="21"/>
  </r>
  <r>
    <x v="4"/>
    <x v="8"/>
    <n v="0.60809651667058895"/>
    <n v="0.62519461238018004"/>
    <n v="0.60809651667058895"/>
    <n v="0.60220003582496595"/>
    <n v="3.5914549580043402E-5"/>
    <n v="1.6597338772633899E-6"/>
    <n v="3.7574283457306797E-5"/>
    <n v="3.316162109375"/>
    <n v="57"/>
  </r>
  <r>
    <x v="2"/>
    <x v="8"/>
    <n v="0.48789352526022201"/>
    <n v="0.50621974948538595"/>
    <n v="0.48789352526022201"/>
    <n v="0.472870281589791"/>
    <n v="1.92849928479999E-5"/>
    <n v="1.22518315060268E-6"/>
    <n v="2.0510175998602599E-5"/>
    <n v="3.3138914108276301"/>
    <n v="45"/>
  </r>
  <r>
    <x v="5"/>
    <x v="8"/>
    <n v="0.57894043909659199"/>
    <n v="0.599208350188836"/>
    <n v="0.57894043909659199"/>
    <n v="0.57212383725716798"/>
    <n v="3.2816355262747103E-5"/>
    <n v="1.7524261613408099E-6"/>
    <n v="3.4568781424087897E-5"/>
    <n v="3.2940530776977499"/>
    <n v="33"/>
  </r>
  <r>
    <x v="7"/>
    <x v="8"/>
    <n v="0.58878679917494803"/>
    <n v="0.60632760010882802"/>
    <n v="0.58878679917494803"/>
    <n v="0.58232734361006699"/>
    <n v="1.6629556732043499E-5"/>
    <n v="1.42401289398363E-6"/>
    <n v="1.8053569626027199E-5"/>
    <n v="3.29287433624267"/>
    <n v="14"/>
  </r>
  <r>
    <x v="9"/>
    <x v="8"/>
    <n v="0.580775660180889"/>
    <n v="0.60031914275554199"/>
    <n v="0.580775660180889"/>
    <n v="0.573496551958112"/>
    <n v="1.6629556732043499E-5"/>
    <n v="1.3198272917415799E-6"/>
    <n v="1.7949384023785099E-5"/>
    <n v="3.2810745239257799"/>
    <n v="12"/>
  </r>
  <r>
    <x v="12"/>
    <x v="7"/>
    <n v="0.39508719294955902"/>
    <n v="0.49283977375353899"/>
    <n v="0.39508719294955902"/>
    <n v="0.38213997925670401"/>
    <n v="2.23128607670828E-4"/>
    <n v="6.0713978741252304E-7"/>
    <n v="2.2373574745823999E-4"/>
    <n v="2.31194972991943"/>
    <n v="333"/>
  </r>
  <r>
    <x v="11"/>
    <x v="9"/>
    <n v="0.32398035515517498"/>
    <n v="0.391288394962087"/>
    <n v="0.32398035515517498"/>
    <n v="0.26806996465666599"/>
    <n v="1.6186798530703499E-5"/>
    <n v="2.5402944056430898E-6"/>
    <n v="1.8727092936346599E-5"/>
    <n v="2.1714715957641602"/>
    <n v="21"/>
  </r>
  <r>
    <x v="8"/>
    <x v="9"/>
    <n v="0.64073951430474996"/>
    <n v="0.66319164005034603"/>
    <n v="0.64073951430474996"/>
    <n v="0.63863747222790002"/>
    <n v="2.7522995578157502E-4"/>
    <n v="8.6766714276439196E-6"/>
    <n v="2.8390662720921903E-4"/>
    <n v="2.06374740600585"/>
    <n v="413"/>
  </r>
  <r>
    <x v="2"/>
    <x v="9"/>
    <n v="0.47380221902166703"/>
    <n v="0.49749869782175099"/>
    <n v="0.47380221902166703"/>
    <n v="0.45648295861335098"/>
    <n v="1.92849928479999E-5"/>
    <n v="2.13862086586002E-6"/>
    <n v="2.1423613713859901E-5"/>
    <n v="1.96910095214843"/>
    <n v="45"/>
  </r>
  <r>
    <x v="6"/>
    <x v="9"/>
    <n v="0.56553534595912203"/>
    <n v="0.60523718936587301"/>
    <n v="0.56553534595912203"/>
    <n v="0.56251695038513405"/>
    <n v="2.4241360051882799E-4"/>
    <n v="4.8356554812031099E-6"/>
    <n v="2.4724925600003102E-4"/>
    <n v="1.8685712814330999"/>
    <n v="378"/>
  </r>
  <r>
    <x v="0"/>
    <x v="9"/>
    <n v="0.28775867640663699"/>
    <n v="0.29469083597985402"/>
    <n v="0.28775867640663699"/>
    <n v="0.24322162292177199"/>
    <n v="0"/>
    <n v="3.3170355427791201E-6"/>
    <n v="3.3170355427791201E-6"/>
    <n v="1.85785579681396"/>
    <n v="2"/>
  </r>
  <r>
    <x v="4"/>
    <x v="9"/>
    <n v="0.56858340880347502"/>
    <n v="0.59173621931660003"/>
    <n v="0.56858340880347502"/>
    <n v="0.559917226251328"/>
    <n v="3.5914549580043402E-5"/>
    <n v="2.0251858201161099E-6"/>
    <n v="3.7939735400159602E-5"/>
    <n v="1.65030097961425"/>
    <n v="57"/>
  </r>
  <r>
    <x v="7"/>
    <x v="9"/>
    <n v="0.54904628347782303"/>
    <n v="0.57407225333386402"/>
    <n v="0.54904628347782303"/>
    <n v="0.53827093225243205"/>
    <n v="1.6629556732043499E-5"/>
    <n v="2.8864018470049501E-6"/>
    <n v="1.95159585790485E-5"/>
    <n v="1.6151313781738199"/>
    <n v="14"/>
  </r>
  <r>
    <x v="5"/>
    <x v="9"/>
    <n v="0.53981432350160097"/>
    <n v="0.56993514138856904"/>
    <n v="0.53981432350160097"/>
    <n v="0.52847547919006099"/>
    <n v="3.2816355262747103E-5"/>
    <n v="2.2516649694731999E-6"/>
    <n v="3.5068020232220301E-5"/>
    <n v="1.5479478836059499"/>
    <n v="33"/>
  </r>
  <r>
    <x v="3"/>
    <x v="9"/>
    <n v="0.47854187695241501"/>
    <n v="0.51076404298461897"/>
    <n v="0.47854187695241501"/>
    <n v="0.463291987519177"/>
    <n v="3.5471791378703399E-5"/>
    <n v="2.03198497911974E-6"/>
    <n v="3.75037763578232E-5"/>
    <n v="1.53069019317626"/>
    <n v="66"/>
  </r>
  <r>
    <x v="1"/>
    <x v="9"/>
    <n v="0.47823467690134802"/>
    <n v="0.50739664901615"/>
    <n v="0.47823467690134802"/>
    <n v="0.46231198452424999"/>
    <n v="1.92849928479999E-5"/>
    <n v="1.7175115096358401E-6"/>
    <n v="2.10025043576357E-5"/>
    <n v="1.2958641052246"/>
    <n v="47"/>
  </r>
  <r>
    <x v="9"/>
    <x v="9"/>
    <n v="0.53003179720009097"/>
    <n v="0.557315842248299"/>
    <n v="0.53003179720009097"/>
    <n v="0.51787893822794695"/>
    <n v="1.6629556732043499E-5"/>
    <n v="1.41436204517966E-6"/>
    <n v="1.80439187772232E-5"/>
    <n v="1.2699785232543901"/>
    <n v="12"/>
  </r>
  <r>
    <x v="10"/>
    <x v="10"/>
    <n v="0.47751654691184098"/>
    <n v="0.52288558963698095"/>
    <n v="0.47751654691184098"/>
    <n v="0.46450444338076502"/>
    <n v="2.39758164402871E-4"/>
    <n v="2.9082110911945E-5"/>
    <n v="2.6884027531481598E-4"/>
    <n v="1.2554073333740201"/>
    <n v="345"/>
  </r>
  <r>
    <x v="8"/>
    <x v="10"/>
    <n v="0.51104124858867495"/>
    <n v="0.55476362213963504"/>
    <n v="0.51104124858867495"/>
    <n v="0.50049780431479496"/>
    <n v="2.7522995578157502E-4"/>
    <n v="3.7506036825272998E-5"/>
    <n v="3.1273599260684797E-4"/>
    <n v="1.25540351867675"/>
    <n v="413"/>
  </r>
  <r>
    <x v="7"/>
    <x v="10"/>
    <n v="0.45631974338821701"/>
    <n v="0.49050966559845599"/>
    <n v="0.45631974338821701"/>
    <n v="0.43413895989806001"/>
    <n v="1.6629556732043499E-5"/>
    <n v="9.1600965790282292E-6"/>
    <n v="2.5789653311071701E-5"/>
    <n v="1.252534866333"/>
    <n v="14"/>
  </r>
  <r>
    <x v="6"/>
    <x v="10"/>
    <n v="0.455354257513435"/>
    <n v="0.51501608940757004"/>
    <n v="0.455354257513435"/>
    <n v="0.43910000178353797"/>
    <n v="2.4241360051882799E-4"/>
    <n v="3.2102784734902797E-5"/>
    <n v="2.7451638525373097E-4"/>
    <n v="1.2523775100707999"/>
    <n v="378"/>
  </r>
  <r>
    <x v="5"/>
    <x v="10"/>
    <n v="0.45260541549804301"/>
    <n v="0.49273181099562302"/>
    <n v="0.45260541549804301"/>
    <n v="0.429811360732053"/>
    <n v="3.2816355262747103E-5"/>
    <n v="1.03484988286303E-5"/>
    <n v="4.3164854091377398E-5"/>
    <n v="1.2510242462158201"/>
    <n v="33"/>
  </r>
  <r>
    <x v="4"/>
    <x v="10"/>
    <n v="0.47593666093492498"/>
    <n v="0.51403316465040405"/>
    <n v="0.47593666093492498"/>
    <n v="0.45697057224995702"/>
    <n v="3.5914549580043402E-5"/>
    <n v="1.9604088016876801E-5"/>
    <n v="5.55186375969202E-5"/>
    <n v="1.2499256134033201"/>
    <n v="57"/>
  </r>
  <r>
    <x v="9"/>
    <x v="10"/>
    <n v="0.451444438681672"/>
    <n v="0.48840130481548499"/>
    <n v="0.451444438681672"/>
    <n v="0.42776747287927103"/>
    <n v="1.6629556732043499E-5"/>
    <n v="1.0500928211720799E-5"/>
    <n v="2.7130484943764401E-5"/>
    <n v="1.2477293014526301"/>
    <n v="12"/>
  </r>
  <r>
    <x v="1"/>
    <x v="10"/>
    <n v="0.41858600205065999"/>
    <n v="0.45559633977781999"/>
    <n v="0.41858600205065999"/>
    <n v="0.390575648735632"/>
    <n v="1.92849928479999E-5"/>
    <n v="1.2437952300968E-5"/>
    <n v="3.1722945148967898E-5"/>
    <n v="1.24470710754394"/>
    <n v="47"/>
  </r>
  <r>
    <x v="3"/>
    <x v="10"/>
    <n v="0.41107356443820198"/>
    <n v="0.45167953751904899"/>
    <n v="0.41107356443820198"/>
    <n v="0.38309201799104298"/>
    <n v="3.5471791378703399E-5"/>
    <n v="1.6165875632728301E-5"/>
    <n v="5.1637667011431799E-5"/>
    <n v="1.24429512023925"/>
    <n v="66"/>
  </r>
  <r>
    <x v="11"/>
    <x v="10"/>
    <n v="0.29833513530765798"/>
    <n v="0.33551898140644698"/>
    <n v="0.29833513530765798"/>
    <n v="0.23036401116132699"/>
    <n v="1.6186798530703499E-5"/>
    <n v="1.16108395544033E-5"/>
    <n v="2.7797638085106899E-5"/>
    <n v="1.24209880828857"/>
    <n v="21"/>
  </r>
  <r>
    <x v="2"/>
    <x v="10"/>
    <n v="0.40433511136999201"/>
    <n v="0.44203725218217799"/>
    <n v="0.40433511136999201"/>
    <n v="0.37116761141587701"/>
    <n v="1.92849928479999E-5"/>
    <n v="1.20691997031429E-5"/>
    <n v="3.1354192551142801E-5"/>
    <n v="1.2411365509033201"/>
    <n v="45"/>
  </r>
  <r>
    <x v="0"/>
    <x v="10"/>
    <n v="0.28417600568120599"/>
    <n v="0.28143151562100699"/>
    <n v="0.28417600568120599"/>
    <n v="0.231155990434286"/>
    <n v="0"/>
    <n v="9.4782854255502008E-6"/>
    <n v="9.4782854255502008E-6"/>
    <n v="1.22973537445068"/>
    <n v="2"/>
  </r>
  <r>
    <x v="10"/>
    <x v="9"/>
    <n v="0.55702151597240701"/>
    <n v="0.59509685959566905"/>
    <n v="0.55702151597240701"/>
    <n v="0.55073599764393699"/>
    <n v="2.39758164402871E-4"/>
    <n v="2.7882135443596801E-6"/>
    <n v="2.42546377947231E-4"/>
    <n v="1.20802021026611"/>
    <n v="345"/>
  </r>
  <r>
    <x v="12"/>
    <x v="10"/>
    <n v="0.36207316148748597"/>
    <n v="0.45636500457570001"/>
    <n v="0.36207316148748597"/>
    <n v="0.33402099066066698"/>
    <n v="2.23128607670828E-4"/>
    <n v="3.3378745656223301E-5"/>
    <n v="2.56507353327051E-4"/>
    <n v="1.1618690490722601"/>
    <n v="333"/>
  </r>
  <r>
    <x v="8"/>
    <x v="11"/>
    <n v="0.65190244603053604"/>
    <n v="0.67715348939296105"/>
    <n v="0.65190244603053604"/>
    <n v="0.65057237956740399"/>
    <n v="2.7522995578157502E-4"/>
    <n v="1.7256347354180101E-6"/>
    <n v="2.76955590516993E-4"/>
    <n v="0.98158550262451105"/>
    <n v="413"/>
  </r>
  <r>
    <x v="12"/>
    <x v="9"/>
    <n v="0.369485858823623"/>
    <n v="0.52220171143177996"/>
    <n v="0.369485858823623"/>
    <n v="0.33419838060933499"/>
    <n v="2.23128607670828E-4"/>
    <n v="2.4473966629276201E-6"/>
    <n v="2.2557600433375499E-4"/>
    <n v="0.71493911743163996"/>
    <n v="333"/>
  </r>
  <r>
    <x v="8"/>
    <x v="12"/>
    <n v="0.62061192654328101"/>
    <n v="0.62788409407630097"/>
    <n v="0.62061192654328101"/>
    <n v="0.61786564041238901"/>
    <n v="2.7522995578157502E-4"/>
    <n v="7.3426007158195001E-5"/>
    <n v="3.4865596293976998E-4"/>
    <n v="0.571200370788574"/>
    <n v="413"/>
  </r>
  <r>
    <x v="6"/>
    <x v="12"/>
    <n v="0.56229977139528597"/>
    <n v="0.57596000432733796"/>
    <n v="0.56229977139528597"/>
    <n v="0.55913513839567297"/>
    <n v="2.4241360051882799E-4"/>
    <n v="3.4488800629712903E-7"/>
    <n v="2.4275848852512501E-4"/>
    <n v="0.56979560852050704"/>
    <n v="378"/>
  </r>
  <r>
    <x v="12"/>
    <x v="12"/>
    <n v="0.38867588798767999"/>
    <n v="0.48031224408395301"/>
    <n v="0.38867588798767999"/>
    <n v="0.37433160487720402"/>
    <n v="2.23128607670828E-4"/>
    <n v="4.8814594407247504E-7"/>
    <n v="2.236167536149E-4"/>
    <n v="0.56318950653076105"/>
    <n v="333"/>
  </r>
  <r>
    <x v="3"/>
    <x v="12"/>
    <n v="0.486808351053855"/>
    <n v="0.49872213946684801"/>
    <n v="0.486808351053855"/>
    <n v="0.47580951345807398"/>
    <n v="3.5471791378703399E-5"/>
    <n v="2.3157090903061801E-7"/>
    <n v="3.5703362287733999E-5"/>
    <n v="0.55694007873535101"/>
    <n v="66"/>
  </r>
  <r>
    <x v="4"/>
    <x v="12"/>
    <n v="0.56493690430119903"/>
    <n v="0.57164480038684995"/>
    <n v="0.56493690430119903"/>
    <n v="0.55686723969479301"/>
    <n v="3.5914549580043402E-5"/>
    <n v="3.6118962731058003E-7"/>
    <n v="3.6275739207354E-5"/>
    <n v="0.55656337738037098"/>
    <n v="57"/>
  </r>
  <r>
    <x v="1"/>
    <x v="12"/>
    <n v="0.498274493219656"/>
    <n v="0.50782365606282598"/>
    <n v="0.498274493219656"/>
    <n v="0.48763974552190098"/>
    <n v="1.92849928479999E-5"/>
    <n v="8.83840257009322E-6"/>
    <n v="2.81233954180931E-5"/>
    <n v="0.55611515045166005"/>
    <n v="47"/>
  </r>
  <r>
    <x v="2"/>
    <x v="12"/>
    <n v="0.47390195929798801"/>
    <n v="0.48250610444477798"/>
    <n v="0.47390195929798801"/>
    <n v="0.45970663341130402"/>
    <n v="1.92849928479999E-5"/>
    <n v="3.3121929968239602E-7"/>
    <n v="1.9616212147682302E-5"/>
    <n v="0.556002616882324"/>
    <n v="45"/>
  </r>
  <r>
    <x v="5"/>
    <x v="12"/>
    <n v="0.53905230779051305"/>
    <n v="0.55083302465809403"/>
    <n v="0.53905230779051305"/>
    <n v="0.53021902961425205"/>
    <n v="3.2816355262747103E-5"/>
    <n v="1.9293422190578599E-7"/>
    <n v="3.3009289484652899E-5"/>
    <n v="0.55548763275146396"/>
    <n v="33"/>
  </r>
  <r>
    <x v="11"/>
    <x v="12"/>
    <n v="0.32337792388620001"/>
    <n v="0.35463346568362097"/>
    <n v="0.32337792388620001"/>
    <n v="0.27764499514100699"/>
    <n v="1.6186798530703499E-5"/>
    <n v="2.2695094326668201E-7"/>
    <n v="1.64137494739702E-5"/>
    <n v="0.55501842498779297"/>
    <n v="21"/>
  </r>
  <r>
    <x v="7"/>
    <x v="12"/>
    <n v="0.54512050620185004"/>
    <n v="0.55451428769588396"/>
    <n v="0.54512050620185004"/>
    <n v="0.53567294596564496"/>
    <n v="1.6629556732043499E-5"/>
    <n v="2.7653657828505701E-6"/>
    <n v="1.93949225148941E-5"/>
    <n v="0.55467033386230402"/>
    <n v="14"/>
  </r>
  <r>
    <x v="9"/>
    <x v="12"/>
    <n v="0.53769584003255499"/>
    <n v="0.54618034730982001"/>
    <n v="0.53769584003255499"/>
    <n v="0.52703041957013097"/>
    <n v="1.6629556732043499E-5"/>
    <n v="2.5393641345874698E-7"/>
    <n v="1.6883493145502299E-5"/>
    <n v="0.554595947265625"/>
    <n v="12"/>
  </r>
  <r>
    <x v="0"/>
    <x v="12"/>
    <n v="0.28853266095088298"/>
    <n v="0.290178535320952"/>
    <n v="0.28853266095088298"/>
    <n v="0.24561221981150799"/>
    <n v="0"/>
    <n v="7.2002408986276999E-7"/>
    <n v="7.2002408986276999E-7"/>
    <n v="0.55336189270019498"/>
    <n v="2"/>
  </r>
  <r>
    <x v="6"/>
    <x v="11"/>
    <n v="0.61410487091613397"/>
    <n v="0.63913966297913405"/>
    <n v="0.61410487091613397"/>
    <n v="0.60956483771231795"/>
    <n v="2.4241360051882799E-4"/>
    <n v="7.7345855491421398E-7"/>
    <n v="2.4318705907374201E-4"/>
    <n v="0.45920944213867099"/>
    <n v="378"/>
  </r>
  <r>
    <x v="12"/>
    <x v="11"/>
    <n v="0.38777024627869"/>
    <n v="0.46678258281790602"/>
    <n v="0.38777024627869"/>
    <n v="0.37035948819527598"/>
    <n v="2.23128607670828E-4"/>
    <n v="8.1378647101336702E-7"/>
    <n v="2.23942394141841E-4"/>
    <n v="0.40385055541992099"/>
    <n v="333"/>
  </r>
  <r>
    <x v="12"/>
    <x v="5"/>
    <n v="0.39540636183378403"/>
    <n v="0.490372388311484"/>
    <n v="0.39540636183378403"/>
    <n v="0.38343430452752802"/>
    <n v="2.23128607670828E-4"/>
    <n v="2.2597120994634999E-7"/>
    <n v="2.2335457888077401E-4"/>
    <n v="0.38500785827636702"/>
    <n v="333"/>
  </r>
  <r>
    <x v="1"/>
    <x v="6"/>
    <n v="0.22850098343912401"/>
    <n v="0.101443487007469"/>
    <n v="0.22850098343912401"/>
    <n v="0.13534933678369801"/>
    <n v="1.92849928479999E-5"/>
    <n v="2.97303880844427E-6"/>
    <n v="2.2258031656444199E-5"/>
    <n v="0.17699527740478499"/>
    <n v="47"/>
  </r>
  <r>
    <x v="3"/>
    <x v="6"/>
    <n v="0.18733617659614299"/>
    <n v="0.181975742203494"/>
    <n v="0.18733617659614299"/>
    <n v="0.11994602991530499"/>
    <n v="3.5471791378703399E-5"/>
    <n v="3.6580607364414198E-6"/>
    <n v="3.91298521151448E-5"/>
    <n v="0.174036979675292"/>
    <n v="66"/>
  </r>
  <r>
    <x v="1"/>
    <x v="11"/>
    <n v="0.46004205050049601"/>
    <n v="0.468114803353327"/>
    <n v="0.46004205050049601"/>
    <n v="0.44494433851517001"/>
    <n v="1.92849928479999E-5"/>
    <n v="7.6625608821367404E-7"/>
    <n v="2.0051248936213499E-5"/>
    <n v="0.142895698547363"/>
    <n v="47"/>
  </r>
  <r>
    <x v="4"/>
    <x v="6"/>
    <n v="0.21536718385324599"/>
    <n v="0.19655213898215301"/>
    <n v="0.21536718385324599"/>
    <n v="0.152804599018383"/>
    <n v="3.5914549580043402E-5"/>
    <n v="3.9824399756320603E-6"/>
    <n v="3.9896989555675498E-5"/>
    <n v="0.13089561462402299"/>
    <n v="57"/>
  </r>
  <r>
    <x v="3"/>
    <x v="11"/>
    <n v="0.46212063785901503"/>
    <n v="0.46839300489289298"/>
    <n v="0.46212063785901503"/>
    <n v="0.45676428294426502"/>
    <n v="3.5471791378703399E-5"/>
    <n v="5.9309060183843703E-7"/>
    <n v="3.6064881980541903E-5"/>
    <n v="9.7874641418457003E-2"/>
    <n v="66"/>
  </r>
  <r>
    <x v="8"/>
    <x v="13"/>
    <n v="0.37304060227168401"/>
    <n v="0.39812686137863801"/>
    <n v="0.37304060227168401"/>
    <n v="0.36195608151050701"/>
    <n v="2.7522995578157502E-4"/>
    <n v="2.1822703632743201E-6"/>
    <n v="2.7741222614484899E-4"/>
    <n v="9.55810546875E-2"/>
    <n v="413"/>
  </r>
  <r>
    <x v="4"/>
    <x v="11"/>
    <n v="0.52515250288249304"/>
    <n v="0.53724453110530301"/>
    <n v="0.52515250288249304"/>
    <n v="0.51814922577021705"/>
    <n v="3.5914549580043402E-5"/>
    <n v="4.1580072354382102E-7"/>
    <n v="3.6330350303587298E-5"/>
    <n v="8.6831092834472601E-2"/>
    <n v="57"/>
  </r>
  <r>
    <x v="2"/>
    <x v="6"/>
    <n v="0.25753737268153698"/>
    <n v="0.102931677869495"/>
    <n v="0.25753737268153698"/>
    <n v="0.128322905601117"/>
    <n v="1.92849928479999E-5"/>
    <n v="2.3314428464727998E-6"/>
    <n v="2.1616435694472699E-5"/>
    <n v="8.3013534545898396E-2"/>
    <n v="45"/>
  </r>
  <r>
    <x v="6"/>
    <x v="13"/>
    <n v="0.34113967229334802"/>
    <n v="0.35271372361020997"/>
    <n v="0.34113967229334802"/>
    <n v="0.32886318643456303"/>
    <n v="2.4241360051882799E-4"/>
    <n v="3.54381907530369E-7"/>
    <n v="2.42767982426358E-4"/>
    <n v="7.4586868286132799E-2"/>
    <n v="378"/>
  </r>
  <r>
    <x v="2"/>
    <x v="11"/>
    <n v="0.45649927588559303"/>
    <n v="0.45691850077410601"/>
    <n v="0.45649927588559303"/>
    <n v="0.43740812543375801"/>
    <n v="1.92849928479999E-5"/>
    <n v="3.8921380506167799E-7"/>
    <n v="1.9674206653061601E-5"/>
    <n v="7.3842048645019503E-2"/>
    <n v="45"/>
  </r>
  <r>
    <x v="10"/>
    <x v="13"/>
    <n v="0.32978523923702602"/>
    <n v="0.35098502259259301"/>
    <n v="0.32978523923702602"/>
    <n v="0.318210275437463"/>
    <n v="2.39758164402871E-4"/>
    <n v="3.0382005862203498E-7"/>
    <n v="2.40061984461493E-4"/>
    <n v="6.8166732788085896E-2"/>
    <n v="345"/>
  </r>
  <r>
    <x v="7"/>
    <x v="11"/>
    <n v="0.46287866395904997"/>
    <n v="0.48664917057514601"/>
    <n v="0.46287866395904997"/>
    <n v="0.44524537648582402"/>
    <n v="1.6629556732043499E-5"/>
    <n v="5.6041411761185905E-7"/>
    <n v="1.71899708496554E-5"/>
    <n v="6.7255973815917899E-2"/>
    <n v="14"/>
  </r>
  <r>
    <x v="12"/>
    <x v="13"/>
    <n v="0.305269079317457"/>
    <n v="0.31676316877350402"/>
    <n v="0.305269079317457"/>
    <n v="0.28792523100411599"/>
    <n v="2.23128607670828E-4"/>
    <n v="4.46463522878027E-7"/>
    <n v="2.2357507119370599E-4"/>
    <n v="6.5832138061523396E-2"/>
    <n v="333"/>
  </r>
  <r>
    <x v="8"/>
    <x v="14"/>
    <n v="0.132455086953572"/>
    <n v="0.24541481609739199"/>
    <n v="0.132455086953572"/>
    <n v="0.13355666482067099"/>
    <n v="2.7522995578157502E-4"/>
    <n v="1.09068716766252E-5"/>
    <n v="2.8613682745819998E-4"/>
    <n v="6.3769340515136705E-2"/>
    <n v="413"/>
  </r>
  <r>
    <x v="5"/>
    <x v="11"/>
    <n v="0.46225628463481"/>
    <n v="0.48447544286941902"/>
    <n v="0.46225628463481"/>
    <n v="0.44827111615951498"/>
    <n v="3.2816355262747103E-5"/>
    <n v="5.3582186007411995E-7"/>
    <n v="3.33521771228212E-5"/>
    <n v="5.9391975402831997E-2"/>
    <n v="33"/>
  </r>
  <r>
    <x v="6"/>
    <x v="14"/>
    <n v="0.119193619814004"/>
    <n v="0.24465748820449101"/>
    <n v="0.119193619814004"/>
    <n v="0.12263675269126199"/>
    <n v="2.4241360051882799E-4"/>
    <n v="9.1084446579013502E-6"/>
    <n v="2.5152204517672901E-4"/>
    <n v="5.8420181274414E-2"/>
    <n v="378"/>
  </r>
  <r>
    <x v="10"/>
    <x v="14"/>
    <n v="0.107994781588742"/>
    <n v="0.239175361237213"/>
    <n v="0.107994781588742"/>
    <n v="0.11536492611306"/>
    <n v="2.39758164402871E-4"/>
    <n v="7.6191149409656904E-6"/>
    <n v="2.4737727934383698E-4"/>
    <n v="5.3384780883789E-2"/>
    <n v="345"/>
  </r>
  <r>
    <x v="12"/>
    <x v="14"/>
    <n v="9.5160202831825899E-2"/>
    <n v="0.23956286821474701"/>
    <n v="9.5160202831825899E-2"/>
    <n v="0.10756532685972001"/>
    <n v="2.23128607670828E-4"/>
    <n v="7.5085515601675E-6"/>
    <n v="2.3063715923099499E-4"/>
    <n v="5.1553726196289E-2"/>
    <n v="333"/>
  </r>
  <r>
    <x v="5"/>
    <x v="6"/>
    <n v="0.21525946435481999"/>
    <n v="0.265478069971752"/>
    <n v="0.21525946435481999"/>
    <n v="0.215732058648169"/>
    <n v="3.2816355262747103E-5"/>
    <n v="1.9554782699731701E-6"/>
    <n v="3.4771833532720198E-5"/>
    <n v="4.6109199523925698E-2"/>
    <n v="33"/>
  </r>
  <r>
    <x v="11"/>
    <x v="11"/>
    <n v="0.32153073396874499"/>
    <n v="0.35830399001116398"/>
    <n v="0.32153073396874499"/>
    <n v="0.26455199360026899"/>
    <n v="1.6186798530703499E-5"/>
    <n v="5.6037321612372896E-7"/>
    <n v="1.67471717468272E-5"/>
    <n v="4.4083595275878899E-2"/>
    <n v="21"/>
  </r>
  <r>
    <x v="0"/>
    <x v="11"/>
    <n v="0.283082852252733"/>
    <n v="0.23650393957558499"/>
    <n v="0.283082852252733"/>
    <n v="0.236843834313931"/>
    <n v="0"/>
    <n v="5.1972569769871898E-7"/>
    <n v="5.1972569769871898E-7"/>
    <n v="3.5958290100097601E-2"/>
    <n v="2"/>
  </r>
  <r>
    <x v="9"/>
    <x v="11"/>
    <n v="0.45246577911119401"/>
    <n v="0.49634385246572199"/>
    <n v="0.45246577911119401"/>
    <n v="0.433867391283774"/>
    <n v="1.6629556732043499E-5"/>
    <n v="5.0249570802444797E-7"/>
    <n v="1.7132052440067999E-5"/>
    <n v="3.5940170288085903E-2"/>
    <n v="12"/>
  </r>
  <r>
    <x v="8"/>
    <x v="15"/>
    <n v="0.32958176907333298"/>
    <n v="0.37574441397202801"/>
    <n v="0.32958176907333298"/>
    <n v="0.27251306727195701"/>
    <n v="2.7522995578157502E-4"/>
    <n v="3.9757483019344499E-7"/>
    <n v="2.7562753061176798E-4"/>
    <n v="3.2612800598144497E-2"/>
    <n v="413"/>
  </r>
  <r>
    <x v="8"/>
    <x v="16"/>
    <n v="0.152423090272929"/>
    <n v="0.172815374107714"/>
    <n v="0.152423090272929"/>
    <n v="4.2979532910662102E-2"/>
    <n v="2.7522995578157502E-4"/>
    <n v="2.16892981976203E-7"/>
    <n v="2.7544684876355102E-4"/>
    <n v="3.2319068908691399E-2"/>
    <n v="413"/>
  </r>
  <r>
    <x v="11"/>
    <x v="6"/>
    <n v="9.5838436710804997E-2"/>
    <n v="9.1850059511709801E-3"/>
    <n v="9.5838436710804997E-2"/>
    <n v="1.6763430891765501E-2"/>
    <n v="1.6186798530703499E-5"/>
    <n v="1.3902510935255001E-6"/>
    <n v="1.7577049624229E-5"/>
    <n v="2.0182609558105399E-2"/>
    <n v="21"/>
  </r>
  <r>
    <x v="7"/>
    <x v="6"/>
    <n v="0.19382727377907899"/>
    <n v="0.21597297629023501"/>
    <n v="0.19382727377907899"/>
    <n v="0.18308195719519901"/>
    <n v="1.6629556732043499E-5"/>
    <n v="7.9336806765972399E-7"/>
    <n v="1.74229247997032E-5"/>
    <n v="1.8334388732910101E-2"/>
    <n v="14"/>
  </r>
  <r>
    <x v="6"/>
    <x v="15"/>
    <n v="0.26389282308867701"/>
    <n v="0.28665949446393402"/>
    <n v="0.26389282308867701"/>
    <n v="0.216700938208264"/>
    <n v="2.4241360051882799E-4"/>
    <n v="1.7269844845263099E-7"/>
    <n v="2.4258629896728001E-4"/>
    <n v="1.5517234802246E-2"/>
    <n v="378"/>
  </r>
  <r>
    <x v="6"/>
    <x v="16"/>
    <n v="0.242033744130284"/>
    <n v="8.1192706174418497E-2"/>
    <n v="0.242033744130284"/>
    <n v="0.121532065111364"/>
    <n v="2.4241360051882799E-4"/>
    <n v="1.49291382873275E-7"/>
    <n v="2.42562891901701E-4"/>
    <n v="1.5191078186035101E-2"/>
    <n v="378"/>
  </r>
  <r>
    <x v="10"/>
    <x v="15"/>
    <n v="0.25865845338737897"/>
    <n v="0.37355980565291802"/>
    <n v="0.25865845338737897"/>
    <n v="0.17087081069563101"/>
    <n v="2.39758164402871E-4"/>
    <n v="1.34633430964226E-7"/>
    <n v="2.3989279783383501E-4"/>
    <n v="1.42583847045898E-2"/>
    <n v="345"/>
  </r>
  <r>
    <x v="10"/>
    <x v="16"/>
    <n v="0.161080546257545"/>
    <n v="0.13785815587407901"/>
    <n v="0.161080546257545"/>
    <n v="7.4118369539270604E-2"/>
    <n v="2.39758164402871E-4"/>
    <n v="1.3647970511448299E-7"/>
    <n v="2.3989464410798599E-4"/>
    <n v="1.3932228088378899E-2"/>
    <n v="345"/>
  </r>
  <r>
    <x v="12"/>
    <x v="15"/>
    <n v="0.25332035379870799"/>
    <n v="0.28184713455933602"/>
    <n v="0.25332035379870799"/>
    <n v="0.246684674209947"/>
    <n v="2.23128607670828E-4"/>
    <n v="1.41425931586063E-7"/>
    <n v="2.2327003360241401E-4"/>
    <n v="1.38006210327148E-2"/>
    <n v="333"/>
  </r>
  <r>
    <x v="12"/>
    <x v="16"/>
    <n v="0.16463130009455301"/>
    <n v="0.118214015617662"/>
    <n v="0.16463130009455301"/>
    <n v="7.9429884902877806E-2"/>
    <n v="2.23128607670828E-4"/>
    <n v="1.4495487393405601E-7"/>
    <n v="2.2327356254476201E-4"/>
    <n v="1.3474464416503899E-2"/>
    <n v="333"/>
  </r>
  <r>
    <x v="3"/>
    <x v="13"/>
    <n v="0.31182002066618503"/>
    <n v="0.31099419945490703"/>
    <n v="0.31182002066618503"/>
    <n v="0.272999307682877"/>
    <n v="3.5471791378703399E-5"/>
    <n v="1.4626467275162699E-7"/>
    <n v="3.5618056051454998E-5"/>
    <n v="1.3370513916015601E-2"/>
    <n v="66"/>
  </r>
  <r>
    <x v="1"/>
    <x v="13"/>
    <n v="0.31114976600931099"/>
    <n v="0.30774414604128703"/>
    <n v="0.31114976600931099"/>
    <n v="0.26648938686932699"/>
    <n v="1.92849928479999E-5"/>
    <n v="1.00449298861214E-7"/>
    <n v="1.9385442146861101E-5"/>
    <n v="1.17969512939453E-2"/>
    <n v="47"/>
  </r>
  <r>
    <x v="4"/>
    <x v="13"/>
    <n v="0.33724182229474398"/>
    <n v="0.34613373106446699"/>
    <n v="0.33724182229474398"/>
    <n v="0.300393091340249"/>
    <n v="3.5914549580043402E-5"/>
    <n v="1.35642651403908E-7"/>
    <n v="3.6050192231447301E-5"/>
    <n v="1.16853713989257E-2"/>
    <n v="57"/>
  </r>
  <r>
    <x v="3"/>
    <x v="14"/>
    <n v="0.25310092519080302"/>
    <n v="0.19427820679305999"/>
    <n v="0.25310092519080302"/>
    <n v="0.14322712934279899"/>
    <n v="3.5471791378703399E-5"/>
    <n v="2.6355016556418301E-6"/>
    <n v="3.8107293034345303E-5"/>
    <n v="1.08098983764648E-2"/>
    <n v="66"/>
  </r>
  <r>
    <x v="2"/>
    <x v="13"/>
    <n v="0.30890361498657498"/>
    <n v="0.31173918281645602"/>
    <n v="0.30890361498657498"/>
    <n v="0.26188240548362501"/>
    <n v="1.92849928479999E-5"/>
    <n v="1.6958232577553501E-7"/>
    <n v="1.9454575173775399E-5"/>
    <n v="9.4423294067382795E-3"/>
    <n v="45"/>
  </r>
  <r>
    <x v="4"/>
    <x v="14"/>
    <n v="0.26567218961823402"/>
    <n v="0.26160002275057198"/>
    <n v="0.26567218961823402"/>
    <n v="0.15700156828692699"/>
    <n v="3.5914549580043402E-5"/>
    <n v="2.3158517699159399E-6"/>
    <n v="3.8230401349959403E-5"/>
    <n v="9.4366073608398403E-3"/>
    <n v="57"/>
  </r>
  <r>
    <x v="9"/>
    <x v="6"/>
    <n v="9.5838436710804997E-2"/>
    <n v="9.1850059511709801E-3"/>
    <n v="9.5838436710804997E-2"/>
    <n v="1.6763430891765501E-2"/>
    <n v="1.6629556732043499E-5"/>
    <n v="6.7165284856290804E-7"/>
    <n v="1.7301209580606399E-5"/>
    <n v="7.9603195190429601E-3"/>
    <n v="12"/>
  </r>
  <r>
    <x v="1"/>
    <x v="14"/>
    <n v="0.26137936812540102"/>
    <n v="0.18427787500273601"/>
    <n v="0.26137936812540102"/>
    <n v="0.14961748013500401"/>
    <n v="1.92849928479999E-5"/>
    <n v="1.6156420730588401E-6"/>
    <n v="2.0900634921058701E-5"/>
    <n v="7.9107284545898403E-3"/>
    <n v="47"/>
  </r>
  <r>
    <x v="2"/>
    <x v="14"/>
    <n v="0.26237278127755298"/>
    <n v="0.171939426488154"/>
    <n v="0.26237278127755298"/>
    <n v="0.14900881593020501"/>
    <n v="1.92849928479999E-5"/>
    <n v="1.4698748765465701E-6"/>
    <n v="2.0754867724546399E-5"/>
    <n v="7.6055526733398403E-3"/>
    <n v="45"/>
  </r>
  <r>
    <x v="5"/>
    <x v="13"/>
    <n v="0.30506161954270999"/>
    <n v="0.30184517093979202"/>
    <n v="0.30506161954270999"/>
    <n v="0.25471959995797699"/>
    <n v="3.2816355262747103E-5"/>
    <n v="1.2735106368222199E-7"/>
    <n v="3.2943706326429297E-5"/>
    <n v="7.1992874145507804E-3"/>
    <n v="33"/>
  </r>
  <r>
    <x v="5"/>
    <x v="14"/>
    <n v="0.232853649097749"/>
    <n v="0.216824911895003"/>
    <n v="0.232853649097749"/>
    <n v="0.17781107821909301"/>
    <n v="3.2816355262747103E-5"/>
    <n v="1.0299099342942799E-6"/>
    <n v="3.3846265197041303E-5"/>
    <n v="5.7744979858398403E-3"/>
    <n v="33"/>
  </r>
  <r>
    <x v="11"/>
    <x v="13"/>
    <n v="0.261020303130647"/>
    <n v="0.219091955247951"/>
    <n v="0.261020303130647"/>
    <n v="0.18050172141007401"/>
    <n v="1.6186798530703499E-5"/>
    <n v="1.2717699455831799E-7"/>
    <n v="1.6313975525261798E-5"/>
    <n v="4.9562454223632804E-3"/>
    <n v="21"/>
  </r>
  <r>
    <x v="1"/>
    <x v="15"/>
    <n v="0.225133751710545"/>
    <n v="0.28446243542204702"/>
    <n v="0.225133751710545"/>
    <n v="0.16024871372803501"/>
    <n v="1.92849928479999E-5"/>
    <n v="1.0989278663233899E-7"/>
    <n v="1.9394885634632201E-5"/>
    <n v="4.6873092651367101E-3"/>
    <n v="47"/>
  </r>
  <r>
    <x v="1"/>
    <x v="16"/>
    <n v="0.151525427786045"/>
    <n v="2.29599552657439E-2"/>
    <n v="0.151525427786045"/>
    <n v="3.9877461168855599E-2"/>
    <n v="1.92849928479999E-5"/>
    <n v="6.74874554151224E-8"/>
    <n v="1.9352480303415001E-5"/>
    <n v="4.3935775756835903E-3"/>
    <n v="47"/>
  </r>
  <r>
    <x v="7"/>
    <x v="13"/>
    <n v="0.30634228469066499"/>
    <n v="0.29229410390785299"/>
    <n v="0.30634228469066499"/>
    <n v="0.25692769825419198"/>
    <n v="1.6629556732043499E-5"/>
    <n v="6.2043752704188699E-8"/>
    <n v="1.6691600484747701E-5"/>
    <n v="4.2409896850585903E-3"/>
    <n v="14"/>
  </r>
  <r>
    <x v="11"/>
    <x v="14"/>
    <n v="0.20032236057306699"/>
    <n v="0.18845479883296601"/>
    <n v="0.20032236057306699"/>
    <n v="0.12874720082876201"/>
    <n v="1.6186798530703499E-5"/>
    <n v="8.8401147254103004E-7"/>
    <n v="1.7070810003244499E-5"/>
    <n v="3.9434432983398403E-3"/>
    <n v="21"/>
  </r>
  <r>
    <x v="3"/>
    <x v="15"/>
    <n v="0.28735173607924902"/>
    <n v="0.30684463064315498"/>
    <n v="0.28735173607924902"/>
    <n v="0.191436571255162"/>
    <n v="3.5471791378703399E-5"/>
    <n v="9.2636163430914094E-8"/>
    <n v="3.5564427542134298E-5"/>
    <n v="3.6134719848632799E-3"/>
    <n v="66"/>
  </r>
  <r>
    <x v="3"/>
    <x v="16"/>
    <n v="0.271748367251676"/>
    <n v="0.24060727242193899"/>
    <n v="0.271748367251676"/>
    <n v="0.19851192671107001"/>
    <n v="3.5471791378703399E-5"/>
    <n v="9.7587145889486499E-8"/>
    <n v="3.55693785245929E-5"/>
    <n v="3.2873153686523398E-3"/>
    <n v="66"/>
  </r>
  <r>
    <x v="9"/>
    <x v="13"/>
    <n v="0.29792420536921799"/>
    <n v="0.28321658325587401"/>
    <n v="0.29792420536921799"/>
    <n v="0.242395938779813"/>
    <n v="1.6629556732043499E-5"/>
    <n v="6.9761768394651105E-8"/>
    <n v="1.6699318500438199E-5"/>
    <n v="3.2739639282226502E-3"/>
    <n v="12"/>
  </r>
  <r>
    <x v="4"/>
    <x v="15"/>
    <n v="0.294437285309055"/>
    <n v="0.30469987081717298"/>
    <n v="0.294437285309055"/>
    <n v="0.238575916826156"/>
    <n v="3.5914549580043402E-5"/>
    <n v="7.9528663281225796E-8"/>
    <n v="3.5994078243324703E-5"/>
    <n v="3.2701492309570299E-3"/>
    <n v="57"/>
  </r>
  <r>
    <x v="4"/>
    <x v="16"/>
    <n v="0.159755995388009"/>
    <n v="0.36397040423557597"/>
    <n v="0.159755995388009"/>
    <n v="6.0269434704021303E-2"/>
    <n v="3.5914549580043402E-5"/>
    <n v="7.0596919710429499E-8"/>
    <n v="3.5985146499753899E-5"/>
    <n v="2.9439926147460898E-3"/>
    <n v="57"/>
  </r>
  <r>
    <x v="7"/>
    <x v="14"/>
    <n v="0.27757319938879099"/>
    <n v="0.310072128898982"/>
    <n v="0.27757319938879099"/>
    <n v="0.20322814640385001"/>
    <n v="1.6629556732043499E-5"/>
    <n v="5.2845673861845696E-7"/>
    <n v="1.7158013470661998E-5"/>
    <n v="2.8753280639648398E-3"/>
    <n v="14"/>
  </r>
  <r>
    <x v="2"/>
    <x v="15"/>
    <n v="0.195586692253372"/>
    <n v="9.5768426082959102E-2"/>
    <n v="0.195586692253372"/>
    <n v="6.77918637161498E-2"/>
    <n v="1.92849928479999E-5"/>
    <n v="4.8059248553193201E-8"/>
    <n v="1.9333052096553101E-5"/>
    <n v="2.8123855590820299E-3"/>
    <n v="45"/>
  </r>
  <r>
    <x v="9"/>
    <x v="14"/>
    <n v="0.27873018659410798"/>
    <n v="0.31898951284945198"/>
    <n v="0.27873018659410798"/>
    <n v="0.19911670727521999"/>
    <n v="1.6629556732043499E-5"/>
    <n v="6.2240365206433996E-7"/>
    <n v="1.7251960384107901E-5"/>
    <n v="2.5701522827148398E-3"/>
    <n v="12"/>
  </r>
  <r>
    <x v="2"/>
    <x v="16"/>
    <n v="0.24158690769236901"/>
    <n v="8.0473672188636103E-2"/>
    <n v="0.24158690769236901"/>
    <n v="0.12057727640221701"/>
    <n v="1.92849928479999E-5"/>
    <n v="4.7979347971729198E-8"/>
    <n v="1.9332972195971599E-5"/>
    <n v="2.4862289428710898E-3"/>
    <n v="45"/>
  </r>
  <r>
    <x v="5"/>
    <x v="15"/>
    <n v="0.225843902477947"/>
    <n v="0.26819244268790199"/>
    <n v="0.225843902477947"/>
    <n v="0.19429852188139499"/>
    <n v="3.2816355262747103E-5"/>
    <n v="4.8737452298238799E-8"/>
    <n v="3.2865092715045302E-5"/>
    <n v="2.3546218872070299E-3"/>
    <n v="33"/>
  </r>
  <r>
    <x v="7"/>
    <x v="15"/>
    <n v="0.29555437640384402"/>
    <n v="0.25000053159657698"/>
    <n v="0.29555437640384402"/>
    <n v="0.21267164013696299"/>
    <n v="1.6629556732043499E-5"/>
    <n v="5.8153355344811001E-8"/>
    <n v="1.6687710087388301E-5"/>
    <n v="2.1696090698242101E-3"/>
    <n v="14"/>
  </r>
  <r>
    <x v="5"/>
    <x v="16"/>
    <n v="0.19415043227435699"/>
    <n v="0.17084309152008301"/>
    <n v="0.19415043227435699"/>
    <n v="0.12676302585985"/>
    <n v="3.2816355262747103E-5"/>
    <n v="5.3784505694047699E-8"/>
    <n v="3.2870139768441099E-5"/>
    <n v="2.0284652709960898E-3"/>
    <n v="33"/>
  </r>
  <r>
    <x v="11"/>
    <x v="15"/>
    <n v="0.227260214401697"/>
    <n v="0.200111106597265"/>
    <n v="0.227260214401697"/>
    <n v="0.163336461017934"/>
    <n v="1.6186798530703499E-5"/>
    <n v="6.8214170227485401E-8"/>
    <n v="1.6255012700931001E-5"/>
    <n v="1.8968582153320299E-3"/>
    <n v="21"/>
  </r>
  <r>
    <x v="7"/>
    <x v="16"/>
    <n v="0.19815999138244"/>
    <n v="0.121556582678377"/>
    <n v="0.19815999138244"/>
    <n v="0.137748463097359"/>
    <n v="1.6629556732043499E-5"/>
    <n v="6.4566328204694799E-8"/>
    <n v="1.6694123060248199E-5"/>
    <n v="1.8758773803710901E-3"/>
    <n v="14"/>
  </r>
  <r>
    <x v="0"/>
    <x v="6"/>
    <n v="0.26457105696765598"/>
    <n v="0.12747422621715801"/>
    <n v="0.26457105696765598"/>
    <n v="0.15626152008305999"/>
    <n v="0"/>
    <n v="3.2125836052655198E-7"/>
    <n v="3.2125836052655198E-7"/>
    <n v="1.82342529296875E-3"/>
    <n v="2"/>
  </r>
  <r>
    <x v="11"/>
    <x v="16"/>
    <n v="0.16856505659263199"/>
    <n v="0.165304202849999"/>
    <n v="0.16856505659263199"/>
    <n v="8.2215507234081497E-2"/>
    <n v="1.6186798530703499E-5"/>
    <n v="5.2849478651439301E-8"/>
    <n v="1.62396480093549E-5"/>
    <n v="1.5707015991210901E-3"/>
    <n v="21"/>
  </r>
  <r>
    <x v="9"/>
    <x v="15"/>
    <n v="0.243932798991426"/>
    <n v="0.26247697135440901"/>
    <n v="0.243932798991426"/>
    <n v="0.18060413659858601"/>
    <n v="1.6629556732043499E-5"/>
    <n v="5.0318342374347797E-8"/>
    <n v="1.66798750744179E-5"/>
    <n v="1.5535354614257799E-3"/>
    <n v="12"/>
  </r>
  <r>
    <x v="0"/>
    <x v="13"/>
    <n v="0.241706596023953"/>
    <n v="0.14892359854048201"/>
    <n v="0.241706596023953"/>
    <n v="0.14370783443664401"/>
    <n v="0"/>
    <n v="6.7139317167315002E-8"/>
    <n v="6.7139317167315002E-8"/>
    <n v="1.3256072998046799E-3"/>
    <n v="2"/>
  </r>
  <r>
    <x v="0"/>
    <x v="15"/>
    <n v="0.117557879282348"/>
    <n v="4.8093654737303003E-2"/>
    <n v="0.117557879282348"/>
    <n v="6.7767475976857103E-2"/>
    <n v="0"/>
    <n v="4.1457938608429999E-8"/>
    <n v="4.1457938608429999E-8"/>
    <n v="1.251220703125E-3"/>
    <n v="2"/>
  </r>
  <r>
    <x v="9"/>
    <x v="16"/>
    <n v="0.19474887393227999"/>
    <n v="0.11521981576602799"/>
    <n v="0.19474887393227999"/>
    <n v="0.13066096072109301"/>
    <n v="1.6629556732043499E-5"/>
    <n v="4.4404748148613901E-8"/>
    <n v="1.6673961480192099E-5"/>
    <n v="1.2273788452148401E-3"/>
    <n v="12"/>
  </r>
  <r>
    <x v="0"/>
    <x v="14"/>
    <n v="0.26481841285293001"/>
    <n v="0.137653407454885"/>
    <n v="0.26481841285293001"/>
    <n v="0.154602679236511"/>
    <n v="0"/>
    <n v="2.5592726961355899E-7"/>
    <n v="2.5592726961355899E-7"/>
    <n v="1.0385513305664E-3"/>
    <n v="2"/>
  </r>
  <r>
    <x v="0"/>
    <x v="16"/>
    <n v="0.24300720922717201"/>
    <n v="0.121496233167286"/>
    <n v="0.24300720922717201"/>
    <n v="0.14392776871436699"/>
    <n v="0"/>
    <n v="3.04328949230169E-7"/>
    <n v="3.04328949230169E-7"/>
    <n v="9.57489013671875E-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0.59433816160898778"/>
    <n v="0.6240894759617529"/>
    <n v="0.59433816160898778"/>
    <n v="0.57628064872532714"/>
    <n v="2.9493073611707533E-4"/>
    <n v="1152.8405165238792"/>
  </r>
  <r>
    <x v="1"/>
    <n v="0.56585991255241896"/>
    <n v="0.60794691149220059"/>
    <n v="0.56585991255241896"/>
    <n v="0.54803040450783913"/>
    <n v="1.1145706186794328E-3"/>
    <n v="1140.8710349026792"/>
  </r>
  <r>
    <x v="2"/>
    <n v="0.53021672740653869"/>
    <n v="0.55384075577139402"/>
    <n v="0.53021672740653869"/>
    <n v="0.5031321422244851"/>
    <n v="2.2149723933977453E-4"/>
    <n v="1179.2338438034028"/>
  </r>
  <r>
    <x v="3"/>
    <n v="0.51396962310144345"/>
    <n v="0.51764628098990073"/>
    <n v="0.51396962310144345"/>
    <n v="0.49275136607294479"/>
    <n v="1.0522459645550178E-4"/>
    <n v="1096.1776599884008"/>
  </r>
  <r>
    <x v="4"/>
    <n v="0.5092874625064564"/>
    <n v="0.51700261551485638"/>
    <n v="0.5092874625064564"/>
    <n v="0.4838365337851252"/>
    <n v="1.0962109360984668E-4"/>
    <n v="907.27121908524384"/>
  </r>
  <r>
    <x v="5"/>
    <n v="0.49608372738565204"/>
    <n v="0.50765446914163814"/>
    <n v="0.49608372738565204"/>
    <n v="0.47693033874921215"/>
    <n v="1.3645697768403385E-4"/>
    <n v="1134.6800362643046"/>
  </r>
  <r>
    <x v="6"/>
    <n v="0.45309379082750828"/>
    <n v="0.46147054580799662"/>
    <n v="0.45309379082750828"/>
    <n v="0.42207784719576708"/>
    <n v="2.2470472924302111E-4"/>
    <n v="1520.5902573641597"/>
  </r>
  <r>
    <x v="7"/>
    <n v="0.43724658635970715"/>
    <n v="0.41636659477800669"/>
    <n v="0.43724658635970715"/>
    <n v="0.39599043580745219"/>
    <n v="1.3187620368317586E-4"/>
    <n v="1756.194082260128"/>
  </r>
  <r>
    <x v="8"/>
    <n v="0.28575119799805965"/>
    <n v="0.31358771963426918"/>
    <n v="0.28575119799805965"/>
    <n v="0.24342609874727561"/>
    <n v="1.3564644278911574E-4"/>
    <n v="615.322285315569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n v="0.86"/>
    <n v="0.86"/>
    <n v="0.86"/>
    <n v="0.86"/>
  </r>
  <r>
    <x v="1"/>
    <x v="1"/>
    <x v="0"/>
    <n v="0.54"/>
    <n v="0.55000000000000004"/>
    <n v="0.54"/>
    <n v="0.53"/>
  </r>
  <r>
    <x v="2"/>
    <x v="2"/>
    <x v="0"/>
    <n v="0.81"/>
    <n v="0.81"/>
    <n v="0.81"/>
    <n v="0.81"/>
  </r>
  <r>
    <x v="3"/>
    <x v="0"/>
    <x v="0"/>
    <n v="0.88"/>
    <n v="0.88"/>
    <n v="0.88"/>
    <n v="0.87"/>
  </r>
  <r>
    <x v="4"/>
    <x v="3"/>
    <x v="0"/>
    <n v="0.28000000000000003"/>
    <n v="0.32"/>
    <n v="0.28000000000000003"/>
    <n v="0.2"/>
  </r>
  <r>
    <x v="5"/>
    <x v="1"/>
    <x v="0"/>
    <n v="0.45"/>
    <n v="0.49"/>
    <n v="0.45"/>
    <n v="0.43"/>
  </r>
  <r>
    <x v="6"/>
    <x v="1"/>
    <x v="0"/>
    <n v="0.53"/>
    <n v="0.56000000000000005"/>
    <n v="0.53"/>
    <n v="0.52"/>
  </r>
  <r>
    <x v="7"/>
    <x v="4"/>
    <x v="0"/>
    <n v="0.84"/>
    <n v="0.84"/>
    <n v="0.84"/>
    <n v="0.84"/>
  </r>
  <r>
    <x v="8"/>
    <x v="5"/>
    <x v="1"/>
    <n v="0.31"/>
    <n v="0.32"/>
    <n v="0.31"/>
    <n v="0.28999999999999998"/>
  </r>
  <r>
    <x v="9"/>
    <x v="1"/>
    <x v="0"/>
    <n v="0.57999999999999996"/>
    <n v="0.6"/>
    <n v="0.57999999999999996"/>
    <n v="0.56999999999999995"/>
  </r>
  <r>
    <x v="10"/>
    <x v="6"/>
    <x v="2"/>
    <n v="0.24"/>
    <n v="0.08"/>
    <n v="0.24"/>
    <n v="0.12"/>
  </r>
  <r>
    <x v="11"/>
    <x v="7"/>
    <x v="2"/>
    <n v="0.46"/>
    <n v="0.46"/>
    <n v="0.46"/>
    <n v="0.44"/>
  </r>
  <r>
    <x v="12"/>
    <x v="8"/>
    <x v="2"/>
    <n v="0.26"/>
    <n v="0.1"/>
    <n v="0.26"/>
    <n v="0.13"/>
  </r>
  <r>
    <x v="13"/>
    <x v="0"/>
    <x v="0"/>
    <n v="0.87"/>
    <n v="0.87"/>
    <n v="0.87"/>
    <n v="0.87"/>
  </r>
  <r>
    <x v="14"/>
    <x v="5"/>
    <x v="1"/>
    <n v="0.25"/>
    <n v="0.28000000000000003"/>
    <n v="0.25"/>
    <n v="0.25"/>
  </r>
  <r>
    <x v="15"/>
    <x v="9"/>
    <x v="1"/>
    <n v="0.22"/>
    <n v="0.08"/>
    <n v="0.22"/>
    <n v="0.09"/>
  </r>
  <r>
    <x v="16"/>
    <x v="1"/>
    <x v="0"/>
    <n v="0.62"/>
    <n v="0.64"/>
    <n v="0.62"/>
    <n v="0.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n v="0.96477971362571802"/>
    <n v="0.96489829697205398"/>
    <n v="0.96477971362571802"/>
    <n v="0.96471395424495998"/>
    <n v="2.7522995578157502E-4"/>
    <n v="4.1163032220628203E-5"/>
    <n v="3.1639298800220298E-4"/>
    <n v="3638.2881097793502"/>
    <n v="413"/>
    <n v="6.649946118404099E-5"/>
  </r>
  <r>
    <x v="0"/>
    <x v="1"/>
    <n v="0.96290459643089399"/>
    <n v="0.96306603666179302"/>
    <n v="0.96290459643089399"/>
    <n v="0.96286051112067095"/>
    <n v="2.7522995578157502E-4"/>
    <n v="5.6167028792010903E-5"/>
    <n v="3.3139698457358599E-4"/>
    <n v="10328.9322690963"/>
    <n v="413"/>
    <n v="7.8363605038433236E-5"/>
  </r>
  <r>
    <x v="0"/>
    <x v="2"/>
    <n v="0.95750266306537701"/>
    <n v="0.95757204439388199"/>
    <n v="0.95750266306537701"/>
    <n v="0.957394136604237"/>
    <n v="2.7522995578157502E-4"/>
    <n v="2.6059652928027102E-4"/>
    <n v="5.3582648506184604E-4"/>
    <n v="1967.3906602859399"/>
    <n v="413"/>
    <n v="6.3656649614233433E-5"/>
  </r>
  <r>
    <x v="1"/>
    <x v="1"/>
    <n v="0.95383621050783696"/>
    <n v="0.95385330843715999"/>
    <n v="0.95383621050783696"/>
    <n v="0.95374954966665104"/>
    <n v="2.7038188064258298E-4"/>
    <n v="5.0010876376097699E-5"/>
    <n v="3.20392757018681E-4"/>
    <n v="8501.4774351119995"/>
    <n v="390"/>
    <n v="4.0597693608980863E-5"/>
  </r>
  <r>
    <x v="2"/>
    <x v="1"/>
    <n v="0.947903658872296"/>
    <n v="0.947855316550404"/>
    <n v="0.947903658872296"/>
    <n v="0.94783283425164799"/>
    <n v="2.39758164402871E-4"/>
    <n v="4.7761891880893201E-5"/>
    <n v="2.8752005628376398E-4"/>
    <n v="6415.3187437057404"/>
    <n v="345"/>
    <n v="3.0833897447694766E-5"/>
  </r>
  <r>
    <x v="2"/>
    <x v="0"/>
    <n v="0.94418933098212199"/>
    <n v="0.94414476736461495"/>
    <n v="0.94418933098212199"/>
    <n v="0.94409792404022996"/>
    <n v="2.39758164402871E-4"/>
    <n v="3.1838315712651798E-5"/>
    <n v="2.71596480115523E-4"/>
    <n v="2887.2753534316998"/>
    <n v="345"/>
    <n v="3.7812520332365387E-5"/>
  </r>
  <r>
    <x v="2"/>
    <x v="2"/>
    <n v="0.94059070181247995"/>
    <n v="0.94051382035107101"/>
    <n v="0.94059070181247995"/>
    <n v="0.94047595270480899"/>
    <n v="2.39758164402871E-4"/>
    <n v="1.2252738282506699E-4"/>
    <n v="3.6228554722793902E-4"/>
    <n v="2023.0174827575599"/>
    <n v="345"/>
    <n v="4.9743210763337699E-5"/>
  </r>
  <r>
    <x v="1"/>
    <x v="3"/>
    <n v="0.92299651706954999"/>
    <n v="0.92293919741543395"/>
    <n v="0.92299651706954999"/>
    <n v="0.92292262147565796"/>
    <n v="2.7038188064258298E-4"/>
    <n v="3.9894450688724402E-4"/>
    <n v="6.6932638752982803E-4"/>
    <n v="1499.2544755935601"/>
    <n v="390"/>
    <n v="3.3323194689225115E-5"/>
  </r>
  <r>
    <x v="2"/>
    <x v="3"/>
    <n v="0.91509708718496996"/>
    <n v="0.91504728494865595"/>
    <n v="0.91509708718496996"/>
    <n v="0.91501612290808398"/>
    <n v="2.39758164402871E-4"/>
    <n v="3.6427203574708803E-4"/>
    <n v="6.0403020014995995E-4"/>
    <n v="1327.14626407623"/>
    <n v="345"/>
    <n v="3.4498212380951503E-5"/>
  </r>
  <r>
    <x v="3"/>
    <x v="1"/>
    <n v="0.90309234752703904"/>
    <n v="0.90584085506674505"/>
    <n v="0.90309234752703904"/>
    <n v="0.90283138051523404"/>
    <n v="5.1712276865086002E-5"/>
    <n v="4.6481154997435498E-5"/>
    <n v="9.8193431862521506E-5"/>
    <n v="11948.8084812164"/>
    <n v="78"/>
    <n v="1.232419673607952E-3"/>
  </r>
  <r>
    <x v="4"/>
    <x v="1"/>
    <n v="0.90132096021958796"/>
    <n v="0.90361718960071702"/>
    <n v="0.90132096021958796"/>
    <n v="0.90116993933021095"/>
    <n v="3.2816355262747103E-5"/>
    <n v="5.3348791652968702E-5"/>
    <n v="8.6165146915715798E-5"/>
    <n v="11925.0527439117"/>
    <n v="33"/>
    <n v="1.0179632620479593E-3"/>
  </r>
  <r>
    <x v="4"/>
    <x v="0"/>
    <n v="0.90002832623847495"/>
    <n v="0.90198816017321604"/>
    <n v="0.90002832623847495"/>
    <n v="0.89969217599565199"/>
    <n v="3.2816355262747103E-5"/>
    <n v="2.9950993589864799E-5"/>
    <n v="6.2767348852611895E-5"/>
    <n v="4368.5642547607404"/>
    <n v="33"/>
    <n v="9.075873036053395E-4"/>
  </r>
  <r>
    <x v="3"/>
    <x v="0"/>
    <n v="0.8984364714284"/>
    <n v="0.90100777094911699"/>
    <n v="0.8984364714284"/>
    <n v="0.89803807315961404"/>
    <n v="5.1712276865086002E-5"/>
    <n v="2.8323920977669598E-5"/>
    <n v="8.0036197842755597E-5"/>
    <n v="4493.0635223388599"/>
    <n v="78"/>
    <n v="1.1821513696593849E-3"/>
  </r>
  <r>
    <x v="2"/>
    <x v="4"/>
    <n v="0.89788191549205798"/>
    <n v="0.89786225177508205"/>
    <n v="0.89788191549205798"/>
    <n v="0.89785947926370102"/>
    <n v="2.39758164402871E-4"/>
    <n v="4.3429009857354802E-7"/>
    <n v="2.4019245450144499E-4"/>
    <n v="25.874668121337798"/>
    <n v="345"/>
    <n v="1.0570534032594554E-5"/>
  </r>
  <r>
    <x v="3"/>
    <x v="2"/>
    <n v="0.89770637260573405"/>
    <n v="0.89874752790341605"/>
    <n v="0.89770637260573405"/>
    <n v="0.89728533618194095"/>
    <n v="5.1712276865086002E-5"/>
    <n v="4.7910460353743699E-5"/>
    <n v="9.96227372188297E-5"/>
    <n v="2790.0430440902701"/>
    <n v="78"/>
    <n v="5.3970806219971257E-4"/>
  </r>
  <r>
    <x v="4"/>
    <x v="2"/>
    <n v="0.89542032547246897"/>
    <n v="0.896066815508471"/>
    <n v="0.89542032547246897"/>
    <n v="0.89508335461271704"/>
    <n v="3.2816355262747103E-5"/>
    <n v="3.7033397301188899E-5"/>
    <n v="6.9849752563936002E-5"/>
    <n v="2793.8778133392302"/>
    <n v="33"/>
    <n v="3.5621208459821701E-4"/>
  </r>
  <r>
    <x v="5"/>
    <x v="1"/>
    <n v="0.88252191293870696"/>
    <n v="0.88324575155763296"/>
    <n v="0.88252191293870696"/>
    <n v="0.88223678064104605"/>
    <n v="1.6629556732043499E-5"/>
    <n v="4.5036818819837997E-5"/>
    <n v="6.1666375551881601E-5"/>
    <n v="10870.3287143707"/>
    <n v="14"/>
    <n v="3.7320469059840509E-4"/>
  </r>
  <r>
    <x v="6"/>
    <x v="2"/>
    <n v="0.88199528427973495"/>
    <n v="0.88282258669820302"/>
    <n v="0.88199528427973495"/>
    <n v="0.88152117001355301"/>
    <n v="3.5556355368008203E-5"/>
    <n v="4.9539102441646198E-5"/>
    <n v="8.5095457809654496E-5"/>
    <n v="2962.9341182708699"/>
    <n v="59"/>
    <n v="4.6851578449170892E-4"/>
  </r>
  <r>
    <x v="6"/>
    <x v="0"/>
    <n v="0.88187559594815101"/>
    <n v="0.883757967744349"/>
    <n v="0.88187559594815101"/>
    <n v="0.88140112713277896"/>
    <n v="3.5556355368008203E-5"/>
    <n v="2.78337233008088E-5"/>
    <n v="6.3390078668817094E-5"/>
    <n v="4567.5145721435501"/>
    <n v="59"/>
    <n v="9.0455742424507912E-4"/>
  </r>
  <r>
    <x v="6"/>
    <x v="1"/>
    <n v="0.88077047368651995"/>
    <n v="0.88303333420234098"/>
    <n v="0.88077047368651995"/>
    <n v="0.88039152500100104"/>
    <n v="3.5556355368008203E-5"/>
    <n v="5.0465225325408301E-5"/>
    <n v="8.6021580693416606E-5"/>
    <n v="12208.798013687099"/>
    <n v="59"/>
    <n v="1.0460471875386713E-3"/>
  </r>
  <r>
    <x v="5"/>
    <x v="0"/>
    <n v="0.87935416176276904"/>
    <n v="0.87994840337297398"/>
    <n v="0.87935416176276904"/>
    <n v="0.87898877922665597"/>
    <n v="1.6629556732043499E-5"/>
    <n v="3.0129108156303801E-5"/>
    <n v="4.6758664888347398E-5"/>
    <n v="4269.8564910888599"/>
    <n v="14"/>
    <n v="3.4406880490928966E-4"/>
  </r>
  <r>
    <x v="7"/>
    <x v="2"/>
    <n v="0.876561434025796"/>
    <n v="0.87718271338331699"/>
    <n v="0.876561434025796"/>
    <n v="0.87602269361615404"/>
    <n v="3.5914549580043402E-5"/>
    <n v="6.09706479448366E-5"/>
    <n v="9.6885197524880002E-5"/>
    <n v="2996.5979976653998"/>
    <n v="57"/>
    <n v="4.1064768950514123E-4"/>
  </r>
  <r>
    <x v="7"/>
    <x v="0"/>
    <n v="0.87619040019788397"/>
    <n v="0.87777122737420399"/>
    <n v="0.87619040019788397"/>
    <n v="0.87563789805575498"/>
    <n v="3.5914549580043402E-5"/>
    <n v="3.2635634103106999E-5"/>
    <n v="6.8550183683150503E-5"/>
    <n v="4554.8171234130796"/>
    <n v="57"/>
    <n v="7.9685476789422699E-4"/>
  </r>
  <r>
    <x v="7"/>
    <x v="1"/>
    <n v="0.87535258187679199"/>
    <n v="0.87727133332436003"/>
    <n v="0.87535258187679199"/>
    <n v="0.87486275321082796"/>
    <n v="3.5914549580043402E-5"/>
    <n v="5.0355665457865402E-5"/>
    <n v="8.6270215037908906E-5"/>
    <n v="12183.415475845301"/>
    <n v="57"/>
    <n v="9.2345603043645242E-4"/>
  </r>
  <r>
    <x v="8"/>
    <x v="1"/>
    <n v="0.875017454548356"/>
    <n v="0.87526157772729296"/>
    <n v="0.875017454548356"/>
    <n v="0.87471152183211098"/>
    <n v="1.6629556732043499E-5"/>
    <n v="4.1456608834467099E-5"/>
    <n v="5.8086165566510601E-5"/>
    <n v="8467.0980014801007"/>
    <n v="12"/>
    <n v="1.9508706302429594E-4"/>
  </r>
  <r>
    <x v="1"/>
    <x v="4"/>
    <n v="0.87448683627833101"/>
    <n v="0.87446683001512404"/>
    <n v="0.87448683627833101"/>
    <n v="0.87446530480234597"/>
    <n v="2.7038188064258298E-4"/>
    <n v="4.1484952614544002E-7"/>
    <n v="2.7079673016872899E-4"/>
    <n v="25.969150543212798"/>
    <n v="390"/>
    <n v="1.0398426338938233E-5"/>
  </r>
  <r>
    <x v="9"/>
    <x v="1"/>
    <n v="0.86994266928917097"/>
    <n v="0.87076759095864498"/>
    <n v="0.86994266928917097"/>
    <n v="0.869290978227379"/>
    <n v="2.4241360051882799E-4"/>
    <n v="6.8004218132925197E-5"/>
    <n v="3.10417818651753E-4"/>
    <n v="11338.3621397018"/>
    <n v="378"/>
    <n v="5.2385465301165877E-4"/>
  </r>
  <r>
    <x v="0"/>
    <x v="4"/>
    <n v="0.86982298095758603"/>
    <n v="0.86985134568427303"/>
    <n v="0.86982298095758603"/>
    <n v="0.86982897293917305"/>
    <n v="2.7522995578157502E-4"/>
    <n v="1.30426665350146E-6"/>
    <n v="2.7653422243507599E-4"/>
    <n v="24.555484771728501"/>
    <n v="413"/>
    <n v="1.1676533223848385E-5"/>
  </r>
  <r>
    <x v="8"/>
    <x v="0"/>
    <n v="0.86838273136751898"/>
    <n v="0.86857351645485903"/>
    <n v="0.86838273136751898"/>
    <n v="0.86795925842501698"/>
    <n v="1.6629556732043499E-5"/>
    <n v="2.8770712663650099E-5"/>
    <n v="4.5400269395693598E-5"/>
    <n v="3739.8672332763599"/>
    <n v="12"/>
    <n v="2.2482903120909831E-4"/>
  </r>
  <r>
    <x v="9"/>
    <x v="0"/>
    <n v="0.86629217517584201"/>
    <n v="0.86696086336078204"/>
    <n v="0.86629217517584201"/>
    <n v="0.86562187931880696"/>
    <n v="2.4241360051882799E-4"/>
    <n v="3.8519562384380101E-5"/>
    <n v="2.8093316290320799E-4"/>
    <n v="4276.9615411758396"/>
    <n v="378"/>
    <n v="4.7340251860450357E-4"/>
  </r>
  <r>
    <x v="9"/>
    <x v="2"/>
    <n v="0.86542642957738003"/>
    <n v="0.865642517087717"/>
    <n v="0.86542642957738003"/>
    <n v="0.86479062181771005"/>
    <n v="2.4241360051882799E-4"/>
    <n v="1.1534569598289201E-4"/>
    <n v="3.5775929650172001E-4"/>
    <n v="2693.0743675231902"/>
    <n v="378"/>
    <n v="3.1894515494640716E-4"/>
  </r>
  <r>
    <x v="5"/>
    <x v="2"/>
    <n v="0.86519503213631699"/>
    <n v="0.86550618664762302"/>
    <n v="0.86519503213631699"/>
    <n v="0.86482141141159596"/>
    <n v="1.6629556732043499E-5"/>
    <n v="3.1299517555918098E-5"/>
    <n v="4.7929074287961702E-5"/>
    <n v="3289.7304019927901"/>
    <n v="14"/>
    <n v="2.4260774353499005E-4"/>
  </r>
  <r>
    <x v="9"/>
    <x v="3"/>
    <n v="0.86313639283306198"/>
    <n v="0.86288426135583696"/>
    <n v="0.86313639283306198"/>
    <n v="0.86269463691281301"/>
    <n v="2.4241360051882799E-4"/>
    <n v="3.8472449577238302E-4"/>
    <n v="6.2713809629121096E-4"/>
    <n v="1453.3589525222701"/>
    <n v="378"/>
    <n v="1.8597623826001447E-4"/>
  </r>
  <r>
    <x v="8"/>
    <x v="2"/>
    <n v="0.86204722901564301"/>
    <n v="0.86203563064243205"/>
    <n v="0.86204722901564301"/>
    <n v="0.86163207416396603"/>
    <n v="1.6629556732043499E-5"/>
    <n v="2.94146752047487E-5"/>
    <n v="4.6044231936792297E-5"/>
    <n v="2988.1648807525598"/>
    <n v="12"/>
    <n v="1.7815617754796703E-4"/>
  </r>
  <r>
    <x v="7"/>
    <x v="3"/>
    <n v="0.84723380317652797"/>
    <n v="0.84758237821942395"/>
    <n v="0.84723380317652797"/>
    <n v="0.84723222140143795"/>
    <n v="3.5914549580043402E-5"/>
    <n v="9.6230327482119295E-5"/>
    <n v="1.3214487706216199E-4"/>
    <n v="225.65370845794601"/>
    <n v="57"/>
    <n v="1.5116710998651977E-4"/>
  </r>
  <r>
    <x v="8"/>
    <x v="3"/>
    <n v="0.83983307467354995"/>
    <n v="0.83982233341876"/>
    <n v="0.83983307467354995"/>
    <n v="0.83969262796416499"/>
    <n v="1.6629556732043499E-5"/>
    <n v="5.8461790613209999E-5"/>
    <n v="7.5091347345253501E-5"/>
    <n v="166.986148834228"/>
    <n v="12"/>
    <n v="5.9426851262049176E-5"/>
  </r>
  <r>
    <x v="6"/>
    <x v="3"/>
    <n v="0.80875799418314698"/>
    <n v="0.80984097048008796"/>
    <n v="0.80875799418314698"/>
    <n v="0.80899260504261095"/>
    <n v="3.5556355368008203E-5"/>
    <n v="1.02996901316469E-4"/>
    <n v="1.38553256684477E-4"/>
    <n v="458.955950736999"/>
    <n v="59"/>
    <n v="4.4549717631922424E-4"/>
  </r>
  <r>
    <x v="8"/>
    <x v="4"/>
    <n v="0.80592537033564504"/>
    <n v="0.80589737758837199"/>
    <n v="0.80592537033564504"/>
    <n v="0.80589251962666197"/>
    <n v="1.6629556732043499E-5"/>
    <n v="3.0699610673522898E-7"/>
    <n v="1.6936552838778701E-5"/>
    <n v="39.873993873596099"/>
    <n v="12"/>
    <n v="1.5307526239448455E-5"/>
  </r>
  <r>
    <x v="4"/>
    <x v="4"/>
    <n v="0.79015443784385397"/>
    <n v="0.79012950192722697"/>
    <n v="0.79015443784385397"/>
    <n v="0.79013674461977301"/>
    <n v="3.2816355262747103E-5"/>
    <n v="3.1255680672616399E-7"/>
    <n v="3.3128912069473202E-5"/>
    <n v="36.618195533752399"/>
    <n v="33"/>
    <n v="1.0960602253446427E-5"/>
  </r>
  <r>
    <x v="5"/>
    <x v="4"/>
    <n v="0.78223505990400999"/>
    <n v="0.782156695691687"/>
    <n v="0.78223505990400999"/>
    <n v="0.78217961680243597"/>
    <n v="1.6629556732043499E-5"/>
    <n v="3.1415196476324802E-7"/>
    <n v="1.6943708696806799E-5"/>
    <n v="44.877991676330502"/>
    <n v="14"/>
    <n v="3.4419427552133641E-5"/>
  </r>
  <r>
    <x v="10"/>
    <x v="1"/>
    <n v="0.77534899122684497"/>
    <n v="0.78839914239408104"/>
    <n v="0.77534899122684497"/>
    <n v="0.77431718384919002"/>
    <n v="3.5471791378703399E-5"/>
    <n v="5.3722854785868997E-5"/>
    <n v="8.9194646164572505E-5"/>
    <n v="15050.062417984"/>
    <n v="66"/>
    <n v="5.8150865232418384E-3"/>
  </r>
  <r>
    <x v="9"/>
    <x v="4"/>
    <n v="0.77506971845314798"/>
    <n v="0.774795612935403"/>
    <n v="0.77506971845314798"/>
    <n v="0.77485828533849299"/>
    <n v="2.4241360051882799E-4"/>
    <n v="4.5861887443193599E-7"/>
    <n v="2.4287221939326E-4"/>
    <n v="35.837345123291001"/>
    <n v="378"/>
    <n v="1.2339049390324431E-4"/>
  </r>
  <r>
    <x v="7"/>
    <x v="4"/>
    <n v="0.76601330136324997"/>
    <n v="0.76590111758764201"/>
    <n v="0.76601330136324997"/>
    <n v="0.76594528385517502"/>
    <n v="3.5914549580043402E-5"/>
    <n v="3.6757216185371599E-7"/>
    <n v="3.6282121741897199E-5"/>
    <n v="39.991822242736802"/>
    <n v="57"/>
    <n v="4.7679805091201858E-5"/>
  </r>
  <r>
    <x v="3"/>
    <x v="4"/>
    <n v="0.766009311752197"/>
    <n v="0.76607912327896799"/>
    <n v="0.766009311752197"/>
    <n v="0.76603336391716204"/>
    <n v="5.1712276865086002E-5"/>
    <n v="3.25810791275202E-7"/>
    <n v="5.2038087656361199E-5"/>
    <n v="36.571228981018002"/>
    <n v="78"/>
    <n v="2.8502446180210196E-5"/>
  </r>
  <r>
    <x v="6"/>
    <x v="4"/>
    <n v="0.764672792049503"/>
    <n v="0.76459916989767496"/>
    <n v="0.764672792049503"/>
    <n v="0.76462178178807905"/>
    <n v="3.5556355368008203E-5"/>
    <n v="4.2421501572989802E-7"/>
    <n v="3.5980570383738103E-5"/>
    <n v="39.237610816955502"/>
    <n v="59"/>
    <n v="3.2167368566909941E-5"/>
  </r>
  <r>
    <x v="0"/>
    <x v="5"/>
    <n v="0.75696885310650996"/>
    <n v="0.766084405665721"/>
    <n v="0.75696885310650996"/>
    <n v="0.75696591170797001"/>
    <n v="2.7522995578157502E-4"/>
    <n v="6.2282217891962799E-7"/>
    <n v="2.7585277796049403E-4"/>
    <n v="3.8837499618530198"/>
    <n v="413"/>
    <n v="3.947574779854318E-3"/>
  </r>
  <r>
    <x v="10"/>
    <x v="0"/>
    <n v="0.75612305556331305"/>
    <n v="0.76920312569465499"/>
    <n v="0.75612305556331305"/>
    <n v="0.75443343431485899"/>
    <n v="3.5471791378703399E-5"/>
    <n v="4.0897242936388201E-5"/>
    <n v="7.6369034315091703E-5"/>
    <n v="6224.5832672119104"/>
    <n v="66"/>
    <n v="5.9478456849020242E-3"/>
  </r>
  <r>
    <x v="10"/>
    <x v="2"/>
    <n v="0.75303509660843104"/>
    <n v="0.758581913652422"/>
    <n v="0.75303509660843104"/>
    <n v="0.75158769605674502"/>
    <n v="3.5471791378703399E-5"/>
    <n v="6.4019586598487203E-5"/>
    <n v="9.9491377977190698E-5"/>
    <n v="4204.0501155853199"/>
    <n v="66"/>
    <n v="2.6767911658450382E-3"/>
  </r>
  <r>
    <x v="0"/>
    <x v="3"/>
    <n v="0.73630266785291099"/>
    <n v="0.74424758214810505"/>
    <n v="0.73630266785291099"/>
    <n v="0.738394690889836"/>
    <n v="2.7522995578157502E-4"/>
    <n v="4.5432003766568001E-4"/>
    <n v="7.2954999344725601E-4"/>
    <n v="3166.7918138504001"/>
    <n v="413"/>
    <n v="3.2524296991934547E-3"/>
  </r>
  <r>
    <x v="11"/>
    <x v="2"/>
    <n v="0.71356986407395095"/>
    <n v="0.71637996664829096"/>
    <n v="0.71356986407395095"/>
    <n v="0.71184606510749204"/>
    <n v="1.92849928479999E-5"/>
    <n v="5.7094250308768198E-5"/>
    <n v="7.6379243156768099E-5"/>
    <n v="4948.7260189056396"/>
    <n v="47"/>
    <n v="1.6258186763099724E-3"/>
  </r>
  <r>
    <x v="5"/>
    <x v="3"/>
    <n v="0.70860678792424503"/>
    <n v="0.71284278160274095"/>
    <n v="0.70860678792424503"/>
    <n v="0.70980459760038495"/>
    <n v="1.6629556732043499E-5"/>
    <n v="1.0346737020809E-4"/>
    <n v="1.2009692694013399E-4"/>
    <n v="138.38902759551999"/>
    <n v="14"/>
    <n v="1.7318224317390976E-3"/>
  </r>
  <r>
    <x v="11"/>
    <x v="1"/>
    <n v="0.70725430977733905"/>
    <n v="0.71468810057715904"/>
    <n v="0.70725430977733905"/>
    <n v="0.70447843054916803"/>
    <n v="1.92849928479999E-5"/>
    <n v="6.1152146871619006E-5"/>
    <n v="8.0437139719618907E-5"/>
    <n v="18229.862558364799"/>
    <n v="47"/>
    <n v="3.7928457684354312E-3"/>
  </r>
  <r>
    <x v="11"/>
    <x v="0"/>
    <n v="0.70511986786408198"/>
    <n v="0.71175765186221596"/>
    <n v="0.70511986786408198"/>
    <n v="0.70249570453240795"/>
    <n v="1.92849928479999E-5"/>
    <n v="3.7981023904536202E-5"/>
    <n v="5.7266016752536197E-5"/>
    <n v="7253.09666442871"/>
    <n v="47"/>
    <n v="3.4248767088622114E-3"/>
  </r>
  <r>
    <x v="11"/>
    <x v="3"/>
    <n v="0.70253459990185496"/>
    <n v="0.704422579032291"/>
    <n v="0.70253459990185496"/>
    <n v="0.70242758127154103"/>
    <n v="1.92849928479999E-5"/>
    <n v="9.1468172926283901E-5"/>
    <n v="1.10753165774283E-4"/>
    <n v="367.16490459442099"/>
    <n v="47"/>
    <n v="8.3411077028885646E-4"/>
  </r>
  <r>
    <x v="0"/>
    <x v="6"/>
    <n v="0.69826571607533905"/>
    <n v="0.71325290775177097"/>
    <n v="0.69826571607533905"/>
    <n v="0.697725215429983"/>
    <n v="2.7522995578157502E-4"/>
    <n v="2.0746195489099698E-6"/>
    <n v="2.7730457533048499E-4"/>
    <n v="3.3631410598754798"/>
    <n v="413"/>
    <n v="6.571364676703358E-3"/>
  </r>
  <r>
    <x v="3"/>
    <x v="3"/>
    <n v="0.68105054438242796"/>
    <n v="0.69222652116918104"/>
    <n v="0.68105054438242796"/>
    <n v="0.68393938776560703"/>
    <n v="5.1712276865086002E-5"/>
    <n v="1.13765878857448E-4"/>
    <n v="1.6547815572253401E-4"/>
    <n v="305.97087383270201"/>
    <n v="78"/>
    <n v="4.5769280534941961E-3"/>
  </r>
  <r>
    <x v="12"/>
    <x v="3"/>
    <n v="0.67627099034115101"/>
    <n v="0.69165735107556103"/>
    <n v="0.67627099034115101"/>
    <n v="0.67973132965593197"/>
    <n v="1.92849928479999E-5"/>
    <n v="8.7989411948239898E-5"/>
    <n v="1.07274404796239E-4"/>
    <n v="179.758185386657"/>
    <n v="45"/>
    <n v="6.3228656307241227E-3"/>
  </r>
  <r>
    <x v="12"/>
    <x v="2"/>
    <n v="0.66737415769336605"/>
    <n v="0.67407364424892502"/>
    <n v="0.66737415769336605"/>
    <n v="0.66421977568190904"/>
    <n v="1.92849928479999E-5"/>
    <n v="4.1544357745665103E-5"/>
    <n v="6.0829350593664997E-5"/>
    <n v="4763.0577449798502"/>
    <n v="45"/>
    <n v="3.5948332515280119E-3"/>
  </r>
  <r>
    <x v="9"/>
    <x v="5"/>
    <n v="0.66417847924005802"/>
    <n v="0.68051433681071904"/>
    <n v="0.66417847924005802"/>
    <n v="0.66360352235726805"/>
    <n v="2.4241360051882799E-4"/>
    <n v="5.9116062231712198E-7"/>
    <n v="2.4300476114114499E-4"/>
    <n v="3.6315488815307599"/>
    <n v="378"/>
    <n v="7.1604699629765423E-3"/>
  </r>
  <r>
    <x v="12"/>
    <x v="0"/>
    <n v="0.65730437939605202"/>
    <n v="0.66801038479838104"/>
    <n v="0.65730437939605202"/>
    <n v="0.65277811388772899"/>
    <n v="1.92849928479999E-5"/>
    <n v="3.1474253469198102E-5"/>
    <n v="5.0759246317198002E-5"/>
    <n v="7015.8502044677698"/>
    <n v="45"/>
    <n v="5.6026407799612803E-3"/>
  </r>
  <r>
    <x v="12"/>
    <x v="1"/>
    <n v="0.65599179735967506"/>
    <n v="0.66794053374854701"/>
    <n v="0.65599179735967506"/>
    <n v="0.65076564989825503"/>
    <n v="1.92849928479999E-5"/>
    <n v="5.9645675626367097E-5"/>
    <n v="7.8930668474367106E-5"/>
    <n v="17791.814584732001"/>
    <n v="45"/>
    <n v="6.300528114915941E-3"/>
  </r>
  <r>
    <x v="7"/>
    <x v="5"/>
    <n v="0.65264052407530704"/>
    <n v="0.664590512540574"/>
    <n v="0.65264052407530704"/>
    <n v="0.64941325510878301"/>
    <n v="3.5914549580043402E-5"/>
    <n v="4.9784435274636602E-7"/>
    <n v="3.64123939327898E-5"/>
    <n v="4.1240139007568297"/>
    <n v="57"/>
    <n v="5.7921505168388229E-3"/>
  </r>
  <r>
    <x v="0"/>
    <x v="7"/>
    <n v="0.65190244603053604"/>
    <n v="0.67715348939296105"/>
    <n v="0.65190244603053604"/>
    <n v="0.65057237956740399"/>
    <n v="2.7522995578157502E-4"/>
    <n v="1.7256347354180101E-6"/>
    <n v="2.76955590516993E-4"/>
    <n v="0.98158550262451105"/>
    <n v="413"/>
    <n v="1.1139243508125786E-2"/>
  </r>
  <r>
    <x v="0"/>
    <x v="8"/>
    <n v="0.64073951430474996"/>
    <n v="0.66319164005034603"/>
    <n v="0.64073951430474996"/>
    <n v="0.63863747222790002"/>
    <n v="2.7522995578157502E-4"/>
    <n v="8.6766714276439196E-6"/>
    <n v="2.8390662720921903E-4"/>
    <n v="2.06374740600585"/>
    <n v="413"/>
    <n v="1.0062120241997504E-2"/>
  </r>
  <r>
    <x v="5"/>
    <x v="5"/>
    <n v="0.63182672321275402"/>
    <n v="0.64435188551925404"/>
    <n v="0.63182672321275402"/>
    <n v="0.628056694049"/>
    <n v="1.6629556732043499E-5"/>
    <n v="5.2983502364871097E-7"/>
    <n v="1.71593917556922E-5"/>
    <n v="4.2658367156982404"/>
    <n v="14"/>
    <n v="6.162988755728069E-3"/>
  </r>
  <r>
    <x v="8"/>
    <x v="5"/>
    <n v="0.62356024911131402"/>
    <n v="0.63566773827194401"/>
    <n v="0.62356024911131402"/>
    <n v="0.61947035121752103"/>
    <n v="1.6629556732043499E-5"/>
    <n v="4.9094912280550295E-7"/>
    <n v="1.7120505854849002E-5"/>
    <n v="4.2727680206298801"/>
    <n v="12"/>
    <n v="6.067291737791863E-3"/>
  </r>
  <r>
    <x v="4"/>
    <x v="5"/>
    <n v="0.62306553734076398"/>
    <n v="0.63941020377022695"/>
    <n v="0.62306553734076398"/>
    <n v="0.619296966659593"/>
    <n v="3.2816355262747103E-5"/>
    <n v="4.9335850581560204E-7"/>
    <n v="3.3309713768562703E-5"/>
    <n v="4.3490095138549796"/>
    <n v="33"/>
    <n v="7.7751318252786469E-3"/>
  </r>
  <r>
    <x v="9"/>
    <x v="6"/>
    <n v="0.62154549552964"/>
    <n v="0.648249786845009"/>
    <n v="0.62154549552964"/>
    <n v="0.62099148840722895"/>
    <n v="2.4241360051882799E-4"/>
    <n v="1.81436147754158E-6"/>
    <n v="2.4422796199636898E-4"/>
    <n v="3.3615074157714799"/>
    <n v="378"/>
    <n v="1.1645457888213948E-2"/>
  </r>
  <r>
    <x v="0"/>
    <x v="9"/>
    <n v="0.62061192654328101"/>
    <n v="0.62788409407630097"/>
    <n v="0.62061192654328101"/>
    <n v="0.61786564041238901"/>
    <n v="2.7522995578157502E-4"/>
    <n v="7.3426007158195001E-5"/>
    <n v="3.4865596293976998E-4"/>
    <n v="0.571200370788574"/>
    <n v="413"/>
    <n v="3.7183869999136534E-3"/>
  </r>
  <r>
    <x v="6"/>
    <x v="6"/>
    <n v="0.61805458585842399"/>
    <n v="0.63716700938620896"/>
    <n v="0.61805458585842399"/>
    <n v="0.61284158800735899"/>
    <n v="3.5556355368008203E-5"/>
    <n v="1.35251519033694E-6"/>
    <n v="3.6908870558345097E-5"/>
    <n v="3.3105220794677699"/>
    <n v="59"/>
    <n v="9.2757960731811463E-3"/>
  </r>
  <r>
    <x v="9"/>
    <x v="7"/>
    <n v="0.61410487091613397"/>
    <n v="0.63913966297913405"/>
    <n v="0.61410487091613397"/>
    <n v="0.60956483771231795"/>
    <n v="2.4241360051882799E-4"/>
    <n v="7.7345855491421398E-7"/>
    <n v="2.4318705907374201E-4"/>
    <n v="0.45920944213867099"/>
    <n v="378"/>
    <n v="1.1644139405247795E-2"/>
  </r>
  <r>
    <x v="3"/>
    <x v="6"/>
    <n v="0.61404103713928904"/>
    <n v="0.63430224865537999"/>
    <n v="0.61404103713928904"/>
    <n v="0.60903384679445005"/>
    <n v="5.1712276865086002E-5"/>
    <n v="1.5272853467232399E-6"/>
    <n v="5.3239562211809201E-5"/>
    <n v="3.3146829605102499"/>
    <n v="78"/>
    <n v="9.7136161749367886E-3"/>
  </r>
  <r>
    <x v="7"/>
    <x v="6"/>
    <n v="0.60809651667058895"/>
    <n v="0.62519461238018004"/>
    <n v="0.60809651667058895"/>
    <n v="0.60220003582496595"/>
    <n v="3.5914549580043402E-5"/>
    <n v="1.6597338772633899E-6"/>
    <n v="3.7574283457306797E-5"/>
    <n v="3.316162109375"/>
    <n v="57"/>
    <n v="8.5986091806606775E-3"/>
  </r>
  <r>
    <x v="5"/>
    <x v="6"/>
    <n v="0.58878679917494803"/>
    <n v="0.60632760010882802"/>
    <n v="0.58878679917494803"/>
    <n v="0.58232734361006699"/>
    <n v="1.6629556732043499E-5"/>
    <n v="1.42401289398363E-6"/>
    <n v="1.8053569626027199E-5"/>
    <n v="3.29287433624267"/>
    <n v="14"/>
    <n v="8.9261583253928342E-3"/>
  </r>
  <r>
    <x v="8"/>
    <x v="6"/>
    <n v="0.580775660180889"/>
    <n v="0.60031914275554199"/>
    <n v="0.580775660180889"/>
    <n v="0.573496551958112"/>
    <n v="1.6629556732043499E-5"/>
    <n v="1.3198272917415799E-6"/>
    <n v="1.7949384023785099E-5"/>
    <n v="3.2810745239257799"/>
    <n v="12"/>
    <n v="9.9665616952879788E-3"/>
  </r>
  <r>
    <x v="4"/>
    <x v="6"/>
    <n v="0.57894043909659199"/>
    <n v="0.599208350188836"/>
    <n v="0.57894043909659199"/>
    <n v="0.57212383725716798"/>
    <n v="3.2816355262747103E-5"/>
    <n v="1.7524261613408099E-6"/>
    <n v="3.4568781424087897E-5"/>
    <n v="3.2940530776977499"/>
    <n v="33"/>
    <n v="1.0149136053460369E-2"/>
  </r>
  <r>
    <x v="10"/>
    <x v="4"/>
    <n v="0.57263286402208602"/>
    <n v="0.57295619091920402"/>
    <n v="0.57263286402208602"/>
    <n v="0.57271939689644202"/>
    <n v="3.5471791378703399E-5"/>
    <n v="4.2832989567529401E-7"/>
    <n v="3.5900121274378701E-5"/>
    <n v="57.666077613830502"/>
    <n v="66"/>
    <n v="1.3231776399645536E-4"/>
  </r>
  <r>
    <x v="6"/>
    <x v="5"/>
    <n v="0.57047049483145795"/>
    <n v="0.60164006129798298"/>
    <n v="0.57047049483145795"/>
    <n v="0.56297484838266298"/>
    <n v="3.5556355368008203E-5"/>
    <n v="4.9433823913593395E-7"/>
    <n v="3.60506936071441E-5"/>
    <n v="4.03834629058837"/>
    <n v="59"/>
    <n v="1.4896417078822879E-2"/>
  </r>
  <r>
    <x v="7"/>
    <x v="8"/>
    <n v="0.56858340880347502"/>
    <n v="0.59173621931660003"/>
    <n v="0.56858340880347502"/>
    <n v="0.559917226251328"/>
    <n v="3.5914549580043402E-5"/>
    <n v="2.0251858201161099E-6"/>
    <n v="3.7939735400159602E-5"/>
    <n v="1.65030097961425"/>
    <n v="57"/>
    <n v="1.1818309494845931E-2"/>
  </r>
  <r>
    <x v="6"/>
    <x v="8"/>
    <n v="0.56798097753450005"/>
    <n v="0.59190182835150096"/>
    <n v="0.56798097753450005"/>
    <n v="0.55912141437185203"/>
    <n v="3.5556355368008203E-5"/>
    <n v="2.2522547118601901E-6"/>
    <n v="3.78086100798684E-5"/>
    <n v="1.48496341705322"/>
    <n v="59"/>
    <n v="1.218593827727652E-2"/>
  </r>
  <r>
    <x v="11"/>
    <x v="4"/>
    <n v="0.56571886806755201"/>
    <n v="0.56594594235733597"/>
    <n v="0.56571886806755201"/>
    <n v="0.56582003147565196"/>
    <n v="1.92849928479999E-5"/>
    <n v="4.9680279159513902E-7"/>
    <n v="1.9781795639594999E-5"/>
    <n v="70.647522926330495"/>
    <n v="47"/>
    <n v="9.3356536516273674E-5"/>
  </r>
  <r>
    <x v="9"/>
    <x v="8"/>
    <n v="0.56553534595912203"/>
    <n v="0.60523718936587301"/>
    <n v="0.56553534595912203"/>
    <n v="0.56251695038513405"/>
    <n v="2.4241360051882799E-4"/>
    <n v="4.8356554812031099E-6"/>
    <n v="2.4724925600003102E-4"/>
    <n v="1.8685712814330999"/>
    <n v="378"/>
    <n v="1.7670089455846603E-2"/>
  </r>
  <r>
    <x v="7"/>
    <x v="9"/>
    <n v="0.56493690430119903"/>
    <n v="0.57164480038684995"/>
    <n v="0.56493690430119903"/>
    <n v="0.55686723969479301"/>
    <n v="3.5914549580043402E-5"/>
    <n v="3.6118962731058003E-7"/>
    <n v="3.6275739207354E-5"/>
    <n v="0.55656337738037098"/>
    <n v="57"/>
    <n v="5.2357366573325429E-3"/>
  </r>
  <r>
    <x v="3"/>
    <x v="5"/>
    <n v="0.56272665977793801"/>
    <n v="0.59818382699401895"/>
    <n v="0.56272665977793801"/>
    <n v="0.55481625923964895"/>
    <n v="5.1712276865086002E-5"/>
    <n v="5.0489843265275795E-7"/>
    <n v="5.2217175297738698E-5"/>
    <n v="4.0700607299804599"/>
    <n v="78"/>
    <n v="1.6808324240276847E-2"/>
  </r>
  <r>
    <x v="9"/>
    <x v="9"/>
    <n v="0.56229977139528597"/>
    <n v="0.57596000432733796"/>
    <n v="0.56229977139528597"/>
    <n v="0.55913513839567297"/>
    <n v="2.4241360051882799E-4"/>
    <n v="3.4488800629712903E-7"/>
    <n v="2.4275848852512501E-4"/>
    <n v="0.56979560852050704"/>
    <n v="378"/>
    <n v="6.5014894696274004E-3"/>
  </r>
  <r>
    <x v="2"/>
    <x v="8"/>
    <n v="0.55702151597240701"/>
    <n v="0.59509685959566905"/>
    <n v="0.55702151597240701"/>
    <n v="0.55073599764393699"/>
    <n v="2.39758164402871E-4"/>
    <n v="2.7882135443596801E-6"/>
    <n v="2.42546377947231E-4"/>
    <n v="1.20802021026611"/>
    <n v="345"/>
    <n v="1.7582599954348788E-2"/>
  </r>
  <r>
    <x v="3"/>
    <x v="8"/>
    <n v="0.55099321367159904"/>
    <n v="0.57881217904458304"/>
    <n v="0.55099321367159904"/>
    <n v="0.54094679058944095"/>
    <n v="5.1712276865086002E-5"/>
    <n v="1.67537441608496E-6"/>
    <n v="5.3387651281170903E-5"/>
    <n v="1.2457704544067301"/>
    <n v="78"/>
    <n v="1.4105492159963819E-2"/>
  </r>
  <r>
    <x v="5"/>
    <x v="8"/>
    <n v="0.54904628347782303"/>
    <n v="0.57407225333386402"/>
    <n v="0.54904628347782303"/>
    <n v="0.53827093225243205"/>
    <n v="1.6629556732043499E-5"/>
    <n v="2.8864018470049501E-6"/>
    <n v="1.95159585790485E-5"/>
    <n v="1.6151313781738199"/>
    <n v="14"/>
    <n v="1.3149499310115862E-2"/>
  </r>
  <r>
    <x v="10"/>
    <x v="3"/>
    <n v="0.54699562339667496"/>
    <n v="0.570427633184445"/>
    <n v="0.54699562339667496"/>
    <n v="0.55297951436236903"/>
    <n v="3.5471791378703399E-5"/>
    <n v="1.10899198186104E-4"/>
    <n v="1.4637098956480799E-4"/>
    <n v="260.07535076141301"/>
    <n v="66"/>
    <n v="9.5987268621814323E-3"/>
  </r>
  <r>
    <x v="5"/>
    <x v="9"/>
    <n v="0.54512050620185004"/>
    <n v="0.55451428769588396"/>
    <n v="0.54512050620185004"/>
    <n v="0.53567294596564496"/>
    <n v="1.6629556732043499E-5"/>
    <n v="2.7653657828505701E-6"/>
    <n v="1.93949225148941E-5"/>
    <n v="0.55467033386230402"/>
    <n v="14"/>
    <n v="6.6614338196836426E-3"/>
  </r>
  <r>
    <x v="11"/>
    <x v="5"/>
    <n v="0.54456595026550803"/>
    <n v="0.55760939210162996"/>
    <n v="0.54456595026550803"/>
    <n v="0.53687927844137195"/>
    <n v="1.92849928479999E-5"/>
    <n v="5.1537396960112699E-7"/>
    <n v="1.9800366817601E-5"/>
    <n v="3.97255039215087"/>
    <n v="47"/>
    <n v="7.4505461615900284E-3"/>
  </r>
  <r>
    <x v="10"/>
    <x v="5"/>
    <n v="0.54121467698114101"/>
    <n v="0.56327045461014702"/>
    <n v="0.54121467698114101"/>
    <n v="0.53409189356881204"/>
    <n v="3.5471791378703399E-5"/>
    <n v="5.3804290599934003E-7"/>
    <n v="3.6009834284702798E-5"/>
    <n v="4.0733184814453098"/>
    <n v="66"/>
    <n v="1.09709023249034E-2"/>
  </r>
  <r>
    <x v="4"/>
    <x v="8"/>
    <n v="0.53981432350160097"/>
    <n v="0.56993514138856904"/>
    <n v="0.53981432350160097"/>
    <n v="0.52847547919006099"/>
    <n v="3.2816355262747103E-5"/>
    <n v="2.2516649694731999E-6"/>
    <n v="3.5068020232220301E-5"/>
    <n v="1.5479478836059499"/>
    <n v="33"/>
    <n v="1.5391900692037832E-2"/>
  </r>
  <r>
    <x v="4"/>
    <x v="9"/>
    <n v="0.53905230779051305"/>
    <n v="0.55083302465809403"/>
    <n v="0.53905230779051305"/>
    <n v="0.53021902961425205"/>
    <n v="3.2816355262747103E-5"/>
    <n v="1.9293422190578599E-7"/>
    <n v="3.3009289484652899E-5"/>
    <n v="0.55548763275146396"/>
    <n v="33"/>
    <n v="7.3253028016516727E-3"/>
  </r>
  <r>
    <x v="8"/>
    <x v="9"/>
    <n v="0.53769584003255499"/>
    <n v="0.54618034730982001"/>
    <n v="0.53769584003255499"/>
    <n v="0.52703041957013097"/>
    <n v="1.6629556732043499E-5"/>
    <n v="2.5393641345874698E-7"/>
    <n v="1.6883493145502299E-5"/>
    <n v="0.554595947265625"/>
    <n v="12"/>
    <n v="6.7924399481695099E-3"/>
  </r>
  <r>
    <x v="6"/>
    <x v="7"/>
    <n v="0.53714527370726595"/>
    <n v="0.54439937736611499"/>
    <n v="0.53714527370726595"/>
    <n v="0.52481228072691"/>
    <n v="3.5556355368008203E-5"/>
    <n v="6.6977708729330096E-7"/>
    <n v="3.6226132455301503E-5"/>
    <n v="0.17096900939941401"/>
    <n v="59"/>
    <n v="7.0405247773480456E-3"/>
  </r>
  <r>
    <x v="8"/>
    <x v="8"/>
    <n v="0.53003179720009097"/>
    <n v="0.557315842248299"/>
    <n v="0.53003179720009097"/>
    <n v="0.51787893822794695"/>
    <n v="1.6629556732043499E-5"/>
    <n v="1.41436204517966E-6"/>
    <n v="1.80439187772232E-5"/>
    <n v="1.2699785232543901"/>
    <n v="12"/>
    <n v="1.444708359299852E-2"/>
  </r>
  <r>
    <x v="12"/>
    <x v="4"/>
    <n v="0.52979641014797396"/>
    <n v="0.53175735047358397"/>
    <n v="0.52979641014797396"/>
    <n v="0.52935618671713502"/>
    <n v="1.92849928479999E-5"/>
    <n v="3.6415355840393501E-7"/>
    <n v="1.96491464064038E-5"/>
    <n v="68.168732643127399"/>
    <n v="45"/>
    <n v="9.3017991017229284E-4"/>
  </r>
  <r>
    <x v="3"/>
    <x v="7"/>
    <n v="0.52958496076217498"/>
    <n v="0.53145190972449097"/>
    <n v="0.52958496076217498"/>
    <n v="0.51861203969037895"/>
    <n v="5.1712276865086002E-5"/>
    <n v="4.9688269217660305E-7"/>
    <n v="5.2209159557262599E-5"/>
    <n v="0.11070060729980399"/>
    <n v="78"/>
    <n v="5.0784055879060383E-3"/>
  </r>
  <r>
    <x v="7"/>
    <x v="7"/>
    <n v="0.52515250288249304"/>
    <n v="0.53724453110530301"/>
    <n v="0.52515250288249304"/>
    <n v="0.51814922577021705"/>
    <n v="3.5914549580043402E-5"/>
    <n v="4.1580072354382102E-7"/>
    <n v="3.6330350303587298E-5"/>
    <n v="8.6831092834472601E-2"/>
    <n v="57"/>
    <n v="6.870028928001713E-3"/>
  </r>
  <r>
    <x v="12"/>
    <x v="5"/>
    <n v="0.51531412202624305"/>
    <n v="0.53020406800268505"/>
    <n v="0.51531412202624305"/>
    <n v="0.50362258803434401"/>
    <n v="1.92849928479999E-5"/>
    <n v="5.1020516293832498E-7"/>
    <n v="1.9795198010938202E-5"/>
    <n v="3.9105930328369101"/>
    <n v="45"/>
    <n v="9.4319271421509469E-3"/>
  </r>
  <r>
    <x v="0"/>
    <x v="10"/>
    <n v="0.51104124858867495"/>
    <n v="0.55476362213963504"/>
    <n v="0.51104124858867495"/>
    <n v="0.50049780431479496"/>
    <n v="2.7522995578157502E-4"/>
    <n v="3.7506036825272998E-5"/>
    <n v="3.1273599260684797E-4"/>
    <n v="1.25540351867675"/>
    <n v="413"/>
    <n v="2.0902151977085615E-2"/>
  </r>
  <r>
    <x v="11"/>
    <x v="6"/>
    <n v="0.50854774168066297"/>
    <n v="0.52400202523158601"/>
    <n v="0.50854774168066297"/>
    <n v="0.49857378036051597"/>
    <n v="1.92849928479999E-5"/>
    <n v="1.55501084849125E-6"/>
    <n v="2.0840003696491101E-5"/>
    <n v="3.32024669647216"/>
    <n v="47"/>
    <n v="9.0940406523975139E-3"/>
  </r>
  <r>
    <x v="10"/>
    <x v="6"/>
    <n v="0.50664070759741597"/>
    <n v="0.53311377174291896"/>
    <n v="0.50664070759741597"/>
    <n v="0.49600435245998997"/>
    <n v="3.5471791378703399E-5"/>
    <n v="1.7128306672384001E-6"/>
    <n v="3.7184622045941803E-5"/>
    <n v="3.31948661804199"/>
    <n v="66"/>
    <n v="1.3704514199796885E-2"/>
  </r>
  <r>
    <x v="11"/>
    <x v="9"/>
    <n v="0.498274493219656"/>
    <n v="0.50782365606282598"/>
    <n v="0.498274493219656"/>
    <n v="0.48763974552190098"/>
    <n v="1.92849928479999E-5"/>
    <n v="8.83840257009322E-6"/>
    <n v="2.81233954180931E-5"/>
    <n v="0.55611515045166005"/>
    <n v="47"/>
    <n v="7.1412489450578204E-3"/>
  </r>
  <r>
    <x v="4"/>
    <x v="3"/>
    <n v="0.49758429050751801"/>
    <n v="0.525871403054886"/>
    <n v="0.49758429050751801"/>
    <n v="0.50630779706923701"/>
    <n v="3.2816355262747103E-5"/>
    <n v="7.7644699836452506E-5"/>
    <n v="1.1046105509919901E-4"/>
    <n v="133.862662315368"/>
    <n v="33"/>
    <n v="1.1552205647519645E-2"/>
  </r>
  <r>
    <x v="12"/>
    <x v="6"/>
    <n v="0.48789352526022201"/>
    <n v="0.50621974948538595"/>
    <n v="0.48789352526022201"/>
    <n v="0.472870281589791"/>
    <n v="1.92849928479999E-5"/>
    <n v="1.22518315060268E-6"/>
    <n v="2.0510175998602599E-5"/>
    <n v="3.3138914108276301"/>
    <n v="45"/>
    <n v="1.1819696745220404E-2"/>
  </r>
  <r>
    <x v="10"/>
    <x v="9"/>
    <n v="0.486808351053855"/>
    <n v="0.49872213946684801"/>
    <n v="0.486808351053855"/>
    <n v="0.47580951345807398"/>
    <n v="3.5471791378703399E-5"/>
    <n v="2.3157090903061801E-7"/>
    <n v="3.5703362287733999E-5"/>
    <n v="0.55694007873535101"/>
    <n v="66"/>
    <n v="8.1040653233184958E-3"/>
  </r>
  <r>
    <x v="6"/>
    <x v="10"/>
    <n v="0.48215247495521601"/>
    <n v="0.52159044209531902"/>
    <n v="0.48215247495521601"/>
    <n v="0.46385722769433302"/>
    <n v="3.5556355368008203E-5"/>
    <n v="1.41090881814458E-5"/>
    <n v="4.9665443549454001E-5"/>
    <n v="1.2510251998901301"/>
    <n v="59"/>
    <n v="2.1085040155925123E-2"/>
  </r>
  <r>
    <x v="6"/>
    <x v="9"/>
    <n v="0.48097553969463502"/>
    <n v="0.53012830031635605"/>
    <n v="0.48097553969463502"/>
    <n v="0.45377725421502002"/>
    <n v="3.5556355368008203E-5"/>
    <n v="1.06382754088626E-5"/>
    <n v="4.6194630776870899E-5"/>
    <n v="0.55655384063720703"/>
    <n v="59"/>
    <n v="2.754651005606476E-2"/>
  </r>
  <r>
    <x v="10"/>
    <x v="8"/>
    <n v="0.47854187695241501"/>
    <n v="0.51076404298461897"/>
    <n v="0.47854187695241501"/>
    <n v="0.463291987519177"/>
    <n v="3.5471791378703399E-5"/>
    <n v="2.03198497911974E-6"/>
    <n v="3.75037763578232E-5"/>
    <n v="1.53069019317626"/>
    <n v="66"/>
    <n v="1.7311936404508243E-2"/>
  </r>
  <r>
    <x v="3"/>
    <x v="10"/>
    <n v="0.47830250028924598"/>
    <n v="0.51894649950935101"/>
    <n v="0.47830250028924598"/>
    <n v="0.45945237320486398"/>
    <n v="5.1712276865086002E-5"/>
    <n v="1.7110251994565399E-5"/>
    <n v="6.8822528859651397E-5"/>
    <n v="1.2506122589111299"/>
    <n v="78"/>
    <n v="2.1728545441620045E-2"/>
  </r>
  <r>
    <x v="11"/>
    <x v="8"/>
    <n v="0.47823467690134802"/>
    <n v="0.50739664901615"/>
    <n v="0.47823467690134802"/>
    <n v="0.46231198452424999"/>
    <n v="1.92849928479999E-5"/>
    <n v="1.7175115096358401E-6"/>
    <n v="2.10025043576357E-5"/>
    <n v="1.2958641052246"/>
    <n v="47"/>
    <n v="1.6279842737008315E-2"/>
  </r>
  <r>
    <x v="2"/>
    <x v="10"/>
    <n v="0.47751654691184098"/>
    <n v="0.52288558963698095"/>
    <n v="0.47751654691184098"/>
    <n v="0.46450444338076502"/>
    <n v="2.39758164402871E-4"/>
    <n v="2.9082110911945E-5"/>
    <n v="2.6884027531481598E-4"/>
    <n v="1.2554073333740201"/>
    <n v="345"/>
    <n v="2.2169359472010729E-2"/>
  </r>
  <r>
    <x v="7"/>
    <x v="10"/>
    <n v="0.47593666093492498"/>
    <n v="0.51403316465040405"/>
    <n v="0.47593666093492498"/>
    <n v="0.45697057224995702"/>
    <n v="3.5914549580043402E-5"/>
    <n v="1.9604088016876801E-5"/>
    <n v="5.55186375969202E-5"/>
    <n v="1.2499256134033201"/>
    <n v="57"/>
    <n v="2.073380645551896E-2"/>
  </r>
  <r>
    <x v="3"/>
    <x v="9"/>
    <n v="0.47484350750645299"/>
    <n v="0.52960586771864104"/>
    <n v="0.47484350750645299"/>
    <n v="0.44795626417786399"/>
    <n v="5.1712276865086002E-5"/>
    <n v="2.2371877450698399E-7"/>
    <n v="5.1935995639592903E-5"/>
    <n v="0.55737876892089799"/>
    <n v="78"/>
    <n v="2.9696735571867212E-2"/>
  </r>
  <r>
    <x v="12"/>
    <x v="9"/>
    <n v="0.47390195929798801"/>
    <n v="0.48250610444477798"/>
    <n v="0.47390195929798801"/>
    <n v="0.45970663341130402"/>
    <n v="1.92849928479999E-5"/>
    <n v="3.3121929968239602E-7"/>
    <n v="1.9616212147682302E-5"/>
    <n v="0.556002616882324"/>
    <n v="45"/>
    <n v="8.1811256135639662E-3"/>
  </r>
  <r>
    <x v="12"/>
    <x v="8"/>
    <n v="0.47380221902166703"/>
    <n v="0.49749869782175099"/>
    <n v="0.47380221902166703"/>
    <n v="0.45648295861335098"/>
    <n v="1.92849928479999E-5"/>
    <n v="2.13862086586002E-6"/>
    <n v="2.1423613713859901E-5"/>
    <n v="1.96910095214843"/>
    <n v="45"/>
    <n v="1.4588631361524433E-2"/>
  </r>
  <r>
    <x v="5"/>
    <x v="7"/>
    <n v="0.46287866395904997"/>
    <n v="0.48664917057514601"/>
    <n v="0.46287866395904997"/>
    <n v="0.44524537648582402"/>
    <n v="1.6629556732043499E-5"/>
    <n v="5.6041411761185905E-7"/>
    <n v="1.71899708496554E-5"/>
    <n v="6.7255973815917899E-2"/>
    <n v="14"/>
    <n v="1.4718639943940046E-2"/>
  </r>
  <r>
    <x v="4"/>
    <x v="7"/>
    <n v="0.46225628463481"/>
    <n v="0.48447544286941902"/>
    <n v="0.46225628463481"/>
    <n v="0.44827111615951498"/>
    <n v="3.2816355262747103E-5"/>
    <n v="5.3582186007411995E-7"/>
    <n v="3.33521771228212E-5"/>
    <n v="5.9391975402831997E-2"/>
    <n v="33"/>
    <n v="1.2964627675890439E-2"/>
  </r>
  <r>
    <x v="10"/>
    <x v="7"/>
    <n v="0.46212063785901503"/>
    <n v="0.46839300489289298"/>
    <n v="0.46212063785901503"/>
    <n v="0.45676428294426502"/>
    <n v="3.5471791378703399E-5"/>
    <n v="5.9309060183843703E-7"/>
    <n v="3.6064881980541903E-5"/>
    <n v="9.7874641418457003E-2"/>
    <n v="66"/>
    <n v="4.1177468544656851E-3"/>
  </r>
  <r>
    <x v="11"/>
    <x v="7"/>
    <n v="0.46004205050049601"/>
    <n v="0.468114803353327"/>
    <n v="0.46004205050049601"/>
    <n v="0.44494433851517001"/>
    <n v="1.92849928479999E-5"/>
    <n v="7.6625608821367404E-7"/>
    <n v="2.0051248936213499E-5"/>
    <n v="0.142895698547363"/>
    <n v="47"/>
    <n v="8.3781372200424278E-3"/>
  </r>
  <r>
    <x v="12"/>
    <x v="7"/>
    <n v="0.45649927588559303"/>
    <n v="0.45691850077410601"/>
    <n v="0.45649927588559303"/>
    <n v="0.43740812543375801"/>
    <n v="1.92849928479999E-5"/>
    <n v="3.8921380506167799E-7"/>
    <n v="1.9674206653061601E-5"/>
    <n v="7.3842048645019503E-2"/>
    <n v="45"/>
    <n v="8.3289791394442411E-3"/>
  </r>
  <r>
    <x v="5"/>
    <x v="10"/>
    <n v="0.45631974338821701"/>
    <n v="0.49050966559845599"/>
    <n v="0.45631974338821701"/>
    <n v="0.43413895989806001"/>
    <n v="1.6629556732043499E-5"/>
    <n v="9.1600965790282292E-6"/>
    <n v="2.5789653311071701E-5"/>
    <n v="1.252534866333"/>
    <n v="14"/>
    <n v="2.0154919274087104E-2"/>
  </r>
  <r>
    <x v="9"/>
    <x v="10"/>
    <n v="0.455354257513435"/>
    <n v="0.51501608940757004"/>
    <n v="0.455354257513435"/>
    <n v="0.43910000178353797"/>
    <n v="2.4241360051882799E-4"/>
    <n v="3.2102784734902797E-5"/>
    <n v="2.7451638525373097E-4"/>
    <n v="1.2523775100707999"/>
    <n v="378"/>
    <n v="2.8951168358044673E-2"/>
  </r>
  <r>
    <x v="4"/>
    <x v="10"/>
    <n v="0.45260541549804301"/>
    <n v="0.49273181099562302"/>
    <n v="0.45260541549804301"/>
    <n v="0.429811360732053"/>
    <n v="3.2816355262747103E-5"/>
    <n v="1.03484988286303E-5"/>
    <n v="4.3164854091377398E-5"/>
    <n v="1.2510242462158201"/>
    <n v="33"/>
    <n v="2.2663814989395417E-2"/>
  </r>
  <r>
    <x v="8"/>
    <x v="7"/>
    <n v="0.45246577911119401"/>
    <n v="0.49634385246572199"/>
    <n v="0.45246577911119401"/>
    <n v="0.433867391283774"/>
    <n v="1.6629556732043499E-5"/>
    <n v="5.0249570802444797E-7"/>
    <n v="1.7132052440067999E-5"/>
    <n v="3.5940170288085903E-2"/>
    <n v="12"/>
    <n v="2.2975093721229384E-2"/>
  </r>
  <r>
    <x v="8"/>
    <x v="10"/>
    <n v="0.451444438681672"/>
    <n v="0.48840130481548499"/>
    <n v="0.451444438681672"/>
    <n v="0.42776747287927103"/>
    <n v="1.6629556732043499E-5"/>
    <n v="1.0500928211720799E-5"/>
    <n v="2.7130484943764401E-5"/>
    <n v="1.2477293014526301"/>
    <n v="12"/>
    <n v="2.1692854387087811E-2"/>
  </r>
  <r>
    <x v="13"/>
    <x v="1"/>
    <n v="0.44630581964564198"/>
    <n v="0.52492893509548899"/>
    <n v="0.44630581964564198"/>
    <n v="0.456462624041162"/>
    <n v="2.5098144677165299E-4"/>
    <n v="3.9784162203974303E-5"/>
    <n v="2.9076560897562699E-4"/>
    <n v="3619.6530942916802"/>
    <n v="354"/>
    <n v="3.2841613909152585E-2"/>
  </r>
  <r>
    <x v="14"/>
    <x v="0"/>
    <n v="0.44573530526508898"/>
    <n v="0.44789585655008601"/>
    <n v="0.44573530526508898"/>
    <n v="0.44578528344349899"/>
    <n v="2.34825525274575E-4"/>
    <n v="5.9585514293314302E-5"/>
    <n v="2.9441103956788902E-4"/>
    <n v="9629.6162347793506"/>
    <n v="335"/>
    <n v="9.2855661462722106E-4"/>
  </r>
  <r>
    <x v="14"/>
    <x v="6"/>
    <n v="0.44399184523500801"/>
    <n v="0.49394835287160699"/>
    <n v="0.44399184523500801"/>
    <n v="0.44022298332010201"/>
    <n v="2.34825525274575E-4"/>
    <n v="1.79029808575734E-6"/>
    <n v="2.3661582336033201E-4"/>
    <n v="3.38003158569335"/>
    <n v="335"/>
    <n v="2.2229104351339964E-2"/>
  </r>
  <r>
    <x v="14"/>
    <x v="2"/>
    <n v="0.44258351253336298"/>
    <n v="0.44403225515500999"/>
    <n v="0.44258351253336298"/>
    <n v="0.44255443241675602"/>
    <n v="2.34825525274575E-4"/>
    <n v="2.7839592664355499E-4"/>
    <n v="5.1322145191813097E-4"/>
    <n v="8729.0587730407697"/>
    <n v="335"/>
    <n v="6.3163288979920711E-4"/>
  </r>
  <r>
    <x v="13"/>
    <x v="0"/>
    <n v="0.442156624150711"/>
    <n v="0.50746731126865496"/>
    <n v="0.442156624150711"/>
    <n v="0.447733120436622"/>
    <n v="2.5098144677165299E-4"/>
    <n v="3.5643285082483503E-5"/>
    <n v="2.8662473185413602E-4"/>
    <n v="1882.59487247467"/>
    <n v="354"/>
    <n v="2.7569616291815743E-2"/>
  </r>
  <r>
    <x v="13"/>
    <x v="2"/>
    <n v="0.44213667609544699"/>
    <n v="0.50539906071098395"/>
    <n v="0.44213667609544699"/>
    <n v="0.44805884792693301"/>
    <n v="2.5098144677165299E-4"/>
    <n v="1.9758956650575701E-4"/>
    <n v="4.4857101327741003E-4"/>
    <n v="1447.17650985717"/>
    <n v="354"/>
    <n v="2.6648525821107567E-2"/>
  </r>
  <r>
    <x v="14"/>
    <x v="1"/>
    <n v="0.44094378239065402"/>
    <n v="0.44253215716871702"/>
    <n v="0.44094378239065402"/>
    <n v="0.44097148591941099"/>
    <n v="2.34825525274575E-4"/>
    <n v="1.5734209887776899E-4"/>
    <n v="3.9216762415234403E-4"/>
    <n v="20432.3152952194"/>
    <n v="335"/>
    <n v="6.8388132151140832E-4"/>
  </r>
  <r>
    <x v="14"/>
    <x v="3"/>
    <n v="0.43181555230180602"/>
    <n v="0.444851765882878"/>
    <n v="0.43181555230180602"/>
    <n v="0.43478906018382601"/>
    <n v="2.34825525274575E-4"/>
    <n v="5.5672276496647498E-4"/>
    <n v="7.9154829024105004E-4"/>
    <n v="2570.15001392364"/>
    <n v="335"/>
    <n v="5.3550634525725681E-3"/>
  </r>
  <r>
    <x v="14"/>
    <x v="5"/>
    <n v="0.42723148920211701"/>
    <n v="0.48764064497824"/>
    <n v="0.42723148920211701"/>
    <n v="0.420436442449171"/>
    <n v="2.34825525274575E-4"/>
    <n v="7.3238585125212803E-7"/>
    <n v="2.35557911125827E-4"/>
    <n v="3.5959177017211901"/>
    <n v="335"/>
    <n v="2.7280123672608864E-2"/>
  </r>
  <r>
    <x v="14"/>
    <x v="7"/>
    <n v="0.42447466796462002"/>
    <n v="0.462016352500835"/>
    <n v="0.42447466796462002"/>
    <n v="0.42216220297629398"/>
    <n v="2.34825525274575E-4"/>
    <n v="8.9384685364028803E-7"/>
    <n v="2.35719372128215E-4"/>
    <n v="0.80497741699218694"/>
    <n v="335"/>
    <n v="1.6616641467596397E-2"/>
  </r>
  <r>
    <x v="13"/>
    <x v="6"/>
    <n v="0.41936796581701202"/>
    <n v="0.49967211966605501"/>
    <n v="0.41936796581701202"/>
    <n v="0.41430949492347302"/>
    <n v="2.5098144677165299E-4"/>
    <n v="1.85761908162775E-6"/>
    <n v="2.5283906585328001E-4"/>
    <n v="3.3630685806274401"/>
    <n v="354"/>
    <n v="3.5562856509044276E-2"/>
  </r>
  <r>
    <x v="11"/>
    <x v="10"/>
    <n v="0.41858600205065999"/>
    <n v="0.45559633977781999"/>
    <n v="0.41858600205065999"/>
    <n v="0.390575648735632"/>
    <n v="1.92849928479999E-5"/>
    <n v="1.2437952300968E-5"/>
    <n v="3.1722945148967898E-5"/>
    <n v="1.24470710754394"/>
    <n v="47"/>
    <n v="2.3098133375104621E-2"/>
  </r>
  <r>
    <x v="10"/>
    <x v="10"/>
    <n v="0.41107356443820198"/>
    <n v="0.45167953751904899"/>
    <n v="0.41107356443820198"/>
    <n v="0.38309201799104298"/>
    <n v="3.5471791378703399E-5"/>
    <n v="1.6165875632728301E-5"/>
    <n v="5.1637667011431799E-5"/>
    <n v="1.24429512023925"/>
    <n v="66"/>
    <n v="2.4453874715776872E-2"/>
  </r>
  <r>
    <x v="13"/>
    <x v="4"/>
    <n v="0.41077434360924098"/>
    <n v="0.46836533832476701"/>
    <n v="0.41077434360924098"/>
    <n v="0.414950949612509"/>
    <n v="2.5098144677165299E-4"/>
    <n v="5.5009933302381703E-7"/>
    <n v="2.5153154610467698E-4"/>
    <n v="17.573398590087798"/>
    <n v="354"/>
    <n v="2.4394454212951711E-2"/>
  </r>
  <r>
    <x v="14"/>
    <x v="8"/>
    <n v="0.40870772508388098"/>
    <n v="0.46920920052702503"/>
    <n v="0.40870772508388098"/>
    <n v="0.39733031570508398"/>
    <n v="2.34825525274575E-4"/>
    <n v="2.32052310033939E-6"/>
    <n v="2.37146048374914E-4"/>
    <n v="1.09087085723876"/>
    <n v="335"/>
    <n v="2.8224902605219548E-2"/>
  </r>
  <r>
    <x v="14"/>
    <x v="4"/>
    <n v="0.405699558350056"/>
    <n v="0.40548608733444302"/>
    <n v="0.405699558350056"/>
    <n v="0.405584647261515"/>
    <n v="2.34825525274575E-4"/>
    <n v="1.2353381340277999E-6"/>
    <n v="2.3606086340860301E-4"/>
    <n v="133.27151870727499"/>
    <n v="335"/>
    <n v="8.918482381319845E-5"/>
  </r>
  <r>
    <x v="12"/>
    <x v="10"/>
    <n v="0.40433511136999201"/>
    <n v="0.44203725218217799"/>
    <n v="0.40433511136999201"/>
    <n v="0.37116761141587701"/>
    <n v="1.92849928479999E-5"/>
    <n v="1.20691997031429E-5"/>
    <n v="3.1354192551142801E-5"/>
    <n v="1.2411365509033201"/>
    <n v="45"/>
    <n v="2.5081834727049956E-2"/>
  </r>
  <r>
    <x v="15"/>
    <x v="1"/>
    <n v="0.40316615533151601"/>
    <n v="0.47580321212244597"/>
    <n v="0.40316615533151601"/>
    <n v="0.40494556667871601"/>
    <n v="1.6186798530703499E-5"/>
    <n v="3.2507482131215301E-5"/>
    <n v="4.8694280661918902E-5"/>
    <n v="5394.6150608062699"/>
    <n v="21"/>
    <n v="3.120438928040814E-2"/>
  </r>
  <r>
    <x v="13"/>
    <x v="5"/>
    <n v="0.40088409780930401"/>
    <n v="0.492890090521234"/>
    <n v="0.40088409780930401"/>
    <n v="0.39211533353240802"/>
    <n v="2.5098144677165299E-4"/>
    <n v="5.5626118977052798E-7"/>
    <n v="2.5153770796142302E-4"/>
    <n v="3.53333091735839"/>
    <n v="354"/>
    <n v="4.1261013294831277E-2"/>
  </r>
  <r>
    <x v="13"/>
    <x v="7"/>
    <n v="0.39690246597859102"/>
    <n v="0.446256483263823"/>
    <n v="0.39690246597859102"/>
    <n v="0.38191075344704001"/>
    <n v="2.5098144677165299E-4"/>
    <n v="7.2813399888136599E-7"/>
    <n v="2.5170958077053401E-4"/>
    <n v="0.42675876617431602"/>
    <n v="354"/>
    <n v="2.4317578363312768E-2"/>
  </r>
  <r>
    <x v="16"/>
    <x v="0"/>
    <n v="0.39549413327694599"/>
    <n v="0.48693517483847798"/>
    <n v="0.39549413327694599"/>
    <n v="0.38330343545795498"/>
    <n v="2.23128607670828E-4"/>
    <n v="1.3058778867745801E-5"/>
    <n v="2.36187386538574E-4"/>
    <n v="46.024933815002399"/>
    <n v="333"/>
    <n v="4.1653099972703257E-2"/>
  </r>
  <r>
    <x v="16"/>
    <x v="2"/>
    <n v="0.39543428911115402"/>
    <n v="0.49357575760331601"/>
    <n v="0.39543428911115402"/>
    <n v="0.38351304400595698"/>
    <n v="2.23128607670828E-4"/>
    <n v="1.11666972385366E-4"/>
    <n v="3.3479558005619398E-4"/>
    <n v="38.581089019775298"/>
    <n v="333"/>
    <n v="4.4484216842694262E-2"/>
  </r>
  <r>
    <x v="16"/>
    <x v="4"/>
    <n v="0.39540636183378403"/>
    <n v="0.490372388311484"/>
    <n v="0.39540636183378403"/>
    <n v="0.38343430452752802"/>
    <n v="2.23128607670828E-4"/>
    <n v="2.2597120994634999E-7"/>
    <n v="2.2335457888077401E-4"/>
    <n v="0.38500785827636702"/>
    <n v="333"/>
    <n v="4.3127359678630593E-2"/>
  </r>
  <r>
    <x v="16"/>
    <x v="1"/>
    <n v="0.395402372222732"/>
    <n v="0.49038460422445901"/>
    <n v="0.395402372222732"/>
    <n v="0.38343216004165098"/>
    <n v="2.23128607670828E-4"/>
    <n v="1.9245989781110899E-5"/>
    <n v="2.42374597451939E-4"/>
    <n v="57.707514762878397"/>
    <n v="333"/>
    <n v="4.3133981722691811E-2"/>
  </r>
  <r>
    <x v="16"/>
    <x v="5"/>
    <n v="0.39508719294955902"/>
    <n v="0.49283977375353899"/>
    <n v="0.39508719294955902"/>
    <n v="0.38213997925670401"/>
    <n v="2.23128607670828E-4"/>
    <n v="6.0713978741252304E-7"/>
    <n v="2.2373574745823999E-4"/>
    <n v="2.31194972991943"/>
    <n v="333"/>
    <n v="4.451182377620036E-2"/>
  </r>
  <r>
    <x v="15"/>
    <x v="0"/>
    <n v="0.394428907125844"/>
    <n v="0.452638629594251"/>
    <n v="0.394428907125844"/>
    <n v="0.39067785047028503"/>
    <n v="1.6186798530703499E-5"/>
    <n v="2.82011622950268E-5"/>
    <n v="4.4387960825730299E-5"/>
    <n v="2668.4415130615198"/>
    <n v="21"/>
    <n v="2.579246811257753E-2"/>
  </r>
  <r>
    <x v="13"/>
    <x v="8"/>
    <n v="0.39030763890828202"/>
    <n v="0.49698185647231602"/>
    <n v="0.39030763890828202"/>
    <n v="0.37075883422969103"/>
    <n v="2.5098144677165299E-4"/>
    <n v="3.97201009615882E-6"/>
    <n v="2.5495345686781201E-4"/>
    <n v="1.12332439422607"/>
    <n v="354"/>
    <n v="4.9658420898790752E-2"/>
  </r>
  <r>
    <x v="13"/>
    <x v="3"/>
    <n v="0.39004033496774398"/>
    <n v="0.424766001960664"/>
    <n v="0.39004033496774398"/>
    <n v="0.40122944527377802"/>
    <n v="2.5098144677165299E-4"/>
    <n v="3.6960572486932001E-4"/>
    <n v="6.2058717164097305E-4"/>
    <n v="1361.5679063796899"/>
    <n v="354"/>
    <n v="1.4177680028310652E-2"/>
  </r>
  <r>
    <x v="16"/>
    <x v="9"/>
    <n v="0.38867588798767999"/>
    <n v="0.48031224408395301"/>
    <n v="0.38867588798767999"/>
    <n v="0.37433160487720402"/>
    <n v="2.23128607670828E-4"/>
    <n v="4.8814594407247504E-7"/>
    <n v="2.236167536149E-4"/>
    <n v="0.56318950653076105"/>
    <n v="333"/>
    <n v="4.2158819006069027E-2"/>
  </r>
  <r>
    <x v="15"/>
    <x v="2"/>
    <n v="0.38844449054661601"/>
    <n v="0.43975234108748101"/>
    <n v="0.38844449054661601"/>
    <n v="0.38380612839054401"/>
    <n v="1.6186798530703499E-5"/>
    <n v="3.5953123367045101E-5"/>
    <n v="5.2139921897748702E-5"/>
    <n v="2250.0011844635001"/>
    <n v="21"/>
    <n v="2.296464480505871E-2"/>
  </r>
  <r>
    <x v="16"/>
    <x v="7"/>
    <n v="0.38777024627869"/>
    <n v="0.46678258281790602"/>
    <n v="0.38777024627869"/>
    <n v="0.37035948819527598"/>
    <n v="2.23128607670828E-4"/>
    <n v="8.1378647101336702E-7"/>
    <n v="2.23942394141841E-4"/>
    <n v="0.40385055541992099"/>
    <n v="333"/>
    <n v="3.7407870847469778E-2"/>
  </r>
  <r>
    <x v="15"/>
    <x v="3"/>
    <n v="0.38644968502020699"/>
    <n v="0.42225819592438701"/>
    <n v="0.38644968502020699"/>
    <n v="0.39787661299395"/>
    <n v="1.6186798530703499E-5"/>
    <n v="6.6092588160622599E-5"/>
    <n v="8.2279386691326098E-5"/>
    <n v="87.967139244079505"/>
    <n v="21"/>
    <n v="1.4620426332655192E-2"/>
  </r>
  <r>
    <x v="14"/>
    <x v="10"/>
    <n v="0.38108764776521897"/>
    <n v="0.44063141301097603"/>
    <n v="0.38108764776521897"/>
    <n v="0.35952701015841898"/>
    <n v="2.34825525274575E-4"/>
    <n v="5.3054437910855402E-5"/>
    <n v="2.8787996318543001E-4"/>
    <n v="1.25402164459228"/>
    <n v="335"/>
    <n v="3.0206131734071218E-2"/>
  </r>
  <r>
    <x v="14"/>
    <x v="9"/>
    <n v="0.379240457847764"/>
    <n v="0.44511113623986198"/>
    <n v="0.379240457847764"/>
    <n v="0.35518497485910999"/>
    <n v="2.34825525274575E-4"/>
    <n v="5.8975177531445901E-5"/>
    <n v="2.9380070280602099E-4"/>
    <n v="0.56799411773681596"/>
    <n v="335"/>
    <n v="3.3468212127314087E-2"/>
  </r>
  <r>
    <x v="0"/>
    <x v="11"/>
    <n v="0.37304060227168401"/>
    <n v="0.39812686137863801"/>
    <n v="0.37304060227168401"/>
    <n v="0.36195608151050701"/>
    <n v="2.7522995578157502E-4"/>
    <n v="2.1822703632743201E-6"/>
    <n v="2.7741222614484899E-4"/>
    <n v="9.55810546875E-2"/>
    <n v="413"/>
    <n v="1.3258721915311971E-2"/>
  </r>
  <r>
    <x v="16"/>
    <x v="8"/>
    <n v="0.369485858823623"/>
    <n v="0.52220171143177996"/>
    <n v="0.369485858823623"/>
    <n v="0.33419838060933499"/>
    <n v="2.23128607670828E-4"/>
    <n v="2.4473966629276201E-6"/>
    <n v="2.2557600433375499E-4"/>
    <n v="0.71493911743163996"/>
    <n v="333"/>
    <n v="7.2663577496506801E-2"/>
  </r>
  <r>
    <x v="13"/>
    <x v="10"/>
    <n v="0.36766260657248501"/>
    <n v="0.44536347412639699"/>
    <n v="0.36766260657248501"/>
    <n v="0.34610392083142699"/>
    <n v="2.5098144677165299E-4"/>
    <n v="5.75710560774572E-5"/>
    <n v="3.0855250284910998E-4"/>
    <n v="1.25210189819335"/>
    <n v="354"/>
    <n v="3.7796215434998851E-2"/>
  </r>
  <r>
    <x v="16"/>
    <x v="10"/>
    <n v="0.36207316148748597"/>
    <n v="0.45636500457570001"/>
    <n v="0.36207316148748597"/>
    <n v="0.33402099066066698"/>
    <n v="2.23128607670828E-4"/>
    <n v="3.3378745656223301E-5"/>
    <n v="2.56507353327051E-4"/>
    <n v="1.1618690490722601"/>
    <n v="333"/>
    <n v="4.6316715167812474E-2"/>
  </r>
  <r>
    <x v="1"/>
    <x v="11"/>
    <n v="0.36178590949168299"/>
    <n v="0.37986770057325803"/>
    <n v="0.36178590949168299"/>
    <n v="0.35246937816304402"/>
    <n v="2.7038188064258298E-4"/>
    <n v="3.33730460814122E-7"/>
    <n v="2.7071561110339698E-4"/>
    <n v="7.6921463012695299E-2"/>
    <n v="390"/>
    <n v="9.9315341221929004E-3"/>
  </r>
  <r>
    <x v="13"/>
    <x v="9"/>
    <n v="0.36153057438430303"/>
    <n v="0.44321366138217799"/>
    <n v="0.36153057438430303"/>
    <n v="0.33309100641585299"/>
    <n v="2.5098144677165299E-4"/>
    <n v="6.6784520537718998E-7"/>
    <n v="2.5164929197703001E-4"/>
    <n v="0.56878852844238204"/>
    <n v="354"/>
    <n v="4.1146742422928637E-2"/>
  </r>
  <r>
    <x v="6"/>
    <x v="11"/>
    <n v="0.34175008278442898"/>
    <n v="0.34975330416987599"/>
    <n v="0.34175008278442898"/>
    <n v="0.30662360684987799"/>
    <n v="3.5556355368008203E-5"/>
    <n v="1.1414844379269501E-7"/>
    <n v="3.5670503811800901E-5"/>
    <n v="1.45435333251953E-2"/>
    <n v="59"/>
    <n v="1.6688342711240034E-2"/>
  </r>
  <r>
    <x v="15"/>
    <x v="5"/>
    <n v="0.34166630095231998"/>
    <n v="0.40343832705938298"/>
    <n v="0.34166630095231998"/>
    <n v="0.30471711881606001"/>
    <n v="1.6186798530703499E-5"/>
    <n v="4.8365819474691396E-7"/>
    <n v="1.6670456725450399E-5"/>
    <n v="4.2477388381957999"/>
    <n v="21"/>
    <n v="3.5450606039285182E-2"/>
  </r>
  <r>
    <x v="9"/>
    <x v="11"/>
    <n v="0.34113967229334802"/>
    <n v="0.35271372361020997"/>
    <n v="0.34113967229334802"/>
    <n v="0.32886318643456303"/>
    <n v="2.4241360051882799E-4"/>
    <n v="3.54381907530369E-7"/>
    <n v="2.42767982426358E-4"/>
    <n v="7.4586868286132799E-2"/>
    <n v="378"/>
    <n v="8.4342666449858019E-3"/>
  </r>
  <r>
    <x v="3"/>
    <x v="11"/>
    <n v="0.33964356814854102"/>
    <n v="0.35035226723317697"/>
    <n v="0.33964356814854102"/>
    <n v="0.30422029103593301"/>
    <n v="5.1712276865086002E-5"/>
    <n v="1.4011803516329001E-7"/>
    <n v="5.1852394900249197E-5"/>
    <n v="1.5613555908203101E-2"/>
    <n v="78"/>
    <n v="1.7441202694386659E-2"/>
  </r>
  <r>
    <x v="7"/>
    <x v="11"/>
    <n v="0.33724182229474398"/>
    <n v="0.34613373106446699"/>
    <n v="0.33724182229474398"/>
    <n v="0.300393091340249"/>
    <n v="3.5914549580043402E-5"/>
    <n v="1.35642651403908E-7"/>
    <n v="3.6050192231447301E-5"/>
    <n v="1.16853713989257E-2"/>
    <n v="57"/>
    <n v="1.7617456100825778E-2"/>
  </r>
  <r>
    <x v="15"/>
    <x v="6"/>
    <n v="0.330914299164974"/>
    <n v="0.40031099928695202"/>
    <n v="0.330914299164974"/>
    <n v="0.28157118913471302"/>
    <n v="1.6186798530703499E-5"/>
    <n v="1.6226229107655601E-6"/>
    <n v="1.78094214414691E-5"/>
    <n v="3.3165817260742099"/>
    <n v="21"/>
    <n v="4.227915525523903E-2"/>
  </r>
  <r>
    <x v="2"/>
    <x v="11"/>
    <n v="0.32978523923702602"/>
    <n v="0.35098502259259301"/>
    <n v="0.32978523923702602"/>
    <n v="0.318210275437463"/>
    <n v="2.39758164402871E-4"/>
    <n v="3.0382005862203498E-7"/>
    <n v="2.40061984461493E-4"/>
    <n v="6.8166732788085896E-2"/>
    <n v="345"/>
    <n v="1.1834814250895116E-2"/>
  </r>
  <r>
    <x v="0"/>
    <x v="12"/>
    <n v="0.32958176907333298"/>
    <n v="0.37574441397202801"/>
    <n v="0.32958176907333298"/>
    <n v="0.27251306727195701"/>
    <n v="2.7522995578157502E-4"/>
    <n v="3.9757483019344499E-7"/>
    <n v="2.7562753061176798E-4"/>
    <n v="3.2612800598144497E-2"/>
    <n v="413"/>
    <n v="3.6599491082685322E-2"/>
  </r>
  <r>
    <x v="15"/>
    <x v="4"/>
    <n v="0.32929451707752999"/>
    <n v="0.35138366449325098"/>
    <n v="0.32929451707752999"/>
    <n v="0.32003204169238397"/>
    <n v="1.6186798530703499E-5"/>
    <n v="3.4169578782816302E-7"/>
    <n v="1.65284943185317E-5"/>
    <n v="29.223023414611799"/>
    <n v="21"/>
    <n v="1.1538988311036041E-2"/>
  </r>
  <r>
    <x v="15"/>
    <x v="8"/>
    <n v="0.32398035515517498"/>
    <n v="0.391288394962087"/>
    <n v="0.32398035515517498"/>
    <n v="0.26806996465666599"/>
    <n v="1.6186798530703499E-5"/>
    <n v="2.5402944056430898E-6"/>
    <n v="1.8727092936346599E-5"/>
    <n v="2.1714715957641602"/>
    <n v="21"/>
    <n v="4.365738020628733E-2"/>
  </r>
  <r>
    <x v="15"/>
    <x v="9"/>
    <n v="0.32337792388620001"/>
    <n v="0.35463346568362097"/>
    <n v="0.32337792388620001"/>
    <n v="0.27764499514100699"/>
    <n v="1.6186798530703499E-5"/>
    <n v="2.2695094326668201E-7"/>
    <n v="1.64137494739702E-5"/>
    <n v="0.55501842498779297"/>
    <n v="21"/>
    <n v="2.7459110425568919E-2"/>
  </r>
  <r>
    <x v="15"/>
    <x v="7"/>
    <n v="0.32153073396874499"/>
    <n v="0.35830399001116398"/>
    <n v="0.32153073396874499"/>
    <n v="0.26455199360026899"/>
    <n v="1.6186798530703499E-5"/>
    <n v="5.6037321612372896E-7"/>
    <n v="1.67471717468272E-5"/>
    <n v="4.4083595275878899E-2"/>
    <n v="21"/>
    <n v="3.3529031505275024E-2"/>
  </r>
  <r>
    <x v="1"/>
    <x v="12"/>
    <n v="0.31596522655006298"/>
    <n v="0.32160104636882902"/>
    <n v="0.31596522655006298"/>
    <n v="0.28042956611015801"/>
    <n v="2.7038188064258298E-4"/>
    <n v="1.6921801717195601E-7"/>
    <n v="2.7055109865975501E-4"/>
    <n v="1.5974998474121E-2"/>
    <n v="390"/>
    <n v="1.6363415831034834E-2"/>
  </r>
  <r>
    <x v="14"/>
    <x v="11"/>
    <n v="0.312957059816238"/>
    <n v="0.33327916586596101"/>
    <n v="0.312957059816238"/>
    <n v="0.29098215960088702"/>
    <n v="2.34825525274575E-4"/>
    <n v="2.7134808183610901E-7"/>
    <n v="2.3509687335641099E-4"/>
    <n v="7.7728271484375E-2"/>
    <n v="335"/>
    <n v="1.4959957399942167E-2"/>
  </r>
  <r>
    <x v="10"/>
    <x v="11"/>
    <n v="0.31182002066618503"/>
    <n v="0.31099419945490703"/>
    <n v="0.31182002066618503"/>
    <n v="0.272999307682877"/>
    <n v="3.5471791378703399E-5"/>
    <n v="1.4626467275162699E-7"/>
    <n v="3.5618056051454998E-5"/>
    <n v="1.3370513916015601E-2"/>
    <n v="66"/>
    <n v="1.6694069446923039E-2"/>
  </r>
  <r>
    <x v="11"/>
    <x v="11"/>
    <n v="0.31114976600931099"/>
    <n v="0.30774414604128703"/>
    <n v="0.31114976600931099"/>
    <n v="0.26648938686932699"/>
    <n v="1.92849928479999E-5"/>
    <n v="1.00449298861214E-7"/>
    <n v="1.9385442146861101E-5"/>
    <n v="1.17969512939453E-2"/>
    <n v="47"/>
    <n v="1.8898165550728499E-2"/>
  </r>
  <r>
    <x v="13"/>
    <x v="11"/>
    <n v="0.3100007580261"/>
    <n v="0.32430545287267398"/>
    <n v="0.3100007580261"/>
    <n v="0.29633634706942702"/>
    <n v="2.5098144677165299E-4"/>
    <n v="5.0834557202449101E-7"/>
    <n v="2.5148979234367697E-4"/>
    <n v="6.9917678833007799E-2"/>
    <n v="354"/>
    <n v="9.8898676758277237E-3"/>
  </r>
  <r>
    <x v="16"/>
    <x v="3"/>
    <n v="0.30956190081029"/>
    <n v="0.38840776295216101"/>
    <n v="0.30956190081029"/>
    <n v="0.329616650139331"/>
    <n v="2.23128607670828E-4"/>
    <n v="3.5308584495442798E-4"/>
    <n v="5.7621445262525598E-4"/>
    <n v="1281.25074100494"/>
    <n v="333"/>
    <n v="3.2301432670299335E-2"/>
  </r>
  <r>
    <x v="12"/>
    <x v="11"/>
    <n v="0.30890361498657498"/>
    <n v="0.31173918281645602"/>
    <n v="0.30890361498657498"/>
    <n v="0.26188240548362501"/>
    <n v="1.92849928479999E-5"/>
    <n v="1.6958232577553501E-7"/>
    <n v="1.9454575173775399E-5"/>
    <n v="9.4423294067382795E-3"/>
    <n v="45"/>
    <n v="2.0802294678249782E-2"/>
  </r>
  <r>
    <x v="5"/>
    <x v="11"/>
    <n v="0.30634228469066499"/>
    <n v="0.29229410390785299"/>
    <n v="0.30634228469066499"/>
    <n v="0.25692769825419198"/>
    <n v="1.6629556732043499E-5"/>
    <n v="6.2043752704188699E-8"/>
    <n v="1.6691600484747701E-5"/>
    <n v="4.2409896850585903E-3"/>
    <n v="14"/>
    <n v="2.0200693244366279E-2"/>
  </r>
  <r>
    <x v="16"/>
    <x v="11"/>
    <n v="0.305269079317457"/>
    <n v="0.31676316877350402"/>
    <n v="0.305269079317457"/>
    <n v="0.28792523100411599"/>
    <n v="2.23128607670828E-4"/>
    <n v="4.46463522878027E-7"/>
    <n v="2.2357507119370599E-4"/>
    <n v="6.5832138061523396E-2"/>
    <n v="333"/>
    <n v="1.0300100085286439E-2"/>
  </r>
  <r>
    <x v="4"/>
    <x v="11"/>
    <n v="0.30506161954270999"/>
    <n v="0.30184517093979202"/>
    <n v="0.30506161954270999"/>
    <n v="0.25471959995797699"/>
    <n v="3.2816355262747103E-5"/>
    <n v="1.2735106368222199E-7"/>
    <n v="3.2943706326429297E-5"/>
    <n v="7.1992874145507804E-3"/>
    <n v="33"/>
    <n v="2.1374851454647285E-2"/>
  </r>
  <r>
    <x v="6"/>
    <x v="12"/>
    <n v="0.30191780603308899"/>
    <n v="0.35346855278600797"/>
    <n v="0.30191780603308899"/>
    <n v="0.22402989909013599"/>
    <n v="3.5556355368008203E-5"/>
    <n v="1.0380892807229499E-7"/>
    <n v="3.5660164296080498E-5"/>
    <n v="5.6028366088867101E-3"/>
    <n v="59"/>
    <n v="4.6234711086528137E-2"/>
  </r>
  <r>
    <x v="15"/>
    <x v="10"/>
    <n v="0.29833513530765798"/>
    <n v="0.33551898140644698"/>
    <n v="0.29833513530765798"/>
    <n v="0.23036401116132699"/>
    <n v="1.6186798530703499E-5"/>
    <n v="1.16108395544033E-5"/>
    <n v="2.7797638085106899E-5"/>
    <n v="1.24209880828857"/>
    <n v="21"/>
    <n v="3.7966261358014119E-2"/>
  </r>
  <r>
    <x v="8"/>
    <x v="11"/>
    <n v="0.29792420536921799"/>
    <n v="0.28321658325587401"/>
    <n v="0.29792420536921799"/>
    <n v="0.242395938779813"/>
    <n v="1.6629556732043499E-5"/>
    <n v="6.9761768394651105E-8"/>
    <n v="1.6699318500438199E-5"/>
    <n v="3.2739639282226502E-3"/>
    <n v="12"/>
    <n v="2.2729015174368646E-2"/>
  </r>
  <r>
    <x v="5"/>
    <x v="12"/>
    <n v="0.29555437640384402"/>
    <n v="0.25000053159657698"/>
    <n v="0.29555437640384402"/>
    <n v="0.21267164013696299"/>
    <n v="1.6629556732043499E-5"/>
    <n v="5.8153355344811001E-8"/>
    <n v="1.6687710087388301E-5"/>
    <n v="2.1696090698242101E-3"/>
    <n v="14"/>
    <n v="3.4715673363431641E-2"/>
  </r>
  <r>
    <x v="7"/>
    <x v="12"/>
    <n v="0.294437285309055"/>
    <n v="0.30469987081717298"/>
    <n v="0.294437285309055"/>
    <n v="0.238575916826156"/>
    <n v="3.5914549580043402E-5"/>
    <n v="7.9528663281225796E-8"/>
    <n v="3.5994078243324703E-5"/>
    <n v="3.2701492309570299E-3"/>
    <n v="57"/>
    <n v="2.600961792250301E-2"/>
  </r>
  <r>
    <x v="17"/>
    <x v="5"/>
    <n v="0.28913908183091203"/>
    <n v="0.29236523618212701"/>
    <n v="0.28913908183091203"/>
    <n v="0.24785890165885599"/>
    <n v="0"/>
    <n v="5.0731257164984904E-7"/>
    <n v="5.0731257164984904E-7"/>
    <n v="4.08625888824462"/>
    <n v="2"/>
    <n v="1.8387727745985651E-2"/>
  </r>
  <r>
    <x v="17"/>
    <x v="6"/>
    <n v="0.28858053628351699"/>
    <n v="0.29390410712144099"/>
    <n v="0.28858053628351699"/>
    <n v="0.24569199211682999"/>
    <n v="0"/>
    <n v="1.5369019524208701E-6"/>
    <n v="1.5369019524208701E-6"/>
    <n v="3.3363618850707999"/>
    <n v="2"/>
    <n v="1.9461409390808437E-2"/>
  </r>
  <r>
    <x v="17"/>
    <x v="9"/>
    <n v="0.28853266095088298"/>
    <n v="0.290178535320952"/>
    <n v="0.28853266095088298"/>
    <n v="0.24561221981150799"/>
    <n v="0"/>
    <n v="7.2002408986276999E-7"/>
    <n v="7.2002408986276999E-7"/>
    <n v="0.55336189270019498"/>
    <n v="2"/>
    <n v="1.8834646960735214E-2"/>
  </r>
  <r>
    <x v="17"/>
    <x v="8"/>
    <n v="0.28775867640663699"/>
    <n v="0.29469083597985402"/>
    <n v="0.28775867640663699"/>
    <n v="0.24322162292177199"/>
    <n v="0"/>
    <n v="3.3170355427791201E-6"/>
    <n v="3.3170355427791201E-6"/>
    <n v="1.85785579681396"/>
    <n v="2"/>
    <n v="2.0482138303505419E-2"/>
  </r>
  <r>
    <x v="10"/>
    <x v="12"/>
    <n v="0.28735173607924902"/>
    <n v="0.30684463064315498"/>
    <n v="0.28735173607924902"/>
    <n v="0.191436571255162"/>
    <n v="3.5471791378703399E-5"/>
    <n v="9.2636163430914094E-8"/>
    <n v="3.5564427542134298E-5"/>
    <n v="3.6134719848632799E-3"/>
    <n v="66"/>
    <n v="4.5054414139408513E-2"/>
  </r>
  <r>
    <x v="17"/>
    <x v="10"/>
    <n v="0.28417600568120599"/>
    <n v="0.28143151562100699"/>
    <n v="0.28417600568120599"/>
    <n v="0.231155990434286"/>
    <n v="0"/>
    <n v="9.4782854255502008E-6"/>
    <n v="9.4782854255502008E-6"/>
    <n v="1.22973537445068"/>
    <n v="2"/>
    <n v="2.2590010123045724E-2"/>
  </r>
  <r>
    <x v="17"/>
    <x v="7"/>
    <n v="0.283082852252733"/>
    <n v="0.23650393957558499"/>
    <n v="0.283082852252733"/>
    <n v="0.236843834313931"/>
    <n v="0"/>
    <n v="5.1972569769871898E-7"/>
    <n v="5.1972569769871898E-7"/>
    <n v="3.5958290100097601E-2"/>
    <n v="2"/>
    <n v="2.320479382139284E-2"/>
  </r>
  <r>
    <x v="8"/>
    <x v="13"/>
    <n v="0.27873018659410798"/>
    <n v="0.31898951284945198"/>
    <n v="0.27873018659410798"/>
    <n v="0.19911670727521999"/>
    <n v="1.6629556732043499E-5"/>
    <n v="6.2240365206433996E-7"/>
    <n v="1.7251960384107901E-5"/>
    <n v="2.5701522827148398E-3"/>
    <n v="12"/>
    <n v="4.3508424755890868E-2"/>
  </r>
  <r>
    <x v="5"/>
    <x v="13"/>
    <n v="0.27757319938879099"/>
    <n v="0.310072128898982"/>
    <n v="0.27757319938879099"/>
    <n v="0.20322814640385001"/>
    <n v="1.6629556732043499E-5"/>
    <n v="5.2845673861845696E-7"/>
    <n v="1.7158013470661998E-5"/>
    <n v="2.8753280639648398E-3"/>
    <n v="14"/>
    <n v="3.9196915727439802E-2"/>
  </r>
  <r>
    <x v="3"/>
    <x v="12"/>
    <n v="0.276751339511911"/>
    <n v="0.35946893324965101"/>
    <n v="0.276751339511911"/>
    <n v="0.21901256853898901"/>
    <n v="5.1712276865086002E-5"/>
    <n v="8.5772323004197805E-8"/>
    <n v="5.17980491880902E-5"/>
    <n v="4.0712356567382804E-3"/>
    <n v="78"/>
    <n v="5.0049926549762085E-2"/>
  </r>
  <r>
    <x v="14"/>
    <x v="12"/>
    <n v="0.27578585363712799"/>
    <n v="0.30360959397411802"/>
    <n v="0.27578585363712799"/>
    <n v="0.21671162966604601"/>
    <n v="2.34825525274575E-4"/>
    <n v="3.1863590929921601E-7"/>
    <n v="2.3514416118387401E-4"/>
    <n v="2.66618728637695E-2"/>
    <n v="335"/>
    <n v="3.1700852836653366E-2"/>
  </r>
  <r>
    <x v="10"/>
    <x v="14"/>
    <n v="0.271748367251676"/>
    <n v="0.24060727242193899"/>
    <n v="0.271748367251676"/>
    <n v="0.19851192671107001"/>
    <n v="3.5471791378703399E-5"/>
    <n v="9.7587145889486499E-8"/>
    <n v="3.55693785245929E-5"/>
    <n v="3.2873153686523398E-3"/>
    <n v="66"/>
    <n v="3.004029185009548E-2"/>
  </r>
  <r>
    <x v="6"/>
    <x v="13"/>
    <n v="0.26668954043670201"/>
    <n v="0.26091800394276499"/>
    <n v="0.26668954043670201"/>
    <n v="0.158988251960752"/>
    <n v="3.5556355368008203E-5"/>
    <n v="1.9955360460111799E-6"/>
    <n v="3.7551891414019402E-5"/>
    <n v="9.7417831420898403E-3"/>
    <n v="59"/>
    <n v="4.5863541269779366E-2"/>
  </r>
  <r>
    <x v="7"/>
    <x v="13"/>
    <n v="0.26567218961823402"/>
    <n v="0.26160002275057198"/>
    <n v="0.26567218961823402"/>
    <n v="0.15700156828692699"/>
    <n v="3.5914549580043402E-5"/>
    <n v="2.3158517699159399E-6"/>
    <n v="3.8230401349959403E-5"/>
    <n v="9.4366073608398403E-3"/>
    <n v="57"/>
    <n v="4.6497721478613842E-2"/>
  </r>
  <r>
    <x v="17"/>
    <x v="13"/>
    <n v="0.26481841285293001"/>
    <n v="0.137653407454885"/>
    <n v="0.26481841285293001"/>
    <n v="0.154602679236511"/>
    <n v="0"/>
    <n v="2.5592726961355899E-7"/>
    <n v="2.5592726961355899E-7"/>
    <n v="1.0385513305664E-3"/>
    <n v="2"/>
    <n v="5.964696706607759E-2"/>
  </r>
  <r>
    <x v="17"/>
    <x v="15"/>
    <n v="0.26457105696765598"/>
    <n v="0.12747422621715801"/>
    <n v="0.26457105696765598"/>
    <n v="0.15626152008305999"/>
    <n v="0"/>
    <n v="3.2125836052655198E-7"/>
    <n v="3.2125836052655198E-7"/>
    <n v="1.82342529296875E-3"/>
    <n v="2"/>
    <n v="6.2190082535368188E-2"/>
  </r>
  <r>
    <x v="9"/>
    <x v="12"/>
    <n v="0.26389282308867701"/>
    <n v="0.28665949446393402"/>
    <n v="0.26389282308867701"/>
    <n v="0.216700938208264"/>
    <n v="2.4241360051882799E-4"/>
    <n v="1.7269844845263099E-7"/>
    <n v="2.4258629896728001E-4"/>
    <n v="1.5517234802246E-2"/>
    <n v="378"/>
    <n v="2.5476693076133265E-2"/>
  </r>
  <r>
    <x v="12"/>
    <x v="13"/>
    <n v="0.26237278127755298"/>
    <n v="0.171939426488154"/>
    <n v="0.26237278127755298"/>
    <n v="0.14900881593020501"/>
    <n v="1.92849928479999E-5"/>
    <n v="1.4698748765465701E-6"/>
    <n v="2.0754867724546399E-5"/>
    <n v="7.6055526733398403E-3"/>
    <n v="45"/>
    <n v="5.1590317342525796E-2"/>
  </r>
  <r>
    <x v="11"/>
    <x v="13"/>
    <n v="0.26137936812540102"/>
    <n v="0.18427787500273601"/>
    <n v="0.26137936812540102"/>
    <n v="0.14961748013500401"/>
    <n v="1.92849928479999E-5"/>
    <n v="1.6156420730588401E-6"/>
    <n v="2.0900634921058701E-5"/>
    <n v="7.9107284545898403E-3"/>
    <n v="47"/>
    <n v="4.8780159049448574E-2"/>
  </r>
  <r>
    <x v="15"/>
    <x v="11"/>
    <n v="0.261020303130647"/>
    <n v="0.219091955247951"/>
    <n v="0.261020303130647"/>
    <n v="0.18050172141007401"/>
    <n v="1.6186798530703499E-5"/>
    <n v="1.2717699455831799E-7"/>
    <n v="1.6313975525261798E-5"/>
    <n v="4.9562454223632804E-3"/>
    <n v="21"/>
    <n v="3.3514607696301581E-2"/>
  </r>
  <r>
    <x v="6"/>
    <x v="15"/>
    <n v="0.258662442998432"/>
    <n v="0.24278503573705101"/>
    <n v="0.258662442998432"/>
    <n v="0.16179694754514601"/>
    <n v="3.5556355368008203E-5"/>
    <n v="3.61945543883074E-6"/>
    <n v="3.9175810806838902E-5"/>
    <n v="0.27588081359863198"/>
    <n v="59"/>
    <n v="4.0178588024662114E-2"/>
  </r>
  <r>
    <x v="2"/>
    <x v="12"/>
    <n v="0.25865845338737897"/>
    <n v="0.37355980565291802"/>
    <n v="0.25865845338737897"/>
    <n v="0.17087081069563101"/>
    <n v="2.39758164402871E-4"/>
    <n v="1.34633430964226E-7"/>
    <n v="2.3989279783383501E-4"/>
    <n v="1.42583847045898E-2"/>
    <n v="345"/>
    <n v="7.1981252160042641E-2"/>
  </r>
  <r>
    <x v="3"/>
    <x v="13"/>
    <n v="0.25864249494316799"/>
    <n v="0.22213042248638001"/>
    <n v="0.25864249494316799"/>
    <n v="0.150959961367996"/>
    <n v="5.1712276865086002E-5"/>
    <n v="2.5131472318933E-6"/>
    <n v="5.4225424096979299E-5"/>
    <n v="1.26409530639648E-2"/>
    <n v="78"/>
    <n v="4.3962024436096502E-2"/>
  </r>
  <r>
    <x v="12"/>
    <x v="15"/>
    <n v="0.25753737268153698"/>
    <n v="0.102931677869495"/>
    <n v="0.25753737268153698"/>
    <n v="0.128322905601117"/>
    <n v="1.92849928479999E-5"/>
    <n v="2.3314428464727998E-6"/>
    <n v="2.1616435694472699E-5"/>
    <n v="8.3013534545898396E-2"/>
    <n v="45"/>
    <n v="7.1520675851507023E-2"/>
  </r>
  <r>
    <x v="16"/>
    <x v="12"/>
    <n v="0.25332035379870799"/>
    <n v="0.28184713455933602"/>
    <n v="0.25332035379870799"/>
    <n v="0.246684674209947"/>
    <n v="2.23128607670828E-4"/>
    <n v="1.41425931586063E-7"/>
    <n v="2.2327003360241401E-4"/>
    <n v="1.38006210327148E-2"/>
    <n v="333"/>
    <n v="1.3583118074842089E-2"/>
  </r>
  <r>
    <x v="10"/>
    <x v="13"/>
    <n v="0.25310092519080302"/>
    <n v="0.19427820679305999"/>
    <n v="0.25310092519080302"/>
    <n v="0.14322712934279899"/>
    <n v="3.5471791378703399E-5"/>
    <n v="2.6355016556418301E-6"/>
    <n v="3.8107293034345303E-5"/>
    <n v="1.08098983764648E-2"/>
    <n v="66"/>
    <n v="4.5874106896163683E-2"/>
  </r>
  <r>
    <x v="8"/>
    <x v="12"/>
    <n v="0.243932798991426"/>
    <n v="0.26247697135440901"/>
    <n v="0.243932798991426"/>
    <n v="0.18060413659858601"/>
    <n v="1.6629556732043499E-5"/>
    <n v="5.0318342374347797E-8"/>
    <n v="1.66798750744179E-5"/>
    <n v="1.5535354614257799E-3"/>
    <n v="12"/>
    <n v="3.1036241606732105E-2"/>
  </r>
  <r>
    <x v="17"/>
    <x v="14"/>
    <n v="0.24300720922717201"/>
    <n v="0.121496233167286"/>
    <n v="0.24300720922717201"/>
    <n v="0.14392776871436699"/>
    <n v="0"/>
    <n v="3.04328949230169E-7"/>
    <n v="3.04328949230169E-7"/>
    <n v="9.57489013671875E-4"/>
    <n v="2"/>
    <n v="5.5714943831140028E-2"/>
  </r>
  <r>
    <x v="9"/>
    <x v="14"/>
    <n v="0.242033744130284"/>
    <n v="8.1192706174418497E-2"/>
    <n v="0.242033744130284"/>
    <n v="0.121532065111364"/>
    <n v="2.4241360051882799E-4"/>
    <n v="1.49291382873275E-7"/>
    <n v="2.42562891901701E-4"/>
    <n v="1.5191078186035101E-2"/>
    <n v="378"/>
    <n v="7.1767093849497698E-2"/>
  </r>
  <r>
    <x v="17"/>
    <x v="11"/>
    <n v="0.241706596023953"/>
    <n v="0.14892359854048201"/>
    <n v="0.241706596023953"/>
    <n v="0.14370783443664401"/>
    <n v="0"/>
    <n v="6.7139317167315002E-8"/>
    <n v="6.7139317167315002E-8"/>
    <n v="1.3256072998046799E-3"/>
    <n v="2"/>
    <n v="4.7731074773486683E-2"/>
  </r>
  <r>
    <x v="12"/>
    <x v="14"/>
    <n v="0.24158690769236901"/>
    <n v="8.0473672188636103E-2"/>
    <n v="0.24158690769236901"/>
    <n v="0.12057727640221701"/>
    <n v="1.92849928479999E-5"/>
    <n v="4.7979347971729198E-8"/>
    <n v="1.9332972195971599E-5"/>
    <n v="2.4862289428710898E-3"/>
    <n v="45"/>
    <n v="7.194177772243987E-2"/>
  </r>
  <r>
    <x v="17"/>
    <x v="0"/>
    <n v="0.234621046794148"/>
    <n v="0.22746315711456799"/>
    <n v="0.234621046794148"/>
    <n v="0.22953664658401601"/>
    <n v="0"/>
    <n v="5.3191176341662199E-5"/>
    <n v="5.3191176341662199E-5"/>
    <n v="12853.7830963134"/>
    <n v="2"/>
    <n v="3.1471453225856922E-3"/>
  </r>
  <r>
    <x v="4"/>
    <x v="13"/>
    <n v="0.232853649097749"/>
    <n v="0.216824911895003"/>
    <n v="0.232853649097749"/>
    <n v="0.17781107821909301"/>
    <n v="3.2816355262747103E-5"/>
    <n v="1.0299099342942799E-6"/>
    <n v="3.3846265197041303E-5"/>
    <n v="5.7744979858398403E-3"/>
    <n v="33"/>
    <n v="2.2493456365942025E-2"/>
  </r>
  <r>
    <x v="17"/>
    <x v="1"/>
    <n v="0.231816350224016"/>
    <n v="0.22517771549926199"/>
    <n v="0.231816350224016"/>
    <n v="0.227313549654069"/>
    <n v="0"/>
    <n v="6.8941841944431196E-5"/>
    <n v="6.8941841944431196E-5"/>
    <n v="25226.584177017201"/>
    <n v="2"/>
    <n v="2.8859049219838511E-3"/>
  </r>
  <r>
    <x v="17"/>
    <x v="2"/>
    <n v="0.23108625140135"/>
    <n v="0.224607884332649"/>
    <n v="0.23108625140135"/>
    <n v="0.226752884213722"/>
    <n v="0"/>
    <n v="5.4156632189044801E-5"/>
    <n v="5.4156632189044801E-5"/>
    <n v="11695.718223571699"/>
    <n v="2"/>
    <n v="2.8073079476729616E-3"/>
  </r>
  <r>
    <x v="11"/>
    <x v="15"/>
    <n v="0.22850098343912401"/>
    <n v="0.101443487007469"/>
    <n v="0.22850098343912401"/>
    <n v="0.13534933678369801"/>
    <n v="1.92849928479999E-5"/>
    <n v="2.97303880844427E-6"/>
    <n v="2.2258031656444199E-5"/>
    <n v="0.17699527740478499"/>
    <n v="47"/>
    <n v="5.6342302045866738E-2"/>
  </r>
  <r>
    <x v="15"/>
    <x v="12"/>
    <n v="0.227260214401697"/>
    <n v="0.200111106597265"/>
    <n v="0.227260214401697"/>
    <n v="0.163336461017934"/>
    <n v="1.6186798530703499E-5"/>
    <n v="6.8214170227485401E-8"/>
    <n v="1.6255012700931001E-5"/>
    <n v="1.8968582153320299E-3"/>
    <n v="21"/>
    <n v="2.6219047417830547E-2"/>
  </r>
  <r>
    <x v="13"/>
    <x v="12"/>
    <n v="0.227064723460109"/>
    <n v="0.33528973430133002"/>
    <n v="0.227064723460109"/>
    <n v="0.130580139888858"/>
    <n v="2.5098144677165299E-4"/>
    <n v="1.8570987766508301E-7"/>
    <n v="2.5116715664931798E-4"/>
    <n v="1.4601707458496E-2"/>
    <n v="354"/>
    <n v="7.2435261493246153E-2"/>
  </r>
  <r>
    <x v="4"/>
    <x v="12"/>
    <n v="0.225843902477947"/>
    <n v="0.26819244268790199"/>
    <n v="0.225843902477947"/>
    <n v="0.19429852188139499"/>
    <n v="3.2816355262747103E-5"/>
    <n v="4.8737452298238799E-8"/>
    <n v="3.2865092715045302E-5"/>
    <n v="2.3546218872070299E-3"/>
    <n v="33"/>
    <n v="2.6264676042583073E-2"/>
  </r>
  <r>
    <x v="11"/>
    <x v="12"/>
    <n v="0.225133751710545"/>
    <n v="0.28446243542204702"/>
    <n v="0.225133751710545"/>
    <n v="0.16024871372803501"/>
    <n v="1.92849928479999E-5"/>
    <n v="1.0989278663233899E-7"/>
    <n v="1.9394885634632201E-5"/>
    <n v="4.6873092651367101E-3"/>
    <n v="47"/>
    <n v="4.3938145718541037E-2"/>
  </r>
  <r>
    <x v="16"/>
    <x v="6"/>
    <n v="0.22312298773992501"/>
    <n v="0.21261932426326"/>
    <n v="0.22312298773992501"/>
    <n v="0.20974085768841899"/>
    <n v="2.23128607670828E-4"/>
    <n v="1.9604768123016601E-6"/>
    <n v="2.25089084483129E-4"/>
    <n v="3.41516780853271"/>
    <n v="333"/>
    <n v="6.0575483495561681E-3"/>
  </r>
  <r>
    <x v="17"/>
    <x v="3"/>
    <n v="0.22069730421981101"/>
    <n v="0.221531449780104"/>
    <n v="0.22069730421981101"/>
    <n v="0.217521835084829"/>
    <n v="0"/>
    <n v="2.3021342668746699E-5"/>
    <n v="2.3021342668746699E-5"/>
    <n v="34.598164558410602"/>
    <n v="2"/>
    <n v="1.5337009179295078E-3"/>
  </r>
  <r>
    <x v="16"/>
    <x v="16"/>
    <n v="0.21898576107815201"/>
    <n v="7.62117842993075E-2"/>
    <n v="0.21898576107815201"/>
    <n v="9.2548833594357005E-2"/>
    <n v="2.23128607670828E-4"/>
    <n v="1.40300816266117E-2"/>
    <n v="1.4253210234282601E-2"/>
    <n v="255.855466842651"/>
    <n v="333"/>
    <n v="6.7550124598906996E-2"/>
  </r>
  <r>
    <x v="7"/>
    <x v="15"/>
    <n v="0.21536718385324599"/>
    <n v="0.19655213898215301"/>
    <n v="0.21536718385324599"/>
    <n v="0.152804599018383"/>
    <n v="3.5914549580043402E-5"/>
    <n v="3.9824399756320603E-6"/>
    <n v="3.9896989555675498E-5"/>
    <n v="0.13089561462402299"/>
    <n v="57"/>
    <n v="2.5556326421165825E-2"/>
  </r>
  <r>
    <x v="4"/>
    <x v="15"/>
    <n v="0.21525946435481999"/>
    <n v="0.265478069971752"/>
    <n v="0.21525946435481999"/>
    <n v="0.215732058648169"/>
    <n v="3.2816355262747103E-5"/>
    <n v="1.9554782699731701E-6"/>
    <n v="3.4771833532720198E-5"/>
    <n v="4.6109199523925698E-2"/>
    <n v="33"/>
    <n v="2.167793958376258E-2"/>
  </r>
  <r>
    <x v="13"/>
    <x v="14"/>
    <n v="0.21471288764058299"/>
    <n v="0.136236119797707"/>
    <n v="0.21471288764058299"/>
    <n v="0.11694806379002599"/>
    <n v="2.5098144677165299E-4"/>
    <n v="2.6489420748809501E-7"/>
    <n v="2.5124634097914103E-4"/>
    <n v="1.4290809631347601E-2"/>
    <n v="354"/>
    <n v="4.4585000877358942E-2"/>
  </r>
  <r>
    <x v="17"/>
    <x v="4"/>
    <n v="0.207048844808119"/>
    <n v="0.207588146668406"/>
    <n v="0.207048844808119"/>
    <n v="0.20730971663651099"/>
    <n v="0"/>
    <n v="5.9772864035294204E-7"/>
    <n v="5.9772864035294204E-7"/>
    <n v="179.94363498687699"/>
    <n v="2"/>
    <n v="2.229524188835275E-4"/>
  </r>
  <r>
    <x v="15"/>
    <x v="13"/>
    <n v="0.20032236057306699"/>
    <n v="0.18845479883296601"/>
    <n v="0.20032236057306699"/>
    <n v="0.12874720082876201"/>
    <n v="1.6186798530703499E-5"/>
    <n v="8.8401147254103004E-7"/>
    <n v="1.7070810003244499E-5"/>
    <n v="3.9434432983398403E-3"/>
    <n v="21"/>
    <n v="2.9678150935902675E-2"/>
  </r>
  <r>
    <x v="5"/>
    <x v="14"/>
    <n v="0.19815999138244"/>
    <n v="0.121556582678377"/>
    <n v="0.19815999138244"/>
    <n v="0.137748463097359"/>
    <n v="1.6629556732043499E-5"/>
    <n v="6.4566328204694799E-8"/>
    <n v="1.6694123060248199E-5"/>
    <n v="1.8758773803710901E-3"/>
    <n v="14"/>
    <n v="3.4728812732679526E-2"/>
  </r>
  <r>
    <x v="12"/>
    <x v="12"/>
    <n v="0.195586692253372"/>
    <n v="9.5768426082959102E-2"/>
    <n v="0.195586692253372"/>
    <n v="6.77918637161498E-2"/>
    <n v="1.92849928479999E-5"/>
    <n v="4.8059248553193201E-8"/>
    <n v="1.9333052096553101E-5"/>
    <n v="2.8123855590820299E-3"/>
    <n v="45"/>
    <n v="5.7756545606382791E-2"/>
  </r>
  <r>
    <x v="8"/>
    <x v="14"/>
    <n v="0.19474887393227999"/>
    <n v="0.11521981576602799"/>
    <n v="0.19474887393227999"/>
    <n v="0.13066096072109301"/>
    <n v="1.6629556732043499E-5"/>
    <n v="4.4404748148613901E-8"/>
    <n v="1.6673961480192099E-5"/>
    <n v="1.2273788452148401E-3"/>
    <n v="12"/>
    <n v="3.6316914432770526E-2"/>
  </r>
  <r>
    <x v="4"/>
    <x v="14"/>
    <n v="0.19415043227435699"/>
    <n v="0.17084309152008301"/>
    <n v="0.19415043227435699"/>
    <n v="0.12676302585985"/>
    <n v="3.2816355262747103E-5"/>
    <n v="5.3784505694047699E-8"/>
    <n v="3.2870139768441099E-5"/>
    <n v="2.0284652709960898E-3"/>
    <n v="33"/>
    <n v="2.7513225843707953E-2"/>
  </r>
  <r>
    <x v="5"/>
    <x v="15"/>
    <n v="0.19382727377907899"/>
    <n v="0.21597297629023501"/>
    <n v="0.19382727377907899"/>
    <n v="0.18308195719519901"/>
    <n v="1.6629556732043499E-5"/>
    <n v="7.9336806765972399E-7"/>
    <n v="1.74229247997032E-5"/>
    <n v="1.8334388732910101E-2"/>
    <n v="14"/>
    <n v="1.1972904497006144E-2"/>
  </r>
  <r>
    <x v="10"/>
    <x v="15"/>
    <n v="0.18733617659614299"/>
    <n v="0.181975742203494"/>
    <n v="0.18733617659614299"/>
    <n v="0.11994602991530499"/>
    <n v="3.5471791378703399E-5"/>
    <n v="3.6580607364414198E-6"/>
    <n v="3.91298521151448E-5"/>
    <n v="0.174036979675292"/>
    <n v="66"/>
    <n v="2.8491245870048691E-2"/>
  </r>
  <r>
    <x v="3"/>
    <x v="15"/>
    <n v="0.185828103618178"/>
    <n v="0.233746835287372"/>
    <n v="0.185828103618178"/>
    <n v="0.13414828399803899"/>
    <n v="5.1712276865086002E-5"/>
    <n v="3.4442401220619902E-6"/>
    <n v="5.5156516987147901E-5"/>
    <n v="0.24115371704101499"/>
    <n v="78"/>
    <n v="3.5225956889453749E-2"/>
  </r>
  <r>
    <x v="3"/>
    <x v="14"/>
    <n v="0.177278367131988"/>
    <n v="0.25060833109653102"/>
    <n v="0.177278367131988"/>
    <n v="0.103357528217463"/>
    <n v="5.1712276865086002E-5"/>
    <n v="1.06704372952967E-7"/>
    <n v="5.1818981238038899E-5"/>
    <n v="3.7603378295898398E-3"/>
    <n v="78"/>
    <n v="5.2061230194758931E-2"/>
  </r>
  <r>
    <x v="11"/>
    <x v="16"/>
    <n v="0.173719634072874"/>
    <n v="0.161972165141408"/>
    <n v="0.173719634072874"/>
    <n v="0.11496419668449499"/>
    <n v="1.92849928479999E-5"/>
    <n v="2.4248419596297698E-3"/>
    <n v="2.4441269524777699E-3"/>
    <n v="32.420531272888098"/>
    <n v="47"/>
    <n v="2.4225706899434728E-2"/>
  </r>
  <r>
    <x v="12"/>
    <x v="16"/>
    <n v="0.168720651423692"/>
    <n v="0.16655608872453101"/>
    <n v="0.168720651423692"/>
    <n v="0.12614488725398901"/>
    <n v="1.92849928479999E-5"/>
    <n v="1.6723021512175099E-3"/>
    <n v="1.69158714406551E-3"/>
    <n v="25.480019569396902"/>
    <n v="45"/>
    <n v="1.8144949808621452E-2"/>
  </r>
  <r>
    <x v="15"/>
    <x v="14"/>
    <n v="0.16856505659263199"/>
    <n v="0.165304202849999"/>
    <n v="0.16856505659263199"/>
    <n v="8.2215507234081497E-2"/>
    <n v="1.6186798530703499E-5"/>
    <n v="5.2849478651439301E-8"/>
    <n v="1.62396480093549E-5"/>
    <n v="1.5707015991210901E-3"/>
    <n v="21"/>
    <n v="3.6943780787726803E-2"/>
  </r>
  <r>
    <x v="14"/>
    <x v="14"/>
    <n v="0.16851319164894599"/>
    <n v="9.3106690707619205E-2"/>
    <n v="0.16851319164894599"/>
    <n v="0.11029453156814201"/>
    <n v="2.34825525274575E-4"/>
    <n v="3.8850040701289201E-7"/>
    <n v="2.3521402568158799E-4"/>
    <n v="2.6383399963378899E-2"/>
    <n v="335"/>
    <n v="3.3954498417996547E-2"/>
  </r>
  <r>
    <x v="0"/>
    <x v="15"/>
    <n v="0.16549305608196199"/>
    <n v="0.503376859133007"/>
    <n v="0.16549305608196199"/>
    <n v="0.132514273359087"/>
    <n v="2.7522995578157502E-4"/>
    <n v="2.0201593125841101E-5"/>
    <n v="2.9543154890741602E-4"/>
    <n v="13.0777988433837"/>
    <n v="413"/>
    <n v="0.15166681955753344"/>
  </r>
  <r>
    <x v="16"/>
    <x v="14"/>
    <n v="0.16463130009455301"/>
    <n v="0.118214015617662"/>
    <n v="0.16463130009455301"/>
    <n v="7.9429884902877806E-2"/>
    <n v="2.23128607670828E-4"/>
    <n v="1.4495487393405601E-7"/>
    <n v="2.2327356254476201E-4"/>
    <n v="1.3474464416503899E-2"/>
    <n v="333"/>
    <n v="3.5647492630133858E-2"/>
  </r>
  <r>
    <x v="2"/>
    <x v="14"/>
    <n v="0.161080546257545"/>
    <n v="0.13785815587407901"/>
    <n v="0.161080546257545"/>
    <n v="7.4118369539270604E-2"/>
    <n v="2.39758164402871E-4"/>
    <n v="1.3647970511448299E-7"/>
    <n v="2.3989464410798599E-4"/>
    <n v="1.3932228088378899E-2"/>
    <n v="345"/>
    <n v="3.5589815565176069E-2"/>
  </r>
  <r>
    <x v="7"/>
    <x v="14"/>
    <n v="0.159755995388009"/>
    <n v="0.36397040423557597"/>
    <n v="0.159755995388009"/>
    <n v="6.0269434704021303E-2"/>
    <n v="3.5914549580043402E-5"/>
    <n v="7.0596919710429499E-8"/>
    <n v="3.5985146499753899E-5"/>
    <n v="2.9439926147460898E-3"/>
    <n v="57"/>
    <n v="0.1105204958282021"/>
  </r>
  <r>
    <x v="1"/>
    <x v="14"/>
    <n v="0.159512629113787"/>
    <n v="0.30554978277836098"/>
    <n v="0.159512629113787"/>
    <n v="5.9909660970515997E-2"/>
    <n v="2.7038188064258298E-4"/>
    <n v="1.6571761074591401E-7"/>
    <n v="2.7054759825332898E-4"/>
    <n v="1.5664100646972601E-2"/>
    <n v="390"/>
    <n v="8.7619301693666718E-2"/>
  </r>
  <r>
    <x v="16"/>
    <x v="15"/>
    <n v="0.158559112072164"/>
    <n v="0.142202863023246"/>
    <n v="0.158559112072164"/>
    <n v="8.4484551869949506E-2"/>
    <n v="2.23128607670828E-4"/>
    <n v="1.51925800163883E-5"/>
    <n v="2.38321187687216E-4"/>
    <n v="4.2645292282104403"/>
    <n v="333"/>
    <n v="3.0455436857185488E-2"/>
  </r>
  <r>
    <x v="9"/>
    <x v="15"/>
    <n v="0.15596586488783201"/>
    <n v="0.110199707555384"/>
    <n v="0.15596586488783201"/>
    <n v="8.5591244406264602E-2"/>
    <n v="2.4241360051882799E-4"/>
    <n v="1.49625300719976E-5"/>
    <n v="2.5737613059082502E-4"/>
    <n v="5.4895048141479403"/>
    <n v="378"/>
    <n v="3.031071715207298E-2"/>
  </r>
  <r>
    <x v="0"/>
    <x v="14"/>
    <n v="0.152423090272929"/>
    <n v="0.172815374107714"/>
    <n v="0.152423090272929"/>
    <n v="4.2979532910662102E-2"/>
    <n v="2.7522995578157502E-4"/>
    <n v="2.16892981976203E-7"/>
    <n v="2.7544684876355102E-4"/>
    <n v="3.2319068908691399E-2"/>
    <n v="413"/>
    <n v="5.1017656646717986E-2"/>
  </r>
  <r>
    <x v="6"/>
    <x v="14"/>
    <n v="0.15169299145026299"/>
    <n v="0.264114009038589"/>
    <n v="0.15169299145026299"/>
    <n v="4.0270984837550899E-2"/>
    <n v="3.5556355368008203E-5"/>
    <n v="9.8711461214372704E-8"/>
    <n v="3.5655066829222599E-5"/>
    <n v="5.3243637084960903E-3"/>
    <n v="59"/>
    <n v="7.9140854252821913E-2"/>
  </r>
  <r>
    <x v="11"/>
    <x v="14"/>
    <n v="0.151525427786045"/>
    <n v="2.29599552657439E-2"/>
    <n v="0.151525427786045"/>
    <n v="3.9877461168855599E-2"/>
    <n v="1.92849928479999E-5"/>
    <n v="6.74874554151224E-8"/>
    <n v="1.9352480303415001E-5"/>
    <n v="4.3935775756835903E-3"/>
    <n v="47"/>
    <n v="6.0350486925450982E-2"/>
  </r>
  <r>
    <x v="14"/>
    <x v="16"/>
    <n v="0.15150946934183299"/>
    <n v="0.21360751474984199"/>
    <n v="0.15150946934183299"/>
    <n v="9.7077780534796404E-2"/>
    <n v="2.34825525274575E-4"/>
    <n v="1.3428010022494E-2"/>
    <n v="1.3662835547768599E-2"/>
    <n v="254.97349357604901"/>
    <n v="335"/>
    <n v="4.124403815704121E-2"/>
  </r>
  <r>
    <x v="14"/>
    <x v="15"/>
    <n v="0.150220824971773"/>
    <n v="0.55681647988263405"/>
    <n v="0.150220824971773"/>
    <n v="9.6841451871081397E-2"/>
    <n v="2.34825525274575E-4"/>
    <n v="1.9601095549861501E-5"/>
    <n v="2.54426620824436E-4"/>
    <n v="8.6145944595336896"/>
    <n v="335"/>
    <n v="0.18505333598118717"/>
  </r>
  <r>
    <x v="0"/>
    <x v="13"/>
    <n v="0.132455086953572"/>
    <n v="0.24541481609739199"/>
    <n v="0.132455086953572"/>
    <n v="0.13355666482067099"/>
    <n v="2.7522995578157502E-4"/>
    <n v="1.09068716766252E-5"/>
    <n v="2.8613682745819998E-4"/>
    <n v="6.3769340515136705E-2"/>
    <n v="413"/>
    <n v="4.8756072551997737E-2"/>
  </r>
  <r>
    <x v="1"/>
    <x v="13"/>
    <n v="0.12879661361813799"/>
    <n v="0.24306452760208799"/>
    <n v="0.12879661361813799"/>
    <n v="0.12871275934632101"/>
    <n v="2.7038188064258298E-4"/>
    <n v="8.8415814717986E-6"/>
    <n v="2.7922346211438202E-4"/>
    <n v="6.0251235961914E-2"/>
    <n v="390"/>
    <n v="4.9491573335004022E-2"/>
  </r>
  <r>
    <x v="8"/>
    <x v="16"/>
    <n v="0.119532736753493"/>
    <n v="0.224137910877097"/>
    <n v="0.119532736753493"/>
    <n v="0.10628077293197399"/>
    <n v="1.6629556732043499E-5"/>
    <n v="1.4065043033473601E-3"/>
    <n v="1.4231338600794101E-3"/>
    <n v="10.941794395446699"/>
    <n v="12"/>
    <n v="4.7517114654701258E-2"/>
  </r>
  <r>
    <x v="9"/>
    <x v="13"/>
    <n v="0.119193619814004"/>
    <n v="0.24465748820449101"/>
    <n v="0.119193619814004"/>
    <n v="0.12263675269126199"/>
    <n v="2.4241360051882799E-4"/>
    <n v="9.1084446579013502E-6"/>
    <n v="2.5152204517672901E-4"/>
    <n v="5.8420181274414E-2"/>
    <n v="378"/>
    <n v="5.3848824712233241E-2"/>
  </r>
  <r>
    <x v="17"/>
    <x v="12"/>
    <n v="0.117557879282348"/>
    <n v="4.8093654737303003E-2"/>
    <n v="0.117557879282348"/>
    <n v="6.7767475976857103E-2"/>
    <n v="0"/>
    <n v="4.1457938608429999E-8"/>
    <n v="4.1457938608429999E-8"/>
    <n v="1.251220703125E-3"/>
    <n v="2"/>
    <n v="3.0614319309048076E-2"/>
  </r>
  <r>
    <x v="5"/>
    <x v="16"/>
    <n v="0.11413479299903"/>
    <n v="0.12996577175219901"/>
    <n v="0.11413479299903"/>
    <n v="0.10137188020935101"/>
    <n v="1.6629556732043499E-5"/>
    <n v="1.2770359941072201E-3"/>
    <n v="1.2936655508392601E-3"/>
    <n v="10.759793281555099"/>
    <n v="14"/>
    <n v="1.0138522747066737E-2"/>
  </r>
  <r>
    <x v="13"/>
    <x v="16"/>
    <n v="0.10930337401406701"/>
    <n v="0.15125592614021599"/>
    <n v="0.10930337401406701"/>
    <n v="6.6466456545659094E-2"/>
    <n v="2.5098144677165299E-4"/>
    <n v="1.4307284961932299E-2"/>
    <n v="1.4558266408704E-2"/>
    <n v="271.22666740417401"/>
    <n v="354"/>
    <n v="2.99784197489536E-2"/>
  </r>
  <r>
    <x v="2"/>
    <x v="13"/>
    <n v="0.107994781588742"/>
    <n v="0.239175361237213"/>
    <n v="0.107994781588742"/>
    <n v="0.11536492611306"/>
    <n v="2.39758164402871E-4"/>
    <n v="7.6191149409656904E-6"/>
    <n v="2.4737727934383698E-4"/>
    <n v="5.3384780883789E-2"/>
    <n v="345"/>
    <n v="5.5820219712522469E-2"/>
  </r>
  <r>
    <x v="13"/>
    <x v="15"/>
    <n v="0.10558505651284"/>
    <n v="5.9283625086784197E-2"/>
    <n v="0.10558505651284"/>
    <n v="3.9051600430350802E-2"/>
    <n v="2.5098144677165299E-4"/>
    <n v="1.6730066955209098E-5"/>
    <n v="2.6771151372686201E-4"/>
    <n v="4.8169584274291903"/>
    <n v="354"/>
    <n v="2.9101526466045389E-2"/>
  </r>
  <r>
    <x v="7"/>
    <x v="16"/>
    <n v="0.104511851139632"/>
    <n v="0.19218406999489701"/>
    <n v="0.104511851139632"/>
    <n v="6.0983402601115802E-2"/>
    <n v="3.5914549580043402E-5"/>
    <n v="2.88319797636785E-3"/>
    <n v="2.91911252594789E-3"/>
    <n v="35.357188224792402"/>
    <n v="57"/>
    <n v="4.7681169440176481E-2"/>
  </r>
  <r>
    <x v="13"/>
    <x v="13"/>
    <n v="0.10401314975803"/>
    <n v="0.23410772129426899"/>
    <n v="0.10401314975803"/>
    <n v="0.11597210362075799"/>
    <n v="2.5098144677165299E-4"/>
    <n v="1.5842208840389099E-5"/>
    <n v="2.6682365561204199E-4"/>
    <n v="5.4758071899414E-2"/>
    <n v="354"/>
    <n v="5.4824294571658001E-2"/>
  </r>
  <r>
    <x v="17"/>
    <x v="16"/>
    <n v="0.10164332079265501"/>
    <n v="0.12582921853623699"/>
    <n v="0.10164332079265501"/>
    <n v="0.10194711250220501"/>
    <n v="0"/>
    <n v="1.4346248002982201E-3"/>
    <n v="1.4346248002982201E-3"/>
    <n v="6.34265041351318"/>
    <n v="2"/>
    <n v="1.0429689792703383E-2"/>
  </r>
  <r>
    <x v="10"/>
    <x v="16"/>
    <n v="0.10070177258419"/>
    <n v="0.12478827015810599"/>
    <n v="0.10070177258419"/>
    <n v="3.4111163999861499E-2"/>
    <n v="3.5471791378703399E-5"/>
    <n v="2.9190892852207599E-3"/>
    <n v="2.9545610765994699E-3"/>
    <n v="42.569422721862701"/>
    <n v="66"/>
    <n v="3.3774319585348933E-2"/>
  </r>
  <r>
    <x v="14"/>
    <x v="13"/>
    <n v="9.7817283793003001E-2"/>
    <n v="0.240488090862049"/>
    <n v="9.7817283793003001E-2"/>
    <n v="0.10852653581958401"/>
    <n v="2.34825525274575E-4"/>
    <n v="2.68843797861574E-5"/>
    <n v="2.6170990506073198E-4"/>
    <n v="5.1858901977539E-2"/>
    <n v="335"/>
    <n v="6.0390989883957955E-2"/>
  </r>
  <r>
    <x v="9"/>
    <x v="16"/>
    <n v="9.7629772073520499E-2"/>
    <n v="0.15677038883762201"/>
    <n v="9.7629772073520499E-2"/>
    <n v="2.23739388821485E-2"/>
    <n v="2.4241360051882799E-4"/>
    <n v="1.37183677377281E-2"/>
    <n v="1.3960781338246899E-2"/>
    <n v="257.67820549011202"/>
    <n v="378"/>
    <n v="4.7686811411651049E-2"/>
  </r>
  <r>
    <x v="3"/>
    <x v="16"/>
    <n v="9.6237397816086895E-2"/>
    <n v="0.15094759277762301"/>
    <n v="9.6237397816086895E-2"/>
    <n v="1.7954399318400802E-2"/>
    <n v="5.1712276865086002E-5"/>
    <n v="2.7742612667765402E-3"/>
    <n v="2.8259735436416298E-3"/>
    <n v="46.040610313415499"/>
    <n v="78"/>
    <n v="4.7388062895310279E-2"/>
  </r>
  <r>
    <x v="15"/>
    <x v="15"/>
    <n v="9.5838436710804997E-2"/>
    <n v="9.1850059511709801E-3"/>
    <n v="9.5838436710804997E-2"/>
    <n v="1.6763430891765501E-2"/>
    <n v="1.6186798530703499E-5"/>
    <n v="1.3902510935255001E-6"/>
    <n v="1.7577049624229E-5"/>
    <n v="2.0182609558105399E-2"/>
    <n v="21"/>
    <n v="4.1518655249757792E-2"/>
  </r>
  <r>
    <x v="8"/>
    <x v="15"/>
    <n v="9.5838436710804997E-2"/>
    <n v="9.1850059511709801E-3"/>
    <n v="9.5838436710804997E-2"/>
    <n v="1.6763430891765501E-2"/>
    <n v="1.6629556732043499E-5"/>
    <n v="6.7165284856290804E-7"/>
    <n v="1.7301209580606399E-5"/>
    <n v="7.9603195190429601E-3"/>
    <n v="12"/>
    <n v="4.1518655249757792E-2"/>
  </r>
  <r>
    <x v="6"/>
    <x v="16"/>
    <n v="9.5814499044488105E-2"/>
    <n v="0.20790966364956101"/>
    <n v="9.5814499044488105E-2"/>
    <n v="1.6900621496784399E-2"/>
    <n v="3.5556355368008203E-5"/>
    <n v="2.2608791549410898E-3"/>
    <n v="2.2964355103091E-3"/>
    <n v="34.9639730453491"/>
    <n v="59"/>
    <n v="6.8039467489017874E-2"/>
  </r>
  <r>
    <x v="0"/>
    <x v="16"/>
    <n v="9.5782582156065596E-2"/>
    <n v="0.13765370574179001"/>
    <n v="9.5782582156065596E-2"/>
    <n v="1.7540567301063199E-2"/>
    <n v="2.7522995578157502E-4"/>
    <n v="1.3297303379799201E-2"/>
    <n v="1.35725333355808E-2"/>
    <n v="243.42834663391099"/>
    <n v="413"/>
    <n v="4.3428946124592437E-2"/>
  </r>
  <r>
    <x v="16"/>
    <x v="13"/>
    <n v="9.5160202831825899E-2"/>
    <n v="0.23956286821474701"/>
    <n v="9.5160202831825899E-2"/>
    <n v="0.10756532685972001"/>
    <n v="2.23128607670828E-4"/>
    <n v="7.5085515601675E-6"/>
    <n v="2.3063715923099499E-4"/>
    <n v="5.1553726196289E-2"/>
    <n v="333"/>
    <n v="6.0948433464000272E-2"/>
  </r>
  <r>
    <x v="4"/>
    <x v="16"/>
    <n v="8.0011649664274195E-2"/>
    <n v="5.2675244258030399E-2"/>
    <n v="8.0011649664274195E-2"/>
    <n v="1.7903672929889699E-2"/>
    <n v="3.2816355262747103E-5"/>
    <n v="1.5448101762015E-3"/>
    <n v="1.57762653146424E-3"/>
    <n v="20.464566230773901"/>
    <n v="33"/>
    <n v="2.5517667705159078E-2"/>
  </r>
  <r>
    <x v="15"/>
    <x v="16"/>
    <n v="6.3175491021380301E-2"/>
    <n v="0.163513962671755"/>
    <n v="6.3175491021380301E-2"/>
    <n v="4.2421884585147597E-2"/>
    <n v="1.6186798530703499E-5"/>
    <n v="1.84815065821682E-3"/>
    <n v="1.86433745674752E-3"/>
    <n v="18.621386528015101"/>
    <n v="21"/>
    <n v="4.72098596176021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EED40-F7A8-40DE-A2AB-9A8AA41E708C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231" firstHeaderRow="0" firstDataRow="1" firstDataCol="1"/>
  <pivotFields count="11">
    <pivotField axis="axisRow" showAll="0">
      <items count="14">
        <item x="11"/>
        <item x="9"/>
        <item x="5"/>
        <item x="7"/>
        <item x="10"/>
        <item x="2"/>
        <item x="3"/>
        <item x="4"/>
        <item x="8"/>
        <item x="1"/>
        <item x="6"/>
        <item x="0"/>
        <item x="12"/>
        <item t="default"/>
      </items>
    </pivotField>
    <pivotField axis="axisRow" showAll="0">
      <items count="18">
        <item x="2"/>
        <item x="12"/>
        <item x="5"/>
        <item x="0"/>
        <item x="14"/>
        <item x="10"/>
        <item x="9"/>
        <item x="3"/>
        <item x="13"/>
        <item x="8"/>
        <item x="16"/>
        <item x="11"/>
        <item x="6"/>
        <item x="1"/>
        <item x="15"/>
        <item x="4"/>
        <item x="7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2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est_Accuracy" fld="2" subtotal="average" baseField="0" baseItem="0"/>
    <dataField name="Average of Test_Precision" fld="3" subtotal="average" baseField="0" baseItem="0"/>
    <dataField name="Average of Test_Recall" fld="4" subtotal="average" baseField="0" baseItem="0"/>
    <dataField name="Average of Test_F1 Score" fld="5" subtotal="average" baseField="0" baseItem="0"/>
    <dataField name="Average of Latency" fld="8" subtotal="average" baseField="0" baseItem="0"/>
    <dataField name="Average of File Siz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B67B4-9A86-4923-AD30-73BDD50935DD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2" firstHeaderRow="0" firstDataRow="1" firstDataCol="1"/>
  <pivotFields count="7">
    <pivotField axis="axisRow" showAll="0">
      <items count="10">
        <item x="8"/>
        <item x="4"/>
        <item x="5"/>
        <item x="3"/>
        <item x="0"/>
        <item x="7"/>
        <item x="6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est_Accuracy" fld="1" subtotal="average" baseField="0" baseItem="0"/>
    <dataField name="Average of Test_Precision" fld="2" subtotal="average" baseField="0" baseItem="0"/>
    <dataField name="Average of Test_Recall" fld="3" subtotal="average" baseField="0" baseItem="0"/>
    <dataField name="Average of Test_F1 Score" fld="4" subtotal="average" baseField="0" baseItem="0"/>
    <dataField name="Average of Latency" fld="5" subtotal="average" baseField="0" baseItem="1"/>
    <dataField name="Sum of File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CF57-0993-4739-AA9A-958CBD4251C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5" firstHeaderRow="0" firstDataRow="1" firstDataCol="1"/>
  <pivotFields count="7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1">
        <item x="1"/>
        <item x="0"/>
        <item x="4"/>
        <item x="6"/>
        <item x="5"/>
        <item x="7"/>
        <item x="3"/>
        <item x="8"/>
        <item x="9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numFmtId="9" showAll="0"/>
    <pivotField dataField="1" numFmtId="9" showAll="0"/>
    <pivotField dataField="1" numFmtId="9" showAll="0"/>
    <pivotField numFmtId="9" showAll="0"/>
  </pivotFields>
  <rowFields count="3">
    <field x="0"/>
    <field x="1"/>
    <field x="2"/>
  </rowFields>
  <rowItems count="52">
    <i>
      <x/>
    </i>
    <i r="1">
      <x v="1"/>
    </i>
    <i r="2">
      <x/>
    </i>
    <i>
      <x v="1"/>
    </i>
    <i r="1">
      <x/>
    </i>
    <i r="2">
      <x/>
    </i>
    <i>
      <x v="2"/>
    </i>
    <i r="1">
      <x v="9"/>
    </i>
    <i r="2">
      <x/>
    </i>
    <i>
      <x v="3"/>
    </i>
    <i r="1">
      <x v="1"/>
    </i>
    <i r="2">
      <x/>
    </i>
    <i>
      <x v="4"/>
    </i>
    <i r="1">
      <x v="6"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 v="2"/>
    </i>
    <i r="2">
      <x/>
    </i>
    <i>
      <x v="8"/>
    </i>
    <i r="1">
      <x v="4"/>
    </i>
    <i r="2">
      <x v="2"/>
    </i>
    <i>
      <x v="9"/>
    </i>
    <i r="1">
      <x/>
    </i>
    <i r="2">
      <x/>
    </i>
    <i>
      <x v="10"/>
    </i>
    <i r="1">
      <x v="3"/>
    </i>
    <i r="2">
      <x v="1"/>
    </i>
    <i>
      <x v="11"/>
    </i>
    <i r="1">
      <x v="5"/>
    </i>
    <i r="2">
      <x v="1"/>
    </i>
    <i>
      <x v="12"/>
    </i>
    <i r="1">
      <x v="7"/>
    </i>
    <i r="2">
      <x v="1"/>
    </i>
    <i>
      <x v="13"/>
    </i>
    <i r="1">
      <x v="1"/>
    </i>
    <i r="2">
      <x/>
    </i>
    <i>
      <x v="14"/>
    </i>
    <i r="1">
      <x v="4"/>
    </i>
    <i r="2">
      <x v="2"/>
    </i>
    <i>
      <x v="15"/>
    </i>
    <i r="1">
      <x v="8"/>
    </i>
    <i r="2">
      <x v="2"/>
    </i>
    <i>
      <x v="16"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st_Accuracy" fld="3" baseField="0" baseItem="0"/>
    <dataField name="Sum of Test_Precision" fld="4" baseField="0" baseItem="0"/>
    <dataField name="Sum of Test_Recal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7B4A7-B1BE-4055-A7FB-2E6DDFE5EF9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4" firstHeaderRow="1" firstDataRow="1" firstDataCol="1"/>
  <pivotFields count="12">
    <pivotField axis="axisRow" showAll="0">
      <items count="19">
        <item x="15"/>
        <item x="13"/>
        <item x="8"/>
        <item x="4"/>
        <item x="5"/>
        <item x="2"/>
        <item x="12"/>
        <item x="10"/>
        <item x="7"/>
        <item x="3"/>
        <item x="6"/>
        <item x="0"/>
        <item x="1"/>
        <item x="11"/>
        <item x="9"/>
        <item x="17"/>
        <item x="14"/>
        <item x="16"/>
        <item t="default"/>
      </items>
    </pivotField>
    <pivotField axis="axisRow" showAll="0">
      <items count="18">
        <item x="2"/>
        <item h="1" x="9"/>
        <item h="1" x="4"/>
        <item x="1"/>
        <item h="1" x="13"/>
        <item h="1" x="10"/>
        <item h="1" x="8"/>
        <item h="1" x="3"/>
        <item h="1" x="11"/>
        <item h="1" x="6"/>
        <item h="1" x="14"/>
        <item h="1" x="7"/>
        <item h="1" x="15"/>
        <item x="0"/>
        <item h="1" x="12"/>
        <item h="1" x="16"/>
        <item h="1" x="5"/>
        <item t="default"/>
      </items>
    </pivotField>
    <pivotField dataField="1"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1">
    <i>
      <x/>
    </i>
    <i r="1">
      <x/>
    </i>
    <i r="1">
      <x v="3"/>
    </i>
    <i r="1">
      <x v="13"/>
    </i>
    <i>
      <x v="1"/>
    </i>
    <i r="1">
      <x/>
    </i>
    <i r="1">
      <x v="3"/>
    </i>
    <i r="1">
      <x v="13"/>
    </i>
    <i>
      <x v="2"/>
    </i>
    <i r="1">
      <x/>
    </i>
    <i r="1">
      <x v="3"/>
    </i>
    <i r="1">
      <x v="13"/>
    </i>
    <i>
      <x v="3"/>
    </i>
    <i r="1">
      <x/>
    </i>
    <i r="1">
      <x v="3"/>
    </i>
    <i r="1">
      <x v="13"/>
    </i>
    <i>
      <x v="4"/>
    </i>
    <i r="1">
      <x/>
    </i>
    <i r="1">
      <x v="3"/>
    </i>
    <i r="1">
      <x v="13"/>
    </i>
    <i>
      <x v="5"/>
    </i>
    <i r="1">
      <x/>
    </i>
    <i r="1">
      <x v="3"/>
    </i>
    <i r="1">
      <x v="13"/>
    </i>
    <i>
      <x v="6"/>
    </i>
    <i r="1">
      <x/>
    </i>
    <i r="1">
      <x v="3"/>
    </i>
    <i r="1">
      <x v="13"/>
    </i>
    <i>
      <x v="7"/>
    </i>
    <i r="1">
      <x/>
    </i>
    <i r="1">
      <x v="3"/>
    </i>
    <i r="1">
      <x v="13"/>
    </i>
    <i>
      <x v="8"/>
    </i>
    <i r="1">
      <x/>
    </i>
    <i r="1">
      <x v="3"/>
    </i>
    <i r="1">
      <x v="13"/>
    </i>
    <i>
      <x v="9"/>
    </i>
    <i r="1">
      <x/>
    </i>
    <i r="1">
      <x v="3"/>
    </i>
    <i r="1">
      <x v="13"/>
    </i>
    <i>
      <x v="10"/>
    </i>
    <i r="1">
      <x/>
    </i>
    <i r="1">
      <x v="3"/>
    </i>
    <i r="1">
      <x v="13"/>
    </i>
    <i>
      <x v="11"/>
    </i>
    <i r="1">
      <x/>
    </i>
    <i r="1">
      <x v="3"/>
    </i>
    <i r="1">
      <x v="13"/>
    </i>
    <i>
      <x v="12"/>
    </i>
    <i r="1">
      <x v="3"/>
    </i>
    <i>
      <x v="13"/>
    </i>
    <i r="1">
      <x/>
    </i>
    <i r="1">
      <x v="3"/>
    </i>
    <i r="1">
      <x v="13"/>
    </i>
    <i>
      <x v="14"/>
    </i>
    <i r="1">
      <x/>
    </i>
    <i r="1">
      <x v="3"/>
    </i>
    <i r="1">
      <x v="13"/>
    </i>
    <i>
      <x v="15"/>
    </i>
    <i r="1">
      <x/>
    </i>
    <i r="1">
      <x v="3"/>
    </i>
    <i r="1">
      <x v="13"/>
    </i>
    <i>
      <x v="16"/>
    </i>
    <i r="1">
      <x/>
    </i>
    <i r="1">
      <x v="3"/>
    </i>
    <i r="1">
      <x v="13"/>
    </i>
    <i>
      <x v="17"/>
    </i>
    <i r="1">
      <x/>
    </i>
    <i r="1">
      <x v="3"/>
    </i>
    <i r="1">
      <x v="13"/>
    </i>
    <i t="grand">
      <x/>
    </i>
  </rowItems>
  <colItems count="1">
    <i/>
  </colItems>
  <dataFields count="1">
    <dataField name="Average of Cross_Validation_Accuracy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B375-C550-4DB7-9FBD-3551F2DA0B2E}">
  <dimension ref="A1:K216"/>
  <sheetViews>
    <sheetView workbookViewId="0">
      <selection activeCell="G191" sqref="G191"/>
    </sheetView>
  </sheetViews>
  <sheetFormatPr defaultRowHeight="14.5" x14ac:dyDescent="0.35"/>
  <cols>
    <col min="1" max="1" width="27.7265625" customWidth="1"/>
    <col min="7" max="7" width="20.08984375" customWidth="1"/>
    <col min="8" max="8" width="20.453125" customWidth="1"/>
    <col min="9" max="9" width="32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s="2">
        <v>0.24300720922717201</v>
      </c>
      <c r="D2" s="2">
        <v>0.121496233167286</v>
      </c>
      <c r="E2" s="2">
        <v>0.24300720922717201</v>
      </c>
      <c r="F2" s="2">
        <v>0.14392776871436699</v>
      </c>
      <c r="G2">
        <v>0</v>
      </c>
      <c r="H2" s="1">
        <v>3.04328949230169E-7</v>
      </c>
      <c r="I2" s="1">
        <v>3.04328949230169E-7</v>
      </c>
      <c r="J2">
        <v>9.57489013671875E-4</v>
      </c>
      <c r="K2">
        <v>2</v>
      </c>
    </row>
    <row r="3" spans="1:11" x14ac:dyDescent="0.35">
      <c r="A3" t="s">
        <v>11</v>
      </c>
      <c r="B3" t="s">
        <v>13</v>
      </c>
      <c r="C3" s="2">
        <v>0.26481841285293001</v>
      </c>
      <c r="D3" s="2">
        <v>0.137653407454885</v>
      </c>
      <c r="E3" s="2">
        <v>0.26481841285293001</v>
      </c>
      <c r="F3" s="2">
        <v>0.154602679236511</v>
      </c>
      <c r="G3">
        <v>0</v>
      </c>
      <c r="H3" s="1">
        <v>2.5592726961355899E-7</v>
      </c>
      <c r="I3" s="1">
        <v>2.5592726961355899E-7</v>
      </c>
      <c r="J3">
        <v>1.0385513305664E-3</v>
      </c>
      <c r="K3">
        <v>2</v>
      </c>
    </row>
    <row r="4" spans="1:11" x14ac:dyDescent="0.35">
      <c r="A4" t="s">
        <v>11</v>
      </c>
      <c r="B4" t="s">
        <v>14</v>
      </c>
      <c r="C4" s="2">
        <v>0.22069730421981101</v>
      </c>
      <c r="D4" s="2">
        <v>0.221531449780104</v>
      </c>
      <c r="E4" s="2">
        <v>0.22069730421981101</v>
      </c>
      <c r="F4" s="2">
        <v>0.217521835084829</v>
      </c>
      <c r="G4">
        <v>0</v>
      </c>
      <c r="H4" s="1">
        <v>2.3021342668746699E-5</v>
      </c>
      <c r="I4" s="1">
        <v>2.3021342668746699E-5</v>
      </c>
      <c r="J4">
        <v>34.598164558410602</v>
      </c>
      <c r="K4">
        <v>2</v>
      </c>
    </row>
    <row r="5" spans="1:11" x14ac:dyDescent="0.35">
      <c r="A5" t="s">
        <v>11</v>
      </c>
      <c r="B5" t="s">
        <v>15</v>
      </c>
      <c r="C5" s="2">
        <v>0.241706596023953</v>
      </c>
      <c r="D5" s="2">
        <v>0.14892359854048201</v>
      </c>
      <c r="E5" s="2">
        <v>0.241706596023953</v>
      </c>
      <c r="F5" s="2">
        <v>0.14370783443664401</v>
      </c>
      <c r="G5">
        <v>0</v>
      </c>
      <c r="H5" s="1">
        <v>6.7139317167315002E-8</v>
      </c>
      <c r="I5" s="1">
        <v>6.7139317167315002E-8</v>
      </c>
      <c r="J5">
        <v>1.3256072998046799E-3</v>
      </c>
      <c r="K5">
        <v>2</v>
      </c>
    </row>
    <row r="6" spans="1:11" x14ac:dyDescent="0.35">
      <c r="A6" t="s">
        <v>11</v>
      </c>
      <c r="B6" t="s">
        <v>16</v>
      </c>
      <c r="C6" s="2">
        <v>0.207048844808119</v>
      </c>
      <c r="D6" s="2">
        <v>0.207588146668406</v>
      </c>
      <c r="E6" s="2">
        <v>0.207048844808119</v>
      </c>
      <c r="F6" s="2">
        <v>0.20730971663651099</v>
      </c>
      <c r="G6">
        <v>0</v>
      </c>
      <c r="H6" s="1">
        <v>5.9772864035294204E-7</v>
      </c>
      <c r="I6" s="1">
        <v>5.9772864035294204E-7</v>
      </c>
      <c r="J6">
        <v>179.94363498687699</v>
      </c>
      <c r="K6">
        <v>2</v>
      </c>
    </row>
    <row r="7" spans="1:11" x14ac:dyDescent="0.35">
      <c r="A7" t="s">
        <v>11</v>
      </c>
      <c r="B7" t="s">
        <v>17</v>
      </c>
      <c r="C7" s="2">
        <v>0.117557879282348</v>
      </c>
      <c r="D7" s="2">
        <v>4.8093654737303003E-2</v>
      </c>
      <c r="E7" s="2">
        <v>0.117557879282348</v>
      </c>
      <c r="F7" s="2">
        <v>6.7767475976857103E-2</v>
      </c>
      <c r="G7">
        <v>0</v>
      </c>
      <c r="H7" s="1">
        <v>4.1457938608429999E-8</v>
      </c>
      <c r="I7" s="1">
        <v>4.1457938608429999E-8</v>
      </c>
      <c r="J7">
        <v>1.251220703125E-3</v>
      </c>
      <c r="K7">
        <v>2</v>
      </c>
    </row>
    <row r="8" spans="1:11" x14ac:dyDescent="0.35">
      <c r="A8" t="s">
        <v>11</v>
      </c>
      <c r="B8" t="s">
        <v>18</v>
      </c>
      <c r="C8" s="2">
        <v>0.231816350224016</v>
      </c>
      <c r="D8" s="2">
        <v>0.22517771549926199</v>
      </c>
      <c r="E8" s="2">
        <v>0.231816350224016</v>
      </c>
      <c r="F8" s="2">
        <v>0.227313549654069</v>
      </c>
      <c r="G8">
        <v>0</v>
      </c>
      <c r="H8" s="1">
        <v>6.8941841944431196E-5</v>
      </c>
      <c r="I8" s="1">
        <v>6.8941841944431196E-5</v>
      </c>
      <c r="J8">
        <v>25226.584177017201</v>
      </c>
      <c r="K8">
        <v>2</v>
      </c>
    </row>
    <row r="9" spans="1:11" x14ac:dyDescent="0.35">
      <c r="A9" t="s">
        <v>11</v>
      </c>
      <c r="B9" t="s">
        <v>19</v>
      </c>
      <c r="C9" s="2">
        <v>0.23108625140135</v>
      </c>
      <c r="D9" s="2">
        <v>0.224607884332649</v>
      </c>
      <c r="E9" s="2">
        <v>0.23108625140135</v>
      </c>
      <c r="F9" s="2">
        <v>0.226752884213722</v>
      </c>
      <c r="G9">
        <v>0</v>
      </c>
      <c r="H9" s="1">
        <v>5.4156632189044801E-5</v>
      </c>
      <c r="I9" s="1">
        <v>5.4156632189044801E-5</v>
      </c>
      <c r="J9">
        <v>11695.718223571699</v>
      </c>
      <c r="K9">
        <v>2</v>
      </c>
    </row>
    <row r="10" spans="1:11" x14ac:dyDescent="0.35">
      <c r="A10" t="s">
        <v>11</v>
      </c>
      <c r="B10" t="s">
        <v>20</v>
      </c>
      <c r="C10" s="2">
        <v>0.28775867640663699</v>
      </c>
      <c r="D10" s="2">
        <v>0.29469083597985402</v>
      </c>
      <c r="E10" s="2">
        <v>0.28775867640663699</v>
      </c>
      <c r="F10" s="2">
        <v>0.24322162292177199</v>
      </c>
      <c r="G10">
        <v>0</v>
      </c>
      <c r="H10" s="1">
        <v>3.3170355427791201E-6</v>
      </c>
      <c r="I10" s="1">
        <v>3.3170355427791201E-6</v>
      </c>
      <c r="J10">
        <v>1.85785579681396</v>
      </c>
      <c r="K10">
        <v>2</v>
      </c>
    </row>
    <row r="11" spans="1:11" x14ac:dyDescent="0.35">
      <c r="A11" t="s">
        <v>11</v>
      </c>
      <c r="B11" t="s">
        <v>21</v>
      </c>
      <c r="C11" s="2">
        <v>0.234621046794148</v>
      </c>
      <c r="D11" s="2">
        <v>0.22746315711456799</v>
      </c>
      <c r="E11" s="2">
        <v>0.234621046794148</v>
      </c>
      <c r="F11" s="2">
        <v>0.22953664658401601</v>
      </c>
      <c r="G11">
        <v>0</v>
      </c>
      <c r="H11" s="1">
        <v>5.3191176341662199E-5</v>
      </c>
      <c r="I11" s="1">
        <v>5.3191176341662199E-5</v>
      </c>
      <c r="J11">
        <v>12853.7830963134</v>
      </c>
      <c r="K11">
        <v>2</v>
      </c>
    </row>
    <row r="12" spans="1:11" x14ac:dyDescent="0.35">
      <c r="A12" t="s">
        <v>11</v>
      </c>
      <c r="B12" t="s">
        <v>22</v>
      </c>
      <c r="C12" s="2">
        <v>0.28417600568120599</v>
      </c>
      <c r="D12" s="2">
        <v>0.28143151562100699</v>
      </c>
      <c r="E12" s="2">
        <v>0.28417600568120599</v>
      </c>
      <c r="F12" s="2">
        <v>0.231155990434286</v>
      </c>
      <c r="G12">
        <v>0</v>
      </c>
      <c r="H12" s="1">
        <v>9.4782854255502008E-6</v>
      </c>
      <c r="I12" s="1">
        <v>9.4782854255502008E-6</v>
      </c>
      <c r="J12">
        <v>1.22973537445068</v>
      </c>
      <c r="K12">
        <v>2</v>
      </c>
    </row>
    <row r="13" spans="1:11" x14ac:dyDescent="0.35">
      <c r="A13" t="s">
        <v>11</v>
      </c>
      <c r="B13" t="s">
        <v>23</v>
      </c>
      <c r="C13" s="2">
        <v>0.10164332079265501</v>
      </c>
      <c r="D13" s="2">
        <v>0.12582921853623699</v>
      </c>
      <c r="E13" s="2">
        <v>0.10164332079265501</v>
      </c>
      <c r="F13" s="2">
        <v>0.10194711250220501</v>
      </c>
      <c r="G13">
        <v>0</v>
      </c>
      <c r="H13">
        <v>1.4346248002982201E-3</v>
      </c>
      <c r="I13">
        <v>1.4346248002982201E-3</v>
      </c>
      <c r="J13">
        <v>6.34265041351318</v>
      </c>
      <c r="K13">
        <v>2</v>
      </c>
    </row>
    <row r="14" spans="1:11" x14ac:dyDescent="0.35">
      <c r="A14" t="s">
        <v>11</v>
      </c>
      <c r="B14" t="s">
        <v>24</v>
      </c>
      <c r="C14" s="2">
        <v>0.283082852252733</v>
      </c>
      <c r="D14" s="2">
        <v>0.23650393957558499</v>
      </c>
      <c r="E14" s="2">
        <v>0.283082852252733</v>
      </c>
      <c r="F14" s="2">
        <v>0.236843834313931</v>
      </c>
      <c r="G14">
        <v>0</v>
      </c>
      <c r="H14" s="1">
        <v>5.1972569769871898E-7</v>
      </c>
      <c r="I14" s="1">
        <v>5.1972569769871898E-7</v>
      </c>
      <c r="J14">
        <v>3.5958290100097601E-2</v>
      </c>
      <c r="K14">
        <v>2</v>
      </c>
    </row>
    <row r="15" spans="1:11" x14ac:dyDescent="0.35">
      <c r="A15" t="s">
        <v>11</v>
      </c>
      <c r="B15" t="s">
        <v>25</v>
      </c>
      <c r="C15" s="2">
        <v>0.28913908183091203</v>
      </c>
      <c r="D15" s="2">
        <v>0.29236523618212701</v>
      </c>
      <c r="E15" s="2">
        <v>0.28913908183091203</v>
      </c>
      <c r="F15" s="2">
        <v>0.24785890165885599</v>
      </c>
      <c r="G15">
        <v>0</v>
      </c>
      <c r="H15" s="1">
        <v>5.0731257164984904E-7</v>
      </c>
      <c r="I15" s="1">
        <v>5.0731257164984904E-7</v>
      </c>
      <c r="J15">
        <v>4.08625888824462</v>
      </c>
      <c r="K15">
        <v>2</v>
      </c>
    </row>
    <row r="16" spans="1:11" x14ac:dyDescent="0.35">
      <c r="A16" t="s">
        <v>11</v>
      </c>
      <c r="B16" t="s">
        <v>26</v>
      </c>
      <c r="C16" s="2">
        <v>0.28858053628351699</v>
      </c>
      <c r="D16" s="2">
        <v>0.29390410712144099</v>
      </c>
      <c r="E16" s="2">
        <v>0.28858053628351699</v>
      </c>
      <c r="F16" s="2">
        <v>0.24569199211682999</v>
      </c>
      <c r="G16">
        <v>0</v>
      </c>
      <c r="H16" s="1">
        <v>1.5369019524208701E-6</v>
      </c>
      <c r="I16" s="1">
        <v>1.5369019524208701E-6</v>
      </c>
      <c r="J16">
        <v>3.3363618850707999</v>
      </c>
      <c r="K16">
        <v>2</v>
      </c>
    </row>
    <row r="17" spans="1:11" x14ac:dyDescent="0.35">
      <c r="A17" t="s">
        <v>11</v>
      </c>
      <c r="B17" t="s">
        <v>27</v>
      </c>
      <c r="C17" s="2">
        <v>0.28853266095088298</v>
      </c>
      <c r="D17" s="2">
        <v>0.290178535320952</v>
      </c>
      <c r="E17" s="2">
        <v>0.28853266095088298</v>
      </c>
      <c r="F17" s="2">
        <v>0.24561221981150799</v>
      </c>
      <c r="G17">
        <v>0</v>
      </c>
      <c r="H17" s="1">
        <v>7.2002408986276999E-7</v>
      </c>
      <c r="I17" s="1">
        <v>7.2002408986276999E-7</v>
      </c>
      <c r="J17">
        <v>0.55336189270019498</v>
      </c>
      <c r="K17">
        <v>2</v>
      </c>
    </row>
    <row r="18" spans="1:11" x14ac:dyDescent="0.35">
      <c r="A18" t="s">
        <v>11</v>
      </c>
      <c r="B18" t="s">
        <v>28</v>
      </c>
      <c r="C18" s="2">
        <v>0.26457105696765598</v>
      </c>
      <c r="D18" s="2">
        <v>0.12747422621715801</v>
      </c>
      <c r="E18" s="2">
        <v>0.26457105696765598</v>
      </c>
      <c r="F18" s="2">
        <v>0.15626152008305999</v>
      </c>
      <c r="G18">
        <v>0</v>
      </c>
      <c r="H18" s="1">
        <v>3.2125836052655198E-7</v>
      </c>
      <c r="I18" s="1">
        <v>3.2125836052655198E-7</v>
      </c>
      <c r="J18">
        <v>1.82342529296875E-3</v>
      </c>
      <c r="K18">
        <v>2</v>
      </c>
    </row>
    <row r="19" spans="1:11" x14ac:dyDescent="0.35">
      <c r="A19" t="s">
        <v>29</v>
      </c>
      <c r="B19" t="s">
        <v>12</v>
      </c>
      <c r="C19" s="2">
        <v>0.24158690769236901</v>
      </c>
      <c r="D19" s="2">
        <v>8.0473672188636103E-2</v>
      </c>
      <c r="E19" s="2">
        <v>0.24158690769236901</v>
      </c>
      <c r="F19" s="2">
        <v>0.12057727640221701</v>
      </c>
      <c r="G19">
        <v>1.92849928479999E-5</v>
      </c>
      <c r="H19" s="1">
        <v>4.7979347971729198E-8</v>
      </c>
      <c r="I19" s="1">
        <v>1.9332972195971599E-5</v>
      </c>
      <c r="J19">
        <v>2.4862289428710898E-3</v>
      </c>
      <c r="K19">
        <v>45</v>
      </c>
    </row>
    <row r="20" spans="1:11" x14ac:dyDescent="0.35">
      <c r="A20" t="s">
        <v>29</v>
      </c>
      <c r="B20" t="s">
        <v>13</v>
      </c>
      <c r="C20" s="2">
        <v>0.26237278127755298</v>
      </c>
      <c r="D20" s="2">
        <v>0.171939426488154</v>
      </c>
      <c r="E20" s="2">
        <v>0.26237278127755298</v>
      </c>
      <c r="F20" s="2">
        <v>0.14900881593020501</v>
      </c>
      <c r="G20">
        <v>1.92849928479999E-5</v>
      </c>
      <c r="H20" s="1">
        <v>1.4698748765465701E-6</v>
      </c>
      <c r="I20" s="1">
        <v>2.0754867724546399E-5</v>
      </c>
      <c r="J20">
        <v>7.6055526733398403E-3</v>
      </c>
      <c r="K20">
        <v>45</v>
      </c>
    </row>
    <row r="21" spans="1:11" x14ac:dyDescent="0.35">
      <c r="A21" t="s">
        <v>29</v>
      </c>
      <c r="B21" t="s">
        <v>14</v>
      </c>
      <c r="C21" s="2">
        <v>0.67627099034115101</v>
      </c>
      <c r="D21" s="2">
        <v>0.69165735107556103</v>
      </c>
      <c r="E21" s="2">
        <v>0.67627099034115101</v>
      </c>
      <c r="F21" s="2">
        <v>0.67973132965593197</v>
      </c>
      <c r="G21">
        <v>1.92849928479999E-5</v>
      </c>
      <c r="H21" s="1">
        <v>8.7989411948239898E-5</v>
      </c>
      <c r="I21">
        <v>1.07274404796239E-4</v>
      </c>
      <c r="J21">
        <v>179.758185386657</v>
      </c>
      <c r="K21">
        <v>45</v>
      </c>
    </row>
    <row r="22" spans="1:11" x14ac:dyDescent="0.35">
      <c r="A22" t="s">
        <v>29</v>
      </c>
      <c r="B22" t="s">
        <v>15</v>
      </c>
      <c r="C22" s="2">
        <v>0.30890361498657498</v>
      </c>
      <c r="D22" s="2">
        <v>0.31173918281645602</v>
      </c>
      <c r="E22" s="2">
        <v>0.30890361498657498</v>
      </c>
      <c r="F22" s="2">
        <v>0.26188240548362501</v>
      </c>
      <c r="G22">
        <v>1.92849928479999E-5</v>
      </c>
      <c r="H22" s="1">
        <v>1.6958232577553501E-7</v>
      </c>
      <c r="I22" s="1">
        <v>1.9454575173775399E-5</v>
      </c>
      <c r="J22">
        <v>9.4423294067382795E-3</v>
      </c>
      <c r="K22">
        <v>45</v>
      </c>
    </row>
    <row r="23" spans="1:11" x14ac:dyDescent="0.35">
      <c r="A23" t="s">
        <v>29</v>
      </c>
      <c r="B23" t="s">
        <v>16</v>
      </c>
      <c r="C23" s="2">
        <v>0.52979641014797396</v>
      </c>
      <c r="D23" s="2">
        <v>0.53175735047358397</v>
      </c>
      <c r="E23" s="2">
        <v>0.52979641014797396</v>
      </c>
      <c r="F23" s="2">
        <v>0.52935618671713502</v>
      </c>
      <c r="G23">
        <v>1.92849928479999E-5</v>
      </c>
      <c r="H23" s="1">
        <v>3.6415355840393501E-7</v>
      </c>
      <c r="I23" s="1">
        <v>1.96491464064038E-5</v>
      </c>
      <c r="J23">
        <v>68.168732643127399</v>
      </c>
      <c r="K23">
        <v>45</v>
      </c>
    </row>
    <row r="24" spans="1:11" x14ac:dyDescent="0.35">
      <c r="A24" t="s">
        <v>29</v>
      </c>
      <c r="B24" t="s">
        <v>17</v>
      </c>
      <c r="C24" s="2">
        <v>0.195586692253372</v>
      </c>
      <c r="D24" s="2">
        <v>9.5768426082959102E-2</v>
      </c>
      <c r="E24" s="2">
        <v>0.195586692253372</v>
      </c>
      <c r="F24" s="2">
        <v>6.77918637161498E-2</v>
      </c>
      <c r="G24">
        <v>1.92849928479999E-5</v>
      </c>
      <c r="H24" s="1">
        <v>4.8059248553193201E-8</v>
      </c>
      <c r="I24" s="1">
        <v>1.9333052096553101E-5</v>
      </c>
      <c r="J24">
        <v>2.8123855590820299E-3</v>
      </c>
      <c r="K24">
        <v>45</v>
      </c>
    </row>
    <row r="25" spans="1:11" x14ac:dyDescent="0.35">
      <c r="A25" t="s">
        <v>29</v>
      </c>
      <c r="B25" t="s">
        <v>18</v>
      </c>
      <c r="C25" s="2">
        <v>0.65599179735967506</v>
      </c>
      <c r="D25" s="2">
        <v>0.66794053374854701</v>
      </c>
      <c r="E25" s="2">
        <v>0.65599179735967506</v>
      </c>
      <c r="F25" s="2">
        <v>0.65076564989825503</v>
      </c>
      <c r="G25">
        <v>1.92849928479999E-5</v>
      </c>
      <c r="H25" s="1">
        <v>5.9645675626367097E-5</v>
      </c>
      <c r="I25" s="1">
        <v>7.8930668474367106E-5</v>
      </c>
      <c r="J25">
        <v>17791.814584732001</v>
      </c>
      <c r="K25">
        <v>45</v>
      </c>
    </row>
    <row r="26" spans="1:11" x14ac:dyDescent="0.35">
      <c r="A26" t="s">
        <v>29</v>
      </c>
      <c r="B26" t="s">
        <v>19</v>
      </c>
      <c r="C26" s="2">
        <v>0.66737415769336605</v>
      </c>
      <c r="D26" s="2">
        <v>0.67407364424892502</v>
      </c>
      <c r="E26" s="2">
        <v>0.66737415769336605</v>
      </c>
      <c r="F26" s="2">
        <v>0.66421977568190904</v>
      </c>
      <c r="G26">
        <v>1.92849928479999E-5</v>
      </c>
      <c r="H26" s="1">
        <v>4.1544357745665103E-5</v>
      </c>
      <c r="I26" s="1">
        <v>6.0829350593664997E-5</v>
      </c>
      <c r="J26">
        <v>4763.0577449798502</v>
      </c>
      <c r="K26">
        <v>45</v>
      </c>
    </row>
    <row r="27" spans="1:11" x14ac:dyDescent="0.35">
      <c r="A27" t="s">
        <v>29</v>
      </c>
      <c r="B27" t="s">
        <v>20</v>
      </c>
      <c r="C27" s="2">
        <v>0.47380221902166703</v>
      </c>
      <c r="D27" s="2">
        <v>0.49749869782175099</v>
      </c>
      <c r="E27" s="2">
        <v>0.47380221902166703</v>
      </c>
      <c r="F27" s="2">
        <v>0.45648295861335098</v>
      </c>
      <c r="G27">
        <v>1.92849928479999E-5</v>
      </c>
      <c r="H27" s="1">
        <v>2.13862086586002E-6</v>
      </c>
      <c r="I27" s="1">
        <v>2.1423613713859901E-5</v>
      </c>
      <c r="J27">
        <v>1.96910095214843</v>
      </c>
      <c r="K27">
        <v>45</v>
      </c>
    </row>
    <row r="28" spans="1:11" x14ac:dyDescent="0.35">
      <c r="A28" t="s">
        <v>29</v>
      </c>
      <c r="B28" t="s">
        <v>21</v>
      </c>
      <c r="C28" s="2">
        <v>0.65730437939605202</v>
      </c>
      <c r="D28" s="2">
        <v>0.66801038479838104</v>
      </c>
      <c r="E28" s="2">
        <v>0.65730437939605202</v>
      </c>
      <c r="F28" s="2">
        <v>0.65277811388772899</v>
      </c>
      <c r="G28">
        <v>1.92849928479999E-5</v>
      </c>
      <c r="H28" s="1">
        <v>3.1474253469198102E-5</v>
      </c>
      <c r="I28" s="1">
        <v>5.0759246317198002E-5</v>
      </c>
      <c r="J28">
        <v>7015.8502044677698</v>
      </c>
      <c r="K28">
        <v>45</v>
      </c>
    </row>
    <row r="29" spans="1:11" x14ac:dyDescent="0.35">
      <c r="A29" t="s">
        <v>29</v>
      </c>
      <c r="B29" t="s">
        <v>22</v>
      </c>
      <c r="C29" s="2">
        <v>0.40433511136999201</v>
      </c>
      <c r="D29" s="2">
        <v>0.44203725218217799</v>
      </c>
      <c r="E29" s="2">
        <v>0.40433511136999201</v>
      </c>
      <c r="F29" s="2">
        <v>0.37116761141587701</v>
      </c>
      <c r="G29">
        <v>1.92849928479999E-5</v>
      </c>
      <c r="H29" s="1">
        <v>1.20691997031429E-5</v>
      </c>
      <c r="I29" s="1">
        <v>3.1354192551142801E-5</v>
      </c>
      <c r="J29">
        <v>1.2411365509033201</v>
      </c>
      <c r="K29">
        <v>45</v>
      </c>
    </row>
    <row r="30" spans="1:11" x14ac:dyDescent="0.35">
      <c r="A30" t="s">
        <v>29</v>
      </c>
      <c r="B30" t="s">
        <v>23</v>
      </c>
      <c r="C30" s="2">
        <v>0.168720651423692</v>
      </c>
      <c r="D30" s="2">
        <v>0.16655608872453101</v>
      </c>
      <c r="E30" s="2">
        <v>0.168720651423692</v>
      </c>
      <c r="F30" s="2">
        <v>0.12614488725398901</v>
      </c>
      <c r="G30">
        <v>1.92849928479999E-5</v>
      </c>
      <c r="H30">
        <v>1.6723021512175099E-3</v>
      </c>
      <c r="I30">
        <v>1.69158714406551E-3</v>
      </c>
      <c r="J30">
        <v>25.480019569396902</v>
      </c>
      <c r="K30">
        <v>45</v>
      </c>
    </row>
    <row r="31" spans="1:11" x14ac:dyDescent="0.35">
      <c r="A31" t="s">
        <v>29</v>
      </c>
      <c r="B31" t="s">
        <v>24</v>
      </c>
      <c r="C31" s="2">
        <v>0.45649927588559303</v>
      </c>
      <c r="D31" s="2">
        <v>0.45691850077410601</v>
      </c>
      <c r="E31" s="2">
        <v>0.45649927588559303</v>
      </c>
      <c r="F31" s="2">
        <v>0.43740812543375801</v>
      </c>
      <c r="G31">
        <v>1.92849928479999E-5</v>
      </c>
      <c r="H31" s="1">
        <v>3.8921380506167799E-7</v>
      </c>
      <c r="I31" s="1">
        <v>1.9674206653061601E-5</v>
      </c>
      <c r="J31">
        <v>7.3842048645019503E-2</v>
      </c>
      <c r="K31">
        <v>45</v>
      </c>
    </row>
    <row r="32" spans="1:11" x14ac:dyDescent="0.35">
      <c r="A32" t="s">
        <v>29</v>
      </c>
      <c r="B32" t="s">
        <v>25</v>
      </c>
      <c r="C32" s="2">
        <v>0.51531412202624305</v>
      </c>
      <c r="D32" s="2">
        <v>0.53020406800268505</v>
      </c>
      <c r="E32" s="2">
        <v>0.51531412202624305</v>
      </c>
      <c r="F32" s="2">
        <v>0.50362258803434401</v>
      </c>
      <c r="G32">
        <v>1.92849928479999E-5</v>
      </c>
      <c r="H32" s="1">
        <v>5.1020516293832498E-7</v>
      </c>
      <c r="I32" s="1">
        <v>1.9795198010938202E-5</v>
      </c>
      <c r="J32">
        <v>3.9105930328369101</v>
      </c>
      <c r="K32">
        <v>45</v>
      </c>
    </row>
    <row r="33" spans="1:11" x14ac:dyDescent="0.35">
      <c r="A33" t="s">
        <v>29</v>
      </c>
      <c r="B33" t="s">
        <v>26</v>
      </c>
      <c r="C33" s="2">
        <v>0.48789352526022201</v>
      </c>
      <c r="D33" s="2">
        <v>0.50621974948538595</v>
      </c>
      <c r="E33" s="2">
        <v>0.48789352526022201</v>
      </c>
      <c r="F33" s="2">
        <v>0.472870281589791</v>
      </c>
      <c r="G33">
        <v>1.92849928479999E-5</v>
      </c>
      <c r="H33" s="1">
        <v>1.22518315060268E-6</v>
      </c>
      <c r="I33" s="1">
        <v>2.0510175998602599E-5</v>
      </c>
      <c r="J33">
        <v>3.3138914108276301</v>
      </c>
      <c r="K33">
        <v>45</v>
      </c>
    </row>
    <row r="34" spans="1:11" x14ac:dyDescent="0.35">
      <c r="A34" t="s">
        <v>29</v>
      </c>
      <c r="B34" t="s">
        <v>27</v>
      </c>
      <c r="C34" s="2">
        <v>0.47390195929798801</v>
      </c>
      <c r="D34" s="2">
        <v>0.48250610444477798</v>
      </c>
      <c r="E34" s="2">
        <v>0.47390195929798801</v>
      </c>
      <c r="F34" s="2">
        <v>0.45970663341130402</v>
      </c>
      <c r="G34">
        <v>1.92849928479999E-5</v>
      </c>
      <c r="H34" s="1">
        <v>3.3121929968239602E-7</v>
      </c>
      <c r="I34" s="1">
        <v>1.9616212147682302E-5</v>
      </c>
      <c r="J34">
        <v>0.556002616882324</v>
      </c>
      <c r="K34">
        <v>45</v>
      </c>
    </row>
    <row r="35" spans="1:11" x14ac:dyDescent="0.35">
      <c r="A35" t="s">
        <v>29</v>
      </c>
      <c r="B35" t="s">
        <v>28</v>
      </c>
      <c r="C35" s="2">
        <v>0.25753737268153698</v>
      </c>
      <c r="D35" s="2">
        <v>0.102931677869495</v>
      </c>
      <c r="E35" s="2">
        <v>0.25753737268153698</v>
      </c>
      <c r="F35" s="2">
        <v>0.128322905601117</v>
      </c>
      <c r="G35">
        <v>1.92849928479999E-5</v>
      </c>
      <c r="H35" s="1">
        <v>2.3314428464727998E-6</v>
      </c>
      <c r="I35" s="1">
        <v>2.1616435694472699E-5</v>
      </c>
      <c r="J35">
        <v>8.3013534545898396E-2</v>
      </c>
      <c r="K35">
        <v>45</v>
      </c>
    </row>
    <row r="36" spans="1:11" x14ac:dyDescent="0.35">
      <c r="A36" t="s">
        <v>30</v>
      </c>
      <c r="B36" t="s">
        <v>12</v>
      </c>
      <c r="C36" s="2">
        <v>0.19474887393227999</v>
      </c>
      <c r="D36" s="2">
        <v>0.11521981576602799</v>
      </c>
      <c r="E36" s="2">
        <v>0.19474887393227999</v>
      </c>
      <c r="F36" s="2">
        <v>0.13066096072109301</v>
      </c>
      <c r="G36">
        <v>1.6629556732043499E-5</v>
      </c>
      <c r="H36" s="1">
        <v>4.4404748148613901E-8</v>
      </c>
      <c r="I36" s="1">
        <v>1.6673961480192099E-5</v>
      </c>
      <c r="J36">
        <v>1.2273788452148401E-3</v>
      </c>
      <c r="K36">
        <v>12</v>
      </c>
    </row>
    <row r="37" spans="1:11" x14ac:dyDescent="0.35">
      <c r="A37" t="s">
        <v>30</v>
      </c>
      <c r="B37" t="s">
        <v>13</v>
      </c>
      <c r="C37" s="2">
        <v>0.27873018659410798</v>
      </c>
      <c r="D37" s="2">
        <v>0.31898951284945198</v>
      </c>
      <c r="E37" s="2">
        <v>0.27873018659410798</v>
      </c>
      <c r="F37" s="2">
        <v>0.19911670727521999</v>
      </c>
      <c r="G37">
        <v>1.6629556732043499E-5</v>
      </c>
      <c r="H37" s="1">
        <v>6.2240365206433996E-7</v>
      </c>
      <c r="I37" s="1">
        <v>1.7251960384107901E-5</v>
      </c>
      <c r="J37">
        <v>2.5701522827148398E-3</v>
      </c>
      <c r="K37">
        <v>12</v>
      </c>
    </row>
    <row r="38" spans="1:11" x14ac:dyDescent="0.35">
      <c r="A38" t="s">
        <v>30</v>
      </c>
      <c r="B38" t="s">
        <v>14</v>
      </c>
      <c r="C38" s="2">
        <v>0.83983307467354995</v>
      </c>
      <c r="D38" s="2">
        <v>0.83982233341876</v>
      </c>
      <c r="E38" s="2">
        <v>0.83983307467354995</v>
      </c>
      <c r="F38" s="2">
        <v>0.83969262796416499</v>
      </c>
      <c r="G38">
        <v>1.6629556732043499E-5</v>
      </c>
      <c r="H38" s="1">
        <v>5.8461790613209999E-5</v>
      </c>
      <c r="I38" s="1">
        <v>7.5091347345253501E-5</v>
      </c>
      <c r="J38">
        <v>166.986148834228</v>
      </c>
      <c r="K38">
        <v>12</v>
      </c>
    </row>
    <row r="39" spans="1:11" x14ac:dyDescent="0.35">
      <c r="A39" t="s">
        <v>30</v>
      </c>
      <c r="B39" t="s">
        <v>15</v>
      </c>
      <c r="C39" s="2">
        <v>0.29792420536921799</v>
      </c>
      <c r="D39" s="2">
        <v>0.28321658325587401</v>
      </c>
      <c r="E39" s="2">
        <v>0.29792420536921799</v>
      </c>
      <c r="F39" s="2">
        <v>0.242395938779813</v>
      </c>
      <c r="G39">
        <v>1.6629556732043499E-5</v>
      </c>
      <c r="H39" s="1">
        <v>6.9761768394651105E-8</v>
      </c>
      <c r="I39" s="1">
        <v>1.6699318500438199E-5</v>
      </c>
      <c r="J39">
        <v>3.2739639282226502E-3</v>
      </c>
      <c r="K39">
        <v>12</v>
      </c>
    </row>
    <row r="40" spans="1:11" x14ac:dyDescent="0.35">
      <c r="A40" t="s">
        <v>30</v>
      </c>
      <c r="B40" t="s">
        <v>16</v>
      </c>
      <c r="C40" s="2">
        <v>0.80592537033564504</v>
      </c>
      <c r="D40" s="2">
        <v>0.80589737758837199</v>
      </c>
      <c r="E40" s="2">
        <v>0.80592537033564504</v>
      </c>
      <c r="F40" s="2">
        <v>0.80589251962666197</v>
      </c>
      <c r="G40">
        <v>1.6629556732043499E-5</v>
      </c>
      <c r="H40" s="1">
        <v>3.0699610673522898E-7</v>
      </c>
      <c r="I40" s="1">
        <v>1.6936552838778701E-5</v>
      </c>
      <c r="J40">
        <v>39.873993873596099</v>
      </c>
      <c r="K40">
        <v>12</v>
      </c>
    </row>
    <row r="41" spans="1:11" x14ac:dyDescent="0.35">
      <c r="A41" t="s">
        <v>30</v>
      </c>
      <c r="B41" t="s">
        <v>17</v>
      </c>
      <c r="C41" s="2">
        <v>0.243932798991426</v>
      </c>
      <c r="D41" s="2">
        <v>0.26247697135440901</v>
      </c>
      <c r="E41" s="2">
        <v>0.243932798991426</v>
      </c>
      <c r="F41" s="2">
        <v>0.18060413659858601</v>
      </c>
      <c r="G41">
        <v>1.6629556732043499E-5</v>
      </c>
      <c r="H41" s="1">
        <v>5.0318342374347797E-8</v>
      </c>
      <c r="I41" s="1">
        <v>1.66798750744179E-5</v>
      </c>
      <c r="J41">
        <v>1.5535354614257799E-3</v>
      </c>
      <c r="K41">
        <v>12</v>
      </c>
    </row>
    <row r="42" spans="1:11" x14ac:dyDescent="0.35">
      <c r="A42" t="s">
        <v>30</v>
      </c>
      <c r="B42" t="s">
        <v>18</v>
      </c>
      <c r="C42" s="2">
        <v>0.875017454548356</v>
      </c>
      <c r="D42" s="2">
        <v>0.87526157772729296</v>
      </c>
      <c r="E42" s="2">
        <v>0.875017454548356</v>
      </c>
      <c r="F42" s="2">
        <v>0.87471152183211098</v>
      </c>
      <c r="G42">
        <v>1.6629556732043499E-5</v>
      </c>
      <c r="H42" s="1">
        <v>4.1456608834467099E-5</v>
      </c>
      <c r="I42" s="1">
        <v>5.8086165566510601E-5</v>
      </c>
      <c r="J42">
        <v>8467.0980014801007</v>
      </c>
      <c r="K42">
        <v>12</v>
      </c>
    </row>
    <row r="43" spans="1:11" x14ac:dyDescent="0.35">
      <c r="A43" t="s">
        <v>30</v>
      </c>
      <c r="B43" t="s">
        <v>19</v>
      </c>
      <c r="C43" s="2">
        <v>0.86204722901564301</v>
      </c>
      <c r="D43" s="2">
        <v>0.86203563064243205</v>
      </c>
      <c r="E43" s="2">
        <v>0.86204722901564301</v>
      </c>
      <c r="F43" s="2">
        <v>0.86163207416396603</v>
      </c>
      <c r="G43">
        <v>1.6629556732043499E-5</v>
      </c>
      <c r="H43" s="1">
        <v>2.94146752047487E-5</v>
      </c>
      <c r="I43" s="1">
        <v>4.6044231936792297E-5</v>
      </c>
      <c r="J43">
        <v>2988.1648807525598</v>
      </c>
      <c r="K43">
        <v>12</v>
      </c>
    </row>
    <row r="44" spans="1:11" x14ac:dyDescent="0.35">
      <c r="A44" t="s">
        <v>30</v>
      </c>
      <c r="B44" t="s">
        <v>20</v>
      </c>
      <c r="C44" s="2">
        <v>0.53003179720009097</v>
      </c>
      <c r="D44" s="2">
        <v>0.557315842248299</v>
      </c>
      <c r="E44" s="2">
        <v>0.53003179720009097</v>
      </c>
      <c r="F44" s="2">
        <v>0.51787893822794695</v>
      </c>
      <c r="G44">
        <v>1.6629556732043499E-5</v>
      </c>
      <c r="H44" s="1">
        <v>1.41436204517966E-6</v>
      </c>
      <c r="I44" s="1">
        <v>1.80439187772232E-5</v>
      </c>
      <c r="J44">
        <v>1.2699785232543901</v>
      </c>
      <c r="K44">
        <v>12</v>
      </c>
    </row>
    <row r="45" spans="1:11" x14ac:dyDescent="0.35">
      <c r="A45" t="s">
        <v>30</v>
      </c>
      <c r="B45" t="s">
        <v>21</v>
      </c>
      <c r="C45" s="2">
        <v>0.86838273136751898</v>
      </c>
      <c r="D45" s="2">
        <v>0.86857351645485903</v>
      </c>
      <c r="E45" s="2">
        <v>0.86838273136751898</v>
      </c>
      <c r="F45" s="2">
        <v>0.86795925842501698</v>
      </c>
      <c r="G45">
        <v>1.6629556732043499E-5</v>
      </c>
      <c r="H45" s="1">
        <v>2.8770712663650099E-5</v>
      </c>
      <c r="I45" s="1">
        <v>4.5400269395693598E-5</v>
      </c>
      <c r="J45">
        <v>3739.8672332763599</v>
      </c>
      <c r="K45">
        <v>12</v>
      </c>
    </row>
    <row r="46" spans="1:11" x14ac:dyDescent="0.35">
      <c r="A46" t="s">
        <v>30</v>
      </c>
      <c r="B46" t="s">
        <v>22</v>
      </c>
      <c r="C46" s="2">
        <v>0.451444438681672</v>
      </c>
      <c r="D46" s="2">
        <v>0.48840130481548499</v>
      </c>
      <c r="E46" s="2">
        <v>0.451444438681672</v>
      </c>
      <c r="F46" s="2">
        <v>0.42776747287927103</v>
      </c>
      <c r="G46">
        <v>1.6629556732043499E-5</v>
      </c>
      <c r="H46" s="1">
        <v>1.0500928211720799E-5</v>
      </c>
      <c r="I46" s="1">
        <v>2.7130484943764401E-5</v>
      </c>
      <c r="J46">
        <v>1.2477293014526301</v>
      </c>
      <c r="K46">
        <v>12</v>
      </c>
    </row>
    <row r="47" spans="1:11" x14ac:dyDescent="0.35">
      <c r="A47" t="s">
        <v>30</v>
      </c>
      <c r="B47" t="s">
        <v>23</v>
      </c>
      <c r="C47" s="2">
        <v>0.119532736753493</v>
      </c>
      <c r="D47" s="2">
        <v>0.224137910877097</v>
      </c>
      <c r="E47" s="2">
        <v>0.119532736753493</v>
      </c>
      <c r="F47" s="2">
        <v>0.10628077293197399</v>
      </c>
      <c r="G47">
        <v>1.6629556732043499E-5</v>
      </c>
      <c r="H47">
        <v>1.4065043033473601E-3</v>
      </c>
      <c r="I47">
        <v>1.4231338600794101E-3</v>
      </c>
      <c r="J47">
        <v>10.941794395446699</v>
      </c>
      <c r="K47">
        <v>12</v>
      </c>
    </row>
    <row r="48" spans="1:11" x14ac:dyDescent="0.35">
      <c r="A48" t="s">
        <v>30</v>
      </c>
      <c r="B48" t="s">
        <v>24</v>
      </c>
      <c r="C48" s="2">
        <v>0.45246577911119401</v>
      </c>
      <c r="D48" s="2">
        <v>0.49634385246572199</v>
      </c>
      <c r="E48" s="2">
        <v>0.45246577911119401</v>
      </c>
      <c r="F48" s="2">
        <v>0.433867391283774</v>
      </c>
      <c r="G48">
        <v>1.6629556732043499E-5</v>
      </c>
      <c r="H48" s="1">
        <v>5.0249570802444797E-7</v>
      </c>
      <c r="I48" s="1">
        <v>1.7132052440067999E-5</v>
      </c>
      <c r="J48">
        <v>3.5940170288085903E-2</v>
      </c>
      <c r="K48">
        <v>12</v>
      </c>
    </row>
    <row r="49" spans="1:11" x14ac:dyDescent="0.35">
      <c r="A49" t="s">
        <v>30</v>
      </c>
      <c r="B49" t="s">
        <v>25</v>
      </c>
      <c r="C49" s="2">
        <v>0.62356024911131402</v>
      </c>
      <c r="D49" s="2">
        <v>0.63566773827194401</v>
      </c>
      <c r="E49" s="2">
        <v>0.62356024911131402</v>
      </c>
      <c r="F49" s="2">
        <v>0.61947035121752103</v>
      </c>
      <c r="G49">
        <v>1.6629556732043499E-5</v>
      </c>
      <c r="H49" s="1">
        <v>4.9094912280550295E-7</v>
      </c>
      <c r="I49" s="1">
        <v>1.7120505854849002E-5</v>
      </c>
      <c r="J49">
        <v>4.2727680206298801</v>
      </c>
      <c r="K49">
        <v>12</v>
      </c>
    </row>
    <row r="50" spans="1:11" x14ac:dyDescent="0.35">
      <c r="A50" t="s">
        <v>30</v>
      </c>
      <c r="B50" t="s">
        <v>26</v>
      </c>
      <c r="C50" s="2">
        <v>0.580775660180889</v>
      </c>
      <c r="D50" s="2">
        <v>0.60031914275554199</v>
      </c>
      <c r="E50" s="2">
        <v>0.580775660180889</v>
      </c>
      <c r="F50" s="2">
        <v>0.573496551958112</v>
      </c>
      <c r="G50">
        <v>1.6629556732043499E-5</v>
      </c>
      <c r="H50" s="1">
        <v>1.3198272917415799E-6</v>
      </c>
      <c r="I50" s="1">
        <v>1.7949384023785099E-5</v>
      </c>
      <c r="J50">
        <v>3.2810745239257799</v>
      </c>
      <c r="K50">
        <v>12</v>
      </c>
    </row>
    <row r="51" spans="1:11" x14ac:dyDescent="0.35">
      <c r="A51" t="s">
        <v>30</v>
      </c>
      <c r="B51" t="s">
        <v>27</v>
      </c>
      <c r="C51" s="2">
        <v>0.53769584003255499</v>
      </c>
      <c r="D51" s="2">
        <v>0.54618034730982001</v>
      </c>
      <c r="E51" s="2">
        <v>0.53769584003255499</v>
      </c>
      <c r="F51" s="2">
        <v>0.52703041957013097</v>
      </c>
      <c r="G51">
        <v>1.6629556732043499E-5</v>
      </c>
      <c r="H51" s="1">
        <v>2.5393641345874698E-7</v>
      </c>
      <c r="I51" s="1">
        <v>1.6883493145502299E-5</v>
      </c>
      <c r="J51">
        <v>0.554595947265625</v>
      </c>
      <c r="K51">
        <v>12</v>
      </c>
    </row>
    <row r="52" spans="1:11" x14ac:dyDescent="0.35">
      <c r="A52" t="s">
        <v>30</v>
      </c>
      <c r="B52" t="s">
        <v>28</v>
      </c>
      <c r="C52" s="2">
        <v>9.5838436710804997E-2</v>
      </c>
      <c r="D52" s="2">
        <v>9.1850059511709801E-3</v>
      </c>
      <c r="E52" s="2">
        <v>9.5838436710804997E-2</v>
      </c>
      <c r="F52" s="2">
        <v>1.6763430891765501E-2</v>
      </c>
      <c r="G52">
        <v>1.6629556732043499E-5</v>
      </c>
      <c r="H52" s="1">
        <v>6.7165284856290804E-7</v>
      </c>
      <c r="I52" s="1">
        <v>1.7301209580606399E-5</v>
      </c>
      <c r="J52">
        <v>7.9603195190429601E-3</v>
      </c>
      <c r="K52">
        <v>12</v>
      </c>
    </row>
    <row r="53" spans="1:11" x14ac:dyDescent="0.35">
      <c r="A53" t="s">
        <v>31</v>
      </c>
      <c r="B53" t="s">
        <v>12</v>
      </c>
      <c r="C53" s="2">
        <v>0.16856505659263199</v>
      </c>
      <c r="D53" s="2">
        <v>0.165304202849999</v>
      </c>
      <c r="E53" s="2">
        <v>0.16856505659263199</v>
      </c>
      <c r="F53" s="2">
        <v>8.2215507234081497E-2</v>
      </c>
      <c r="G53">
        <v>1.6186798530703499E-5</v>
      </c>
      <c r="H53" s="1">
        <v>5.2849478651439301E-8</v>
      </c>
      <c r="I53" s="1">
        <v>1.62396480093549E-5</v>
      </c>
      <c r="J53">
        <v>1.5707015991210901E-3</v>
      </c>
      <c r="K53">
        <v>21</v>
      </c>
    </row>
    <row r="54" spans="1:11" x14ac:dyDescent="0.35">
      <c r="A54" t="s">
        <v>31</v>
      </c>
      <c r="B54" t="s">
        <v>13</v>
      </c>
      <c r="C54" s="2">
        <v>0.20032236057306699</v>
      </c>
      <c r="D54" s="2">
        <v>0.18845479883296601</v>
      </c>
      <c r="E54" s="2">
        <v>0.20032236057306699</v>
      </c>
      <c r="F54" s="2">
        <v>0.12874720082876201</v>
      </c>
      <c r="G54">
        <v>1.6186798530703499E-5</v>
      </c>
      <c r="H54" s="1">
        <v>8.8401147254103004E-7</v>
      </c>
      <c r="I54" s="1">
        <v>1.7070810003244499E-5</v>
      </c>
      <c r="J54">
        <v>3.9434432983398403E-3</v>
      </c>
      <c r="K54">
        <v>21</v>
      </c>
    </row>
    <row r="55" spans="1:11" x14ac:dyDescent="0.35">
      <c r="A55" t="s">
        <v>31</v>
      </c>
      <c r="B55" t="s">
        <v>14</v>
      </c>
      <c r="C55" s="2">
        <v>0.38644968502020699</v>
      </c>
      <c r="D55" s="2">
        <v>0.42225819592438701</v>
      </c>
      <c r="E55" s="2">
        <v>0.38644968502020699</v>
      </c>
      <c r="F55" s="2">
        <v>0.39787661299395</v>
      </c>
      <c r="G55">
        <v>1.6186798530703499E-5</v>
      </c>
      <c r="H55" s="1">
        <v>6.6092588160622599E-5</v>
      </c>
      <c r="I55" s="1">
        <v>8.2279386691326098E-5</v>
      </c>
      <c r="J55">
        <v>87.967139244079505</v>
      </c>
      <c r="K55">
        <v>21</v>
      </c>
    </row>
    <row r="56" spans="1:11" x14ac:dyDescent="0.35">
      <c r="A56" t="s">
        <v>31</v>
      </c>
      <c r="B56" t="s">
        <v>15</v>
      </c>
      <c r="C56" s="2">
        <v>0.261020303130647</v>
      </c>
      <c r="D56" s="2">
        <v>0.219091955247951</v>
      </c>
      <c r="E56" s="2">
        <v>0.261020303130647</v>
      </c>
      <c r="F56" s="2">
        <v>0.18050172141007401</v>
      </c>
      <c r="G56">
        <v>1.6186798530703499E-5</v>
      </c>
      <c r="H56" s="1">
        <v>1.2717699455831799E-7</v>
      </c>
      <c r="I56" s="1">
        <v>1.6313975525261798E-5</v>
      </c>
      <c r="J56">
        <v>4.9562454223632804E-3</v>
      </c>
      <c r="K56">
        <v>21</v>
      </c>
    </row>
    <row r="57" spans="1:11" x14ac:dyDescent="0.35">
      <c r="A57" t="s">
        <v>31</v>
      </c>
      <c r="B57" t="s">
        <v>16</v>
      </c>
      <c r="C57" s="2">
        <v>0.32929451707752999</v>
      </c>
      <c r="D57" s="2">
        <v>0.35138366449325098</v>
      </c>
      <c r="E57" s="2">
        <v>0.32929451707752999</v>
      </c>
      <c r="F57" s="2">
        <v>0.32003204169238397</v>
      </c>
      <c r="G57">
        <v>1.6186798530703499E-5</v>
      </c>
      <c r="H57" s="1">
        <v>3.4169578782816302E-7</v>
      </c>
      <c r="I57" s="1">
        <v>1.65284943185317E-5</v>
      </c>
      <c r="J57">
        <v>29.223023414611799</v>
      </c>
      <c r="K57">
        <v>21</v>
      </c>
    </row>
    <row r="58" spans="1:11" x14ac:dyDescent="0.35">
      <c r="A58" t="s">
        <v>31</v>
      </c>
      <c r="B58" t="s">
        <v>17</v>
      </c>
      <c r="C58" s="2">
        <v>0.227260214401697</v>
      </c>
      <c r="D58" s="2">
        <v>0.200111106597265</v>
      </c>
      <c r="E58" s="2">
        <v>0.227260214401697</v>
      </c>
      <c r="F58" s="2">
        <v>0.163336461017934</v>
      </c>
      <c r="G58">
        <v>1.6186798530703499E-5</v>
      </c>
      <c r="H58" s="1">
        <v>6.8214170227485401E-8</v>
      </c>
      <c r="I58" s="1">
        <v>1.6255012700931001E-5</v>
      </c>
      <c r="J58">
        <v>1.8968582153320299E-3</v>
      </c>
      <c r="K58">
        <v>21</v>
      </c>
    </row>
    <row r="59" spans="1:11" x14ac:dyDescent="0.35">
      <c r="A59" t="s">
        <v>31</v>
      </c>
      <c r="B59" t="s">
        <v>18</v>
      </c>
      <c r="C59" s="2">
        <v>0.40316615533151601</v>
      </c>
      <c r="D59" s="2">
        <v>0.47580321212244597</v>
      </c>
      <c r="E59" s="2">
        <v>0.40316615533151601</v>
      </c>
      <c r="F59" s="2">
        <v>0.40494556667871601</v>
      </c>
      <c r="G59">
        <v>1.6186798530703499E-5</v>
      </c>
      <c r="H59" s="1">
        <v>3.2507482131215301E-5</v>
      </c>
      <c r="I59" s="1">
        <v>4.8694280661918902E-5</v>
      </c>
      <c r="J59">
        <v>5394.6150608062699</v>
      </c>
      <c r="K59">
        <v>21</v>
      </c>
    </row>
    <row r="60" spans="1:11" x14ac:dyDescent="0.35">
      <c r="A60" t="s">
        <v>31</v>
      </c>
      <c r="B60" t="s">
        <v>19</v>
      </c>
      <c r="C60" s="2">
        <v>0.38844449054661601</v>
      </c>
      <c r="D60" s="2">
        <v>0.43975234108748101</v>
      </c>
      <c r="E60" s="2">
        <v>0.38844449054661601</v>
      </c>
      <c r="F60" s="2">
        <v>0.38380612839054401</v>
      </c>
      <c r="G60">
        <v>1.6186798530703499E-5</v>
      </c>
      <c r="H60" s="1">
        <v>3.5953123367045101E-5</v>
      </c>
      <c r="I60" s="1">
        <v>5.2139921897748702E-5</v>
      </c>
      <c r="J60">
        <v>2250.0011844635001</v>
      </c>
      <c r="K60">
        <v>21</v>
      </c>
    </row>
    <row r="61" spans="1:11" x14ac:dyDescent="0.35">
      <c r="A61" t="s">
        <v>31</v>
      </c>
      <c r="B61" t="s">
        <v>20</v>
      </c>
      <c r="C61" s="2">
        <v>0.32398035515517498</v>
      </c>
      <c r="D61" s="2">
        <v>0.391288394962087</v>
      </c>
      <c r="E61" s="2">
        <v>0.32398035515517498</v>
      </c>
      <c r="F61" s="2">
        <v>0.26806996465666599</v>
      </c>
      <c r="G61">
        <v>1.6186798530703499E-5</v>
      </c>
      <c r="H61" s="1">
        <v>2.5402944056430898E-6</v>
      </c>
      <c r="I61" s="1">
        <v>1.8727092936346599E-5</v>
      </c>
      <c r="J61">
        <v>2.1714715957641602</v>
      </c>
      <c r="K61">
        <v>21</v>
      </c>
    </row>
    <row r="62" spans="1:11" x14ac:dyDescent="0.35">
      <c r="A62" t="s">
        <v>31</v>
      </c>
      <c r="B62" t="s">
        <v>21</v>
      </c>
      <c r="C62" s="2">
        <v>0.394428907125844</v>
      </c>
      <c r="D62" s="2">
        <v>0.452638629594251</v>
      </c>
      <c r="E62" s="2">
        <v>0.394428907125844</v>
      </c>
      <c r="F62" s="2">
        <v>0.39067785047028503</v>
      </c>
      <c r="G62">
        <v>1.6186798530703499E-5</v>
      </c>
      <c r="H62" s="1">
        <v>2.82011622950268E-5</v>
      </c>
      <c r="I62" s="1">
        <v>4.4387960825730299E-5</v>
      </c>
      <c r="J62">
        <v>2668.4415130615198</v>
      </c>
      <c r="K62">
        <v>21</v>
      </c>
    </row>
    <row r="63" spans="1:11" x14ac:dyDescent="0.35">
      <c r="A63" t="s">
        <v>31</v>
      </c>
      <c r="B63" t="s">
        <v>22</v>
      </c>
      <c r="C63" s="2">
        <v>0.29833513530765798</v>
      </c>
      <c r="D63" s="2">
        <v>0.33551898140644698</v>
      </c>
      <c r="E63" s="2">
        <v>0.29833513530765798</v>
      </c>
      <c r="F63" s="2">
        <v>0.23036401116132699</v>
      </c>
      <c r="G63">
        <v>1.6186798530703499E-5</v>
      </c>
      <c r="H63" s="1">
        <v>1.16108395544033E-5</v>
      </c>
      <c r="I63" s="1">
        <v>2.7797638085106899E-5</v>
      </c>
      <c r="J63">
        <v>1.24209880828857</v>
      </c>
      <c r="K63">
        <v>21</v>
      </c>
    </row>
    <row r="64" spans="1:11" x14ac:dyDescent="0.35">
      <c r="A64" t="s">
        <v>31</v>
      </c>
      <c r="B64" t="s">
        <v>23</v>
      </c>
      <c r="C64" s="2">
        <v>6.3175491021380301E-2</v>
      </c>
      <c r="D64" s="2">
        <v>0.163513962671755</v>
      </c>
      <c r="E64" s="2">
        <v>6.3175491021380301E-2</v>
      </c>
      <c r="F64" s="2">
        <v>4.2421884585147597E-2</v>
      </c>
      <c r="G64">
        <v>1.6186798530703499E-5</v>
      </c>
      <c r="H64">
        <v>1.84815065821682E-3</v>
      </c>
      <c r="I64">
        <v>1.86433745674752E-3</v>
      </c>
      <c r="J64">
        <v>18.621386528015101</v>
      </c>
      <c r="K64">
        <v>21</v>
      </c>
    </row>
    <row r="65" spans="1:11" x14ac:dyDescent="0.35">
      <c r="A65" t="s">
        <v>31</v>
      </c>
      <c r="B65" t="s">
        <v>24</v>
      </c>
      <c r="C65" s="2">
        <v>0.32153073396874499</v>
      </c>
      <c r="D65" s="2">
        <v>0.35830399001116398</v>
      </c>
      <c r="E65" s="2">
        <v>0.32153073396874499</v>
      </c>
      <c r="F65" s="2">
        <v>0.26455199360026899</v>
      </c>
      <c r="G65">
        <v>1.6186798530703499E-5</v>
      </c>
      <c r="H65" s="1">
        <v>5.6037321612372896E-7</v>
      </c>
      <c r="I65" s="1">
        <v>1.67471717468272E-5</v>
      </c>
      <c r="J65">
        <v>4.4083595275878899E-2</v>
      </c>
      <c r="K65">
        <v>21</v>
      </c>
    </row>
    <row r="66" spans="1:11" x14ac:dyDescent="0.35">
      <c r="A66" t="s">
        <v>31</v>
      </c>
      <c r="B66" t="s">
        <v>25</v>
      </c>
      <c r="C66" s="2">
        <v>0.34166630095231998</v>
      </c>
      <c r="D66" s="2">
        <v>0.40343832705938298</v>
      </c>
      <c r="E66" s="2">
        <v>0.34166630095231998</v>
      </c>
      <c r="F66" s="2">
        <v>0.30471711881606001</v>
      </c>
      <c r="G66">
        <v>1.6186798530703499E-5</v>
      </c>
      <c r="H66" s="1">
        <v>4.8365819474691396E-7</v>
      </c>
      <c r="I66" s="1">
        <v>1.6670456725450399E-5</v>
      </c>
      <c r="J66">
        <v>4.2477388381957999</v>
      </c>
      <c r="K66">
        <v>21</v>
      </c>
    </row>
    <row r="67" spans="1:11" x14ac:dyDescent="0.35">
      <c r="A67" t="s">
        <v>31</v>
      </c>
      <c r="B67" t="s">
        <v>26</v>
      </c>
      <c r="C67" s="2">
        <v>0.330914299164974</v>
      </c>
      <c r="D67" s="2">
        <v>0.40031099928695202</v>
      </c>
      <c r="E67" s="2">
        <v>0.330914299164974</v>
      </c>
      <c r="F67" s="2">
        <v>0.28157118913471302</v>
      </c>
      <c r="G67">
        <v>1.6186798530703499E-5</v>
      </c>
      <c r="H67" s="1">
        <v>1.6226229107655601E-6</v>
      </c>
      <c r="I67" s="1">
        <v>1.78094214414691E-5</v>
      </c>
      <c r="J67">
        <v>3.3165817260742099</v>
      </c>
      <c r="K67">
        <v>21</v>
      </c>
    </row>
    <row r="68" spans="1:11" x14ac:dyDescent="0.35">
      <c r="A68" t="s">
        <v>31</v>
      </c>
      <c r="B68" t="s">
        <v>27</v>
      </c>
      <c r="C68" s="2">
        <v>0.32337792388620001</v>
      </c>
      <c r="D68" s="2">
        <v>0.35463346568362097</v>
      </c>
      <c r="E68" s="2">
        <v>0.32337792388620001</v>
      </c>
      <c r="F68" s="2">
        <v>0.27764499514100699</v>
      </c>
      <c r="G68">
        <v>1.6186798530703499E-5</v>
      </c>
      <c r="H68" s="1">
        <v>2.2695094326668201E-7</v>
      </c>
      <c r="I68" s="1">
        <v>1.64137494739702E-5</v>
      </c>
      <c r="J68">
        <v>0.55501842498779297</v>
      </c>
      <c r="K68">
        <v>21</v>
      </c>
    </row>
    <row r="69" spans="1:11" x14ac:dyDescent="0.35">
      <c r="A69" t="s">
        <v>31</v>
      </c>
      <c r="B69" t="s">
        <v>28</v>
      </c>
      <c r="C69" s="2">
        <v>9.5838436710804997E-2</v>
      </c>
      <c r="D69" s="2">
        <v>9.1850059511709801E-3</v>
      </c>
      <c r="E69" s="2">
        <v>9.5838436710804997E-2</v>
      </c>
      <c r="F69" s="2">
        <v>1.6763430891765501E-2</v>
      </c>
      <c r="G69">
        <v>1.6186798530703499E-5</v>
      </c>
      <c r="H69" s="1">
        <v>1.3902510935255001E-6</v>
      </c>
      <c r="I69" s="1">
        <v>1.7577049624229E-5</v>
      </c>
      <c r="J69">
        <v>2.0182609558105399E-2</v>
      </c>
      <c r="K69">
        <v>21</v>
      </c>
    </row>
    <row r="70" spans="1:11" x14ac:dyDescent="0.35">
      <c r="A70" t="s">
        <v>32</v>
      </c>
      <c r="B70" t="s">
        <v>12</v>
      </c>
      <c r="C70" s="2">
        <v>0.16463130009455301</v>
      </c>
      <c r="D70" s="2">
        <v>0.118214015617662</v>
      </c>
      <c r="E70" s="2">
        <v>0.16463130009455301</v>
      </c>
      <c r="F70" s="2">
        <v>7.9429884902877806E-2</v>
      </c>
      <c r="G70">
        <v>2.23128607670828E-4</v>
      </c>
      <c r="H70" s="1">
        <v>1.4495487393405601E-7</v>
      </c>
      <c r="I70">
        <v>2.2327356254476201E-4</v>
      </c>
      <c r="J70">
        <v>1.3474464416503899E-2</v>
      </c>
      <c r="K70">
        <v>333</v>
      </c>
    </row>
    <row r="71" spans="1:11" x14ac:dyDescent="0.35">
      <c r="A71" t="s">
        <v>32</v>
      </c>
      <c r="B71" t="s">
        <v>13</v>
      </c>
      <c r="C71" s="2">
        <v>9.5160202831825899E-2</v>
      </c>
      <c r="D71" s="2">
        <v>0.23956286821474701</v>
      </c>
      <c r="E71" s="2">
        <v>9.5160202831825899E-2</v>
      </c>
      <c r="F71" s="2">
        <v>0.10756532685972001</v>
      </c>
      <c r="G71">
        <v>2.23128607670828E-4</v>
      </c>
      <c r="H71" s="1">
        <v>7.5085515601675E-6</v>
      </c>
      <c r="I71">
        <v>2.3063715923099499E-4</v>
      </c>
      <c r="J71">
        <v>5.1553726196289E-2</v>
      </c>
      <c r="K71">
        <v>333</v>
      </c>
    </row>
    <row r="72" spans="1:11" x14ac:dyDescent="0.35">
      <c r="A72" t="s">
        <v>32</v>
      </c>
      <c r="B72" t="s">
        <v>14</v>
      </c>
      <c r="C72" s="2">
        <v>0.30956190081029</v>
      </c>
      <c r="D72" s="2">
        <v>0.38840776295216101</v>
      </c>
      <c r="E72" s="2">
        <v>0.30956190081029</v>
      </c>
      <c r="F72" s="2">
        <v>0.329616650139331</v>
      </c>
      <c r="G72">
        <v>2.23128607670828E-4</v>
      </c>
      <c r="H72">
        <v>3.5308584495442798E-4</v>
      </c>
      <c r="I72">
        <v>5.7621445262525598E-4</v>
      </c>
      <c r="J72">
        <v>1281.25074100494</v>
      </c>
      <c r="K72">
        <v>333</v>
      </c>
    </row>
    <row r="73" spans="1:11" x14ac:dyDescent="0.35">
      <c r="A73" t="s">
        <v>32</v>
      </c>
      <c r="B73" t="s">
        <v>15</v>
      </c>
      <c r="C73" s="2">
        <v>0.305269079317457</v>
      </c>
      <c r="D73" s="2">
        <v>0.31676316877350402</v>
      </c>
      <c r="E73" s="2">
        <v>0.305269079317457</v>
      </c>
      <c r="F73" s="2">
        <v>0.28792523100411599</v>
      </c>
      <c r="G73">
        <v>2.23128607670828E-4</v>
      </c>
      <c r="H73" s="1">
        <v>4.46463522878027E-7</v>
      </c>
      <c r="I73">
        <v>2.2357507119370599E-4</v>
      </c>
      <c r="J73">
        <v>6.5832138061523396E-2</v>
      </c>
      <c r="K73">
        <v>333</v>
      </c>
    </row>
    <row r="74" spans="1:11" x14ac:dyDescent="0.35">
      <c r="A74" t="s">
        <v>32</v>
      </c>
      <c r="B74" t="s">
        <v>16</v>
      </c>
      <c r="C74" s="2">
        <v>0.39540636183378403</v>
      </c>
      <c r="D74" s="2">
        <v>0.490372388311484</v>
      </c>
      <c r="E74" s="2">
        <v>0.39540636183378403</v>
      </c>
      <c r="F74" s="2">
        <v>0.38343430452752802</v>
      </c>
      <c r="G74">
        <v>2.23128607670828E-4</v>
      </c>
      <c r="H74" s="1">
        <v>2.2597120994634999E-7</v>
      </c>
      <c r="I74">
        <v>2.2335457888077401E-4</v>
      </c>
      <c r="J74">
        <v>0.38500785827636702</v>
      </c>
      <c r="K74">
        <v>333</v>
      </c>
    </row>
    <row r="75" spans="1:11" x14ac:dyDescent="0.35">
      <c r="A75" t="s">
        <v>32</v>
      </c>
      <c r="B75" t="s">
        <v>17</v>
      </c>
      <c r="C75" s="2">
        <v>0.25332035379870799</v>
      </c>
      <c r="D75" s="2">
        <v>0.28184713455933602</v>
      </c>
      <c r="E75" s="2">
        <v>0.25332035379870799</v>
      </c>
      <c r="F75" s="2">
        <v>0.246684674209947</v>
      </c>
      <c r="G75">
        <v>2.23128607670828E-4</v>
      </c>
      <c r="H75" s="1">
        <v>1.41425931586063E-7</v>
      </c>
      <c r="I75">
        <v>2.2327003360241401E-4</v>
      </c>
      <c r="J75">
        <v>1.38006210327148E-2</v>
      </c>
      <c r="K75">
        <v>333</v>
      </c>
    </row>
    <row r="76" spans="1:11" x14ac:dyDescent="0.35">
      <c r="A76" t="s">
        <v>32</v>
      </c>
      <c r="B76" t="s">
        <v>18</v>
      </c>
      <c r="C76" s="2">
        <v>0.395402372222732</v>
      </c>
      <c r="D76" s="2">
        <v>0.49038460422445901</v>
      </c>
      <c r="E76" s="2">
        <v>0.395402372222732</v>
      </c>
      <c r="F76" s="2">
        <v>0.38343216004165098</v>
      </c>
      <c r="G76">
        <v>2.23128607670828E-4</v>
      </c>
      <c r="H76" s="1">
        <v>1.9245989781110899E-5</v>
      </c>
      <c r="I76">
        <v>2.42374597451939E-4</v>
      </c>
      <c r="J76">
        <v>57.707514762878397</v>
      </c>
      <c r="K76">
        <v>333</v>
      </c>
    </row>
    <row r="77" spans="1:11" x14ac:dyDescent="0.35">
      <c r="A77" t="s">
        <v>32</v>
      </c>
      <c r="B77" t="s">
        <v>19</v>
      </c>
      <c r="C77" s="2">
        <v>0.39543428911115402</v>
      </c>
      <c r="D77" s="2">
        <v>0.49357575760331601</v>
      </c>
      <c r="E77" s="2">
        <v>0.39543428911115402</v>
      </c>
      <c r="F77" s="2">
        <v>0.38351304400595698</v>
      </c>
      <c r="G77">
        <v>2.23128607670828E-4</v>
      </c>
      <c r="H77">
        <v>1.11666972385366E-4</v>
      </c>
      <c r="I77">
        <v>3.3479558005619398E-4</v>
      </c>
      <c r="J77">
        <v>38.581089019775298</v>
      </c>
      <c r="K77">
        <v>333</v>
      </c>
    </row>
    <row r="78" spans="1:11" x14ac:dyDescent="0.35">
      <c r="A78" t="s">
        <v>32</v>
      </c>
      <c r="B78" t="s">
        <v>20</v>
      </c>
      <c r="C78" s="2">
        <v>0.369485858823623</v>
      </c>
      <c r="D78" s="2">
        <v>0.52220171143177996</v>
      </c>
      <c r="E78" s="2">
        <v>0.369485858823623</v>
      </c>
      <c r="F78" s="2">
        <v>0.33419838060933499</v>
      </c>
      <c r="G78">
        <v>2.23128607670828E-4</v>
      </c>
      <c r="H78" s="1">
        <v>2.4473966629276201E-6</v>
      </c>
      <c r="I78">
        <v>2.2557600433375499E-4</v>
      </c>
      <c r="J78">
        <v>0.71493911743163996</v>
      </c>
      <c r="K78">
        <v>333</v>
      </c>
    </row>
    <row r="79" spans="1:11" x14ac:dyDescent="0.35">
      <c r="A79" t="s">
        <v>32</v>
      </c>
      <c r="B79" t="s">
        <v>21</v>
      </c>
      <c r="C79" s="2">
        <v>0.39549413327694599</v>
      </c>
      <c r="D79" s="2">
        <v>0.48693517483847798</v>
      </c>
      <c r="E79" s="2">
        <v>0.39549413327694599</v>
      </c>
      <c r="F79" s="2">
        <v>0.38330343545795498</v>
      </c>
      <c r="G79">
        <v>2.23128607670828E-4</v>
      </c>
      <c r="H79" s="1">
        <v>1.3058778867745801E-5</v>
      </c>
      <c r="I79">
        <v>2.36187386538574E-4</v>
      </c>
      <c r="J79">
        <v>46.024933815002399</v>
      </c>
      <c r="K79">
        <v>333</v>
      </c>
    </row>
    <row r="80" spans="1:11" x14ac:dyDescent="0.35">
      <c r="A80" t="s">
        <v>32</v>
      </c>
      <c r="B80" t="s">
        <v>22</v>
      </c>
      <c r="C80" s="2">
        <v>0.36207316148748597</v>
      </c>
      <c r="D80" s="2">
        <v>0.45636500457570001</v>
      </c>
      <c r="E80" s="2">
        <v>0.36207316148748597</v>
      </c>
      <c r="F80" s="2">
        <v>0.33402099066066698</v>
      </c>
      <c r="G80">
        <v>2.23128607670828E-4</v>
      </c>
      <c r="H80" s="1">
        <v>3.3378745656223301E-5</v>
      </c>
      <c r="I80">
        <v>2.56507353327051E-4</v>
      </c>
      <c r="J80">
        <v>1.1618690490722601</v>
      </c>
      <c r="K80">
        <v>333</v>
      </c>
    </row>
    <row r="81" spans="1:11" x14ac:dyDescent="0.35">
      <c r="A81" t="s">
        <v>32</v>
      </c>
      <c r="B81" t="s">
        <v>23</v>
      </c>
      <c r="C81" s="2">
        <v>0.21898576107815201</v>
      </c>
      <c r="D81" s="2">
        <v>7.62117842993075E-2</v>
      </c>
      <c r="E81" s="2">
        <v>0.21898576107815201</v>
      </c>
      <c r="F81" s="2">
        <v>9.2548833594357005E-2</v>
      </c>
      <c r="G81">
        <v>2.23128607670828E-4</v>
      </c>
      <c r="H81">
        <v>1.40300816266117E-2</v>
      </c>
      <c r="I81">
        <v>1.4253210234282601E-2</v>
      </c>
      <c r="J81">
        <v>255.855466842651</v>
      </c>
      <c r="K81">
        <v>333</v>
      </c>
    </row>
    <row r="82" spans="1:11" x14ac:dyDescent="0.35">
      <c r="A82" t="s">
        <v>32</v>
      </c>
      <c r="B82" t="s">
        <v>24</v>
      </c>
      <c r="C82" s="2">
        <v>0.38777024627869</v>
      </c>
      <c r="D82" s="2">
        <v>0.46678258281790602</v>
      </c>
      <c r="E82" s="2">
        <v>0.38777024627869</v>
      </c>
      <c r="F82" s="2">
        <v>0.37035948819527598</v>
      </c>
      <c r="G82">
        <v>2.23128607670828E-4</v>
      </c>
      <c r="H82" s="1">
        <v>8.1378647101336702E-7</v>
      </c>
      <c r="I82">
        <v>2.23942394141841E-4</v>
      </c>
      <c r="J82">
        <v>0.40385055541992099</v>
      </c>
      <c r="K82">
        <v>333</v>
      </c>
    </row>
    <row r="83" spans="1:11" x14ac:dyDescent="0.35">
      <c r="A83" t="s">
        <v>32</v>
      </c>
      <c r="B83" t="s">
        <v>25</v>
      </c>
      <c r="C83" s="2">
        <v>0.39508719294955902</v>
      </c>
      <c r="D83" s="2">
        <v>0.49283977375353899</v>
      </c>
      <c r="E83" s="2">
        <v>0.39508719294955902</v>
      </c>
      <c r="F83" s="2">
        <v>0.38213997925670401</v>
      </c>
      <c r="G83">
        <v>2.23128607670828E-4</v>
      </c>
      <c r="H83" s="1">
        <v>6.0713978741252304E-7</v>
      </c>
      <c r="I83">
        <v>2.2373574745823999E-4</v>
      </c>
      <c r="J83">
        <v>2.31194972991943</v>
      </c>
      <c r="K83">
        <v>333</v>
      </c>
    </row>
    <row r="84" spans="1:11" x14ac:dyDescent="0.35">
      <c r="A84" t="s">
        <v>32</v>
      </c>
      <c r="B84" t="s">
        <v>26</v>
      </c>
      <c r="C84" s="2">
        <v>0.22312298773992501</v>
      </c>
      <c r="D84" s="2">
        <v>0.21261932426326</v>
      </c>
      <c r="E84" s="2">
        <v>0.22312298773992501</v>
      </c>
      <c r="F84" s="2">
        <v>0.20974085768841899</v>
      </c>
      <c r="G84">
        <v>2.23128607670828E-4</v>
      </c>
      <c r="H84" s="1">
        <v>1.9604768123016601E-6</v>
      </c>
      <c r="I84">
        <v>2.25089084483129E-4</v>
      </c>
      <c r="J84">
        <v>3.41516780853271</v>
      </c>
      <c r="K84">
        <v>333</v>
      </c>
    </row>
    <row r="85" spans="1:11" x14ac:dyDescent="0.35">
      <c r="A85" t="s">
        <v>32</v>
      </c>
      <c r="B85" t="s">
        <v>27</v>
      </c>
      <c r="C85" s="2">
        <v>0.38867588798767999</v>
      </c>
      <c r="D85" s="2">
        <v>0.48031224408395301</v>
      </c>
      <c r="E85" s="2">
        <v>0.38867588798767999</v>
      </c>
      <c r="F85" s="2">
        <v>0.37433160487720402</v>
      </c>
      <c r="G85">
        <v>2.23128607670828E-4</v>
      </c>
      <c r="H85" s="1">
        <v>4.8814594407247504E-7</v>
      </c>
      <c r="I85">
        <v>2.236167536149E-4</v>
      </c>
      <c r="J85">
        <v>0.56318950653076105</v>
      </c>
      <c r="K85">
        <v>333</v>
      </c>
    </row>
    <row r="86" spans="1:11" x14ac:dyDescent="0.35">
      <c r="A86" t="s">
        <v>32</v>
      </c>
      <c r="B86" t="s">
        <v>28</v>
      </c>
      <c r="C86" s="2">
        <v>0.158559112072164</v>
      </c>
      <c r="D86" s="2">
        <v>0.142202863023246</v>
      </c>
      <c r="E86" s="2">
        <v>0.158559112072164</v>
      </c>
      <c r="F86" s="2">
        <v>8.4484551869949506E-2</v>
      </c>
      <c r="G86">
        <v>2.23128607670828E-4</v>
      </c>
      <c r="H86" s="1">
        <v>1.51925800163883E-5</v>
      </c>
      <c r="I86">
        <v>2.38321187687216E-4</v>
      </c>
      <c r="J86">
        <v>4.2645292282104403</v>
      </c>
      <c r="K86">
        <v>333</v>
      </c>
    </row>
    <row r="87" spans="1:11" x14ac:dyDescent="0.35">
      <c r="A87" t="s">
        <v>33</v>
      </c>
      <c r="B87" t="s">
        <v>12</v>
      </c>
      <c r="C87" s="2">
        <v>0.159755995388009</v>
      </c>
      <c r="D87" s="2">
        <v>0.36397040423557597</v>
      </c>
      <c r="E87" s="2">
        <v>0.159755995388009</v>
      </c>
      <c r="F87" s="2">
        <v>6.0269434704021303E-2</v>
      </c>
      <c r="G87">
        <v>3.5914549580043402E-5</v>
      </c>
      <c r="H87" s="1">
        <v>7.0596919710429499E-8</v>
      </c>
      <c r="I87" s="1">
        <v>3.5985146499753899E-5</v>
      </c>
      <c r="J87">
        <v>2.9439926147460898E-3</v>
      </c>
      <c r="K87">
        <v>57</v>
      </c>
    </row>
    <row r="88" spans="1:11" x14ac:dyDescent="0.35">
      <c r="A88" t="s">
        <v>33</v>
      </c>
      <c r="B88" t="s">
        <v>13</v>
      </c>
      <c r="C88" s="2">
        <v>0.26567218961823402</v>
      </c>
      <c r="D88" s="2">
        <v>0.26160002275057198</v>
      </c>
      <c r="E88" s="2">
        <v>0.26567218961823402</v>
      </c>
      <c r="F88" s="2">
        <v>0.15700156828692699</v>
      </c>
      <c r="G88">
        <v>3.5914549580043402E-5</v>
      </c>
      <c r="H88" s="1">
        <v>2.3158517699159399E-6</v>
      </c>
      <c r="I88" s="1">
        <v>3.8230401349959403E-5</v>
      </c>
      <c r="J88">
        <v>9.4366073608398403E-3</v>
      </c>
      <c r="K88">
        <v>57</v>
      </c>
    </row>
    <row r="89" spans="1:11" x14ac:dyDescent="0.35">
      <c r="A89" t="s">
        <v>33</v>
      </c>
      <c r="B89" t="s">
        <v>14</v>
      </c>
      <c r="C89" s="2">
        <v>0.84723380317652797</v>
      </c>
      <c r="D89" s="2">
        <v>0.84758237821942395</v>
      </c>
      <c r="E89" s="2">
        <v>0.84723380317652797</v>
      </c>
      <c r="F89" s="2">
        <v>0.84723222140143795</v>
      </c>
      <c r="G89">
        <v>3.5914549580043402E-5</v>
      </c>
      <c r="H89" s="1">
        <v>9.6230327482119295E-5</v>
      </c>
      <c r="I89">
        <v>1.3214487706216199E-4</v>
      </c>
      <c r="J89">
        <v>225.65370845794601</v>
      </c>
      <c r="K89">
        <v>57</v>
      </c>
    </row>
    <row r="90" spans="1:11" x14ac:dyDescent="0.35">
      <c r="A90" t="s">
        <v>33</v>
      </c>
      <c r="B90" t="s">
        <v>15</v>
      </c>
      <c r="C90" s="2">
        <v>0.33724182229474398</v>
      </c>
      <c r="D90" s="2">
        <v>0.34613373106446699</v>
      </c>
      <c r="E90" s="2">
        <v>0.33724182229474398</v>
      </c>
      <c r="F90" s="2">
        <v>0.300393091340249</v>
      </c>
      <c r="G90">
        <v>3.5914549580043402E-5</v>
      </c>
      <c r="H90" s="1">
        <v>1.35642651403908E-7</v>
      </c>
      <c r="I90" s="1">
        <v>3.6050192231447301E-5</v>
      </c>
      <c r="J90">
        <v>1.16853713989257E-2</v>
      </c>
      <c r="K90">
        <v>57</v>
      </c>
    </row>
    <row r="91" spans="1:11" x14ac:dyDescent="0.35">
      <c r="A91" t="s">
        <v>33</v>
      </c>
      <c r="B91" t="s">
        <v>16</v>
      </c>
      <c r="C91" s="2">
        <v>0.76601330136324997</v>
      </c>
      <c r="D91" s="2">
        <v>0.76590111758764201</v>
      </c>
      <c r="E91" s="2">
        <v>0.76601330136324997</v>
      </c>
      <c r="F91" s="2">
        <v>0.76594528385517502</v>
      </c>
      <c r="G91">
        <v>3.5914549580043402E-5</v>
      </c>
      <c r="H91" s="1">
        <v>3.6757216185371599E-7</v>
      </c>
      <c r="I91" s="1">
        <v>3.6282121741897199E-5</v>
      </c>
      <c r="J91">
        <v>39.991822242736802</v>
      </c>
      <c r="K91">
        <v>57</v>
      </c>
    </row>
    <row r="92" spans="1:11" x14ac:dyDescent="0.35">
      <c r="A92" t="s">
        <v>33</v>
      </c>
      <c r="B92" t="s">
        <v>17</v>
      </c>
      <c r="C92" s="2">
        <v>0.294437285309055</v>
      </c>
      <c r="D92" s="2">
        <v>0.30469987081717298</v>
      </c>
      <c r="E92" s="2">
        <v>0.294437285309055</v>
      </c>
      <c r="F92" s="2">
        <v>0.238575916826156</v>
      </c>
      <c r="G92">
        <v>3.5914549580043402E-5</v>
      </c>
      <c r="H92" s="1">
        <v>7.9528663281225796E-8</v>
      </c>
      <c r="I92" s="1">
        <v>3.5994078243324703E-5</v>
      </c>
      <c r="J92">
        <v>3.2701492309570299E-3</v>
      </c>
      <c r="K92">
        <v>57</v>
      </c>
    </row>
    <row r="93" spans="1:11" x14ac:dyDescent="0.35">
      <c r="A93" t="s">
        <v>33</v>
      </c>
      <c r="B93" t="s">
        <v>18</v>
      </c>
      <c r="C93" s="2">
        <v>0.87535258187679199</v>
      </c>
      <c r="D93" s="2">
        <v>0.87727133332436003</v>
      </c>
      <c r="E93" s="2">
        <v>0.87535258187679199</v>
      </c>
      <c r="F93" s="2">
        <v>0.87486275321082796</v>
      </c>
      <c r="G93">
        <v>3.5914549580043402E-5</v>
      </c>
      <c r="H93" s="1">
        <v>5.0355665457865402E-5</v>
      </c>
      <c r="I93" s="1">
        <v>8.6270215037908906E-5</v>
      </c>
      <c r="J93">
        <v>12183.415475845301</v>
      </c>
      <c r="K93">
        <v>57</v>
      </c>
    </row>
    <row r="94" spans="1:11" x14ac:dyDescent="0.35">
      <c r="A94" t="s">
        <v>33</v>
      </c>
      <c r="B94" t="s">
        <v>19</v>
      </c>
      <c r="C94" s="2">
        <v>0.876561434025796</v>
      </c>
      <c r="D94" s="2">
        <v>0.87718271338331699</v>
      </c>
      <c r="E94" s="2">
        <v>0.876561434025796</v>
      </c>
      <c r="F94" s="2">
        <v>0.87602269361615404</v>
      </c>
      <c r="G94">
        <v>3.5914549580043402E-5</v>
      </c>
      <c r="H94" s="1">
        <v>6.09706479448366E-5</v>
      </c>
      <c r="I94" s="1">
        <v>9.6885197524880002E-5</v>
      </c>
      <c r="J94">
        <v>2996.5979976653998</v>
      </c>
      <c r="K94">
        <v>57</v>
      </c>
    </row>
    <row r="95" spans="1:11" x14ac:dyDescent="0.35">
      <c r="A95" t="s">
        <v>33</v>
      </c>
      <c r="B95" t="s">
        <v>20</v>
      </c>
      <c r="C95" s="2">
        <v>0.56858340880347502</v>
      </c>
      <c r="D95" s="2">
        <v>0.59173621931660003</v>
      </c>
      <c r="E95" s="2">
        <v>0.56858340880347502</v>
      </c>
      <c r="F95" s="2">
        <v>0.559917226251328</v>
      </c>
      <c r="G95">
        <v>3.5914549580043402E-5</v>
      </c>
      <c r="H95" s="1">
        <v>2.0251858201161099E-6</v>
      </c>
      <c r="I95" s="1">
        <v>3.7939735400159602E-5</v>
      </c>
      <c r="J95">
        <v>1.65030097961425</v>
      </c>
      <c r="K95">
        <v>57</v>
      </c>
    </row>
    <row r="96" spans="1:11" x14ac:dyDescent="0.35">
      <c r="A96" t="s">
        <v>33</v>
      </c>
      <c r="B96" t="s">
        <v>21</v>
      </c>
      <c r="C96" s="2">
        <v>0.87619040019788397</v>
      </c>
      <c r="D96" s="2">
        <v>0.87777122737420399</v>
      </c>
      <c r="E96" s="2">
        <v>0.87619040019788397</v>
      </c>
      <c r="F96" s="2">
        <v>0.87563789805575498</v>
      </c>
      <c r="G96">
        <v>3.5914549580043402E-5</v>
      </c>
      <c r="H96" s="1">
        <v>3.2635634103106999E-5</v>
      </c>
      <c r="I96" s="1">
        <v>6.8550183683150503E-5</v>
      </c>
      <c r="J96">
        <v>4554.8171234130796</v>
      </c>
      <c r="K96">
        <v>57</v>
      </c>
    </row>
    <row r="97" spans="1:11" x14ac:dyDescent="0.35">
      <c r="A97" t="s">
        <v>33</v>
      </c>
      <c r="B97" t="s">
        <v>22</v>
      </c>
      <c r="C97" s="2">
        <v>0.47593666093492498</v>
      </c>
      <c r="D97" s="2">
        <v>0.51403316465040405</v>
      </c>
      <c r="E97" s="2">
        <v>0.47593666093492498</v>
      </c>
      <c r="F97" s="2">
        <v>0.45697057224995702</v>
      </c>
      <c r="G97">
        <v>3.5914549580043402E-5</v>
      </c>
      <c r="H97" s="1">
        <v>1.9604088016876801E-5</v>
      </c>
      <c r="I97" s="1">
        <v>5.55186375969202E-5</v>
      </c>
      <c r="J97">
        <v>1.2499256134033201</v>
      </c>
      <c r="K97">
        <v>57</v>
      </c>
    </row>
    <row r="98" spans="1:11" x14ac:dyDescent="0.35">
      <c r="A98" t="s">
        <v>33</v>
      </c>
      <c r="B98" t="s">
        <v>23</v>
      </c>
      <c r="C98" s="2">
        <v>0.104511851139632</v>
      </c>
      <c r="D98" s="2">
        <v>0.19218406999489701</v>
      </c>
      <c r="E98" s="2">
        <v>0.104511851139632</v>
      </c>
      <c r="F98" s="2">
        <v>6.0983402601115802E-2</v>
      </c>
      <c r="G98">
        <v>3.5914549580043402E-5</v>
      </c>
      <c r="H98">
        <v>2.88319797636785E-3</v>
      </c>
      <c r="I98">
        <v>2.91911252594789E-3</v>
      </c>
      <c r="J98">
        <v>35.357188224792402</v>
      </c>
      <c r="K98">
        <v>57</v>
      </c>
    </row>
    <row r="99" spans="1:11" x14ac:dyDescent="0.35">
      <c r="A99" t="s">
        <v>33</v>
      </c>
      <c r="B99" t="s">
        <v>24</v>
      </c>
      <c r="C99" s="2">
        <v>0.52515250288249304</v>
      </c>
      <c r="D99" s="2">
        <v>0.53724453110530301</v>
      </c>
      <c r="E99" s="2">
        <v>0.52515250288249304</v>
      </c>
      <c r="F99" s="2">
        <v>0.51814922577021705</v>
      </c>
      <c r="G99">
        <v>3.5914549580043402E-5</v>
      </c>
      <c r="H99" s="1">
        <v>4.1580072354382102E-7</v>
      </c>
      <c r="I99" s="1">
        <v>3.6330350303587298E-5</v>
      </c>
      <c r="J99">
        <v>8.6831092834472601E-2</v>
      </c>
      <c r="K99">
        <v>57</v>
      </c>
    </row>
    <row r="100" spans="1:11" x14ac:dyDescent="0.35">
      <c r="A100" t="s">
        <v>33</v>
      </c>
      <c r="B100" t="s">
        <v>25</v>
      </c>
      <c r="C100" s="2">
        <v>0.65264052407530704</v>
      </c>
      <c r="D100" s="2">
        <v>0.664590512540574</v>
      </c>
      <c r="E100" s="2">
        <v>0.65264052407530704</v>
      </c>
      <c r="F100" s="2">
        <v>0.64941325510878301</v>
      </c>
      <c r="G100">
        <v>3.5914549580043402E-5</v>
      </c>
      <c r="H100" s="1">
        <v>4.9784435274636602E-7</v>
      </c>
      <c r="I100" s="1">
        <v>3.64123939327898E-5</v>
      </c>
      <c r="J100">
        <v>4.1240139007568297</v>
      </c>
      <c r="K100">
        <v>57</v>
      </c>
    </row>
    <row r="101" spans="1:11" x14ac:dyDescent="0.35">
      <c r="A101" t="s">
        <v>33</v>
      </c>
      <c r="B101" t="s">
        <v>26</v>
      </c>
      <c r="C101" s="2">
        <v>0.60809651667058895</v>
      </c>
      <c r="D101" s="2">
        <v>0.62519461238018004</v>
      </c>
      <c r="E101" s="2">
        <v>0.60809651667058895</v>
      </c>
      <c r="F101" s="2">
        <v>0.60220003582496595</v>
      </c>
      <c r="G101">
        <v>3.5914549580043402E-5</v>
      </c>
      <c r="H101" s="1">
        <v>1.6597338772633899E-6</v>
      </c>
      <c r="I101" s="1">
        <v>3.7574283457306797E-5</v>
      </c>
      <c r="J101">
        <v>3.316162109375</v>
      </c>
      <c r="K101">
        <v>57</v>
      </c>
    </row>
    <row r="102" spans="1:11" x14ac:dyDescent="0.35">
      <c r="A102" t="s">
        <v>33</v>
      </c>
      <c r="B102" t="s">
        <v>27</v>
      </c>
      <c r="C102" s="2">
        <v>0.56493690430119903</v>
      </c>
      <c r="D102" s="2">
        <v>0.57164480038684995</v>
      </c>
      <c r="E102" s="2">
        <v>0.56493690430119903</v>
      </c>
      <c r="F102" s="2">
        <v>0.55686723969479301</v>
      </c>
      <c r="G102">
        <v>3.5914549580043402E-5</v>
      </c>
      <c r="H102" s="1">
        <v>3.6118962731058003E-7</v>
      </c>
      <c r="I102" s="1">
        <v>3.6275739207354E-5</v>
      </c>
      <c r="J102">
        <v>0.55656337738037098</v>
      </c>
      <c r="K102">
        <v>57</v>
      </c>
    </row>
    <row r="103" spans="1:11" x14ac:dyDescent="0.35">
      <c r="A103" t="s">
        <v>33</v>
      </c>
      <c r="B103" t="s">
        <v>28</v>
      </c>
      <c r="C103" s="2">
        <v>0.21536718385324599</v>
      </c>
      <c r="D103" s="2">
        <v>0.19655213898215301</v>
      </c>
      <c r="E103" s="2">
        <v>0.21536718385324599</v>
      </c>
      <c r="F103" s="2">
        <v>0.152804599018383</v>
      </c>
      <c r="G103">
        <v>3.5914549580043402E-5</v>
      </c>
      <c r="H103" s="1">
        <v>3.9824399756320603E-6</v>
      </c>
      <c r="I103" s="1">
        <v>3.9896989555675498E-5</v>
      </c>
      <c r="J103">
        <v>0.13089561462402299</v>
      </c>
      <c r="K103">
        <v>57</v>
      </c>
    </row>
    <row r="104" spans="1:11" x14ac:dyDescent="0.35">
      <c r="A104" t="s">
        <v>34</v>
      </c>
      <c r="B104" t="s">
        <v>12</v>
      </c>
      <c r="C104" s="2">
        <v>0.151525427786045</v>
      </c>
      <c r="D104" s="2">
        <v>2.29599552657439E-2</v>
      </c>
      <c r="E104" s="2">
        <v>0.151525427786045</v>
      </c>
      <c r="F104" s="2">
        <v>3.9877461168855599E-2</v>
      </c>
      <c r="G104">
        <v>1.92849928479999E-5</v>
      </c>
      <c r="H104" s="1">
        <v>6.74874554151224E-8</v>
      </c>
      <c r="I104" s="1">
        <v>1.9352480303415001E-5</v>
      </c>
      <c r="J104">
        <v>4.3935775756835903E-3</v>
      </c>
      <c r="K104">
        <v>47</v>
      </c>
    </row>
    <row r="105" spans="1:11" x14ac:dyDescent="0.35">
      <c r="A105" t="s">
        <v>34</v>
      </c>
      <c r="B105" t="s">
        <v>13</v>
      </c>
      <c r="C105" s="2">
        <v>0.26137936812540102</v>
      </c>
      <c r="D105" s="2">
        <v>0.18427787500273601</v>
      </c>
      <c r="E105" s="2">
        <v>0.26137936812540102</v>
      </c>
      <c r="F105" s="2">
        <v>0.14961748013500401</v>
      </c>
      <c r="G105">
        <v>1.92849928479999E-5</v>
      </c>
      <c r="H105" s="1">
        <v>1.6156420730588401E-6</v>
      </c>
      <c r="I105" s="1">
        <v>2.0900634921058701E-5</v>
      </c>
      <c r="J105">
        <v>7.9107284545898403E-3</v>
      </c>
      <c r="K105">
        <v>47</v>
      </c>
    </row>
    <row r="106" spans="1:11" x14ac:dyDescent="0.35">
      <c r="A106" t="s">
        <v>34</v>
      </c>
      <c r="B106" t="s">
        <v>14</v>
      </c>
      <c r="C106" s="2">
        <v>0.70253459990185496</v>
      </c>
      <c r="D106" s="2">
        <v>0.704422579032291</v>
      </c>
      <c r="E106" s="2">
        <v>0.70253459990185496</v>
      </c>
      <c r="F106" s="2">
        <v>0.70242758127154103</v>
      </c>
      <c r="G106">
        <v>1.92849928479999E-5</v>
      </c>
      <c r="H106" s="1">
        <v>9.1468172926283901E-5</v>
      </c>
      <c r="I106">
        <v>1.10753165774283E-4</v>
      </c>
      <c r="J106">
        <v>367.16490459442099</v>
      </c>
      <c r="K106">
        <v>47</v>
      </c>
    </row>
    <row r="107" spans="1:11" x14ac:dyDescent="0.35">
      <c r="A107" t="s">
        <v>34</v>
      </c>
      <c r="B107" t="s">
        <v>15</v>
      </c>
      <c r="C107" s="2">
        <v>0.31114976600931099</v>
      </c>
      <c r="D107" s="2">
        <v>0.30774414604128703</v>
      </c>
      <c r="E107" s="2">
        <v>0.31114976600931099</v>
      </c>
      <c r="F107" s="2">
        <v>0.26648938686932699</v>
      </c>
      <c r="G107">
        <v>1.92849928479999E-5</v>
      </c>
      <c r="H107" s="1">
        <v>1.00449298861214E-7</v>
      </c>
      <c r="I107" s="1">
        <v>1.9385442146861101E-5</v>
      </c>
      <c r="J107">
        <v>1.17969512939453E-2</v>
      </c>
      <c r="K107">
        <v>47</v>
      </c>
    </row>
    <row r="108" spans="1:11" x14ac:dyDescent="0.35">
      <c r="A108" t="s">
        <v>34</v>
      </c>
      <c r="B108" t="s">
        <v>16</v>
      </c>
      <c r="C108" s="2">
        <v>0.56571886806755201</v>
      </c>
      <c r="D108" s="2">
        <v>0.56594594235733597</v>
      </c>
      <c r="E108" s="2">
        <v>0.56571886806755201</v>
      </c>
      <c r="F108" s="2">
        <v>0.56582003147565196</v>
      </c>
      <c r="G108">
        <v>1.92849928479999E-5</v>
      </c>
      <c r="H108" s="1">
        <v>4.9680279159513902E-7</v>
      </c>
      <c r="I108" s="1">
        <v>1.9781795639594999E-5</v>
      </c>
      <c r="J108">
        <v>70.647522926330495</v>
      </c>
      <c r="K108">
        <v>47</v>
      </c>
    </row>
    <row r="109" spans="1:11" x14ac:dyDescent="0.35">
      <c r="A109" t="s">
        <v>34</v>
      </c>
      <c r="B109" t="s">
        <v>17</v>
      </c>
      <c r="C109" s="2">
        <v>0.225133751710545</v>
      </c>
      <c r="D109" s="2">
        <v>0.28446243542204702</v>
      </c>
      <c r="E109" s="2">
        <v>0.225133751710545</v>
      </c>
      <c r="F109" s="2">
        <v>0.16024871372803501</v>
      </c>
      <c r="G109">
        <v>1.92849928479999E-5</v>
      </c>
      <c r="H109" s="1">
        <v>1.0989278663233899E-7</v>
      </c>
      <c r="I109" s="1">
        <v>1.9394885634632201E-5</v>
      </c>
      <c r="J109">
        <v>4.6873092651367101E-3</v>
      </c>
      <c r="K109">
        <v>47</v>
      </c>
    </row>
    <row r="110" spans="1:11" x14ac:dyDescent="0.35">
      <c r="A110" t="s">
        <v>34</v>
      </c>
      <c r="B110" t="s">
        <v>18</v>
      </c>
      <c r="C110" s="2">
        <v>0.70725430977733905</v>
      </c>
      <c r="D110" s="2">
        <v>0.71468810057715904</v>
      </c>
      <c r="E110" s="2">
        <v>0.70725430977733905</v>
      </c>
      <c r="F110" s="2">
        <v>0.70447843054916803</v>
      </c>
      <c r="G110">
        <v>1.92849928479999E-5</v>
      </c>
      <c r="H110" s="1">
        <v>6.1152146871619006E-5</v>
      </c>
      <c r="I110" s="1">
        <v>8.0437139719618907E-5</v>
      </c>
      <c r="J110">
        <v>18229.862558364799</v>
      </c>
      <c r="K110">
        <v>47</v>
      </c>
    </row>
    <row r="111" spans="1:11" x14ac:dyDescent="0.35">
      <c r="A111" t="s">
        <v>34</v>
      </c>
      <c r="B111" t="s">
        <v>19</v>
      </c>
      <c r="C111" s="2">
        <v>0.71356986407395095</v>
      </c>
      <c r="D111" s="2">
        <v>0.71637996664829096</v>
      </c>
      <c r="E111" s="2">
        <v>0.71356986407395095</v>
      </c>
      <c r="F111" s="2">
        <v>0.71184606510749204</v>
      </c>
      <c r="G111">
        <v>1.92849928479999E-5</v>
      </c>
      <c r="H111" s="1">
        <v>5.7094250308768198E-5</v>
      </c>
      <c r="I111" s="1">
        <v>7.6379243156768099E-5</v>
      </c>
      <c r="J111">
        <v>4948.7260189056396</v>
      </c>
      <c r="K111">
        <v>47</v>
      </c>
    </row>
    <row r="112" spans="1:11" x14ac:dyDescent="0.35">
      <c r="A112" t="s">
        <v>34</v>
      </c>
      <c r="B112" t="s">
        <v>20</v>
      </c>
      <c r="C112" s="2">
        <v>0.47823467690134802</v>
      </c>
      <c r="D112" s="2">
        <v>0.50739664901615</v>
      </c>
      <c r="E112" s="2">
        <v>0.47823467690134802</v>
      </c>
      <c r="F112" s="2">
        <v>0.46231198452424999</v>
      </c>
      <c r="G112">
        <v>1.92849928479999E-5</v>
      </c>
      <c r="H112" s="1">
        <v>1.7175115096358401E-6</v>
      </c>
      <c r="I112" s="1">
        <v>2.10025043576357E-5</v>
      </c>
      <c r="J112">
        <v>1.2958641052246</v>
      </c>
      <c r="K112">
        <v>47</v>
      </c>
    </row>
    <row r="113" spans="1:11" x14ac:dyDescent="0.35">
      <c r="A113" t="s">
        <v>34</v>
      </c>
      <c r="B113" t="s">
        <v>21</v>
      </c>
      <c r="C113" s="2">
        <v>0.70511986786408198</v>
      </c>
      <c r="D113" s="2">
        <v>0.71175765186221596</v>
      </c>
      <c r="E113" s="2">
        <v>0.70511986786408198</v>
      </c>
      <c r="F113" s="2">
        <v>0.70249570453240795</v>
      </c>
      <c r="G113">
        <v>1.92849928479999E-5</v>
      </c>
      <c r="H113" s="1">
        <v>3.7981023904536202E-5</v>
      </c>
      <c r="I113" s="1">
        <v>5.7266016752536197E-5</v>
      </c>
      <c r="J113">
        <v>7253.09666442871</v>
      </c>
      <c r="K113">
        <v>47</v>
      </c>
    </row>
    <row r="114" spans="1:11" x14ac:dyDescent="0.35">
      <c r="A114" t="s">
        <v>34</v>
      </c>
      <c r="B114" t="s">
        <v>22</v>
      </c>
      <c r="C114" s="2">
        <v>0.41858600205065999</v>
      </c>
      <c r="D114" s="2">
        <v>0.45559633977781999</v>
      </c>
      <c r="E114" s="2">
        <v>0.41858600205065999</v>
      </c>
      <c r="F114" s="2">
        <v>0.390575648735632</v>
      </c>
      <c r="G114">
        <v>1.92849928479999E-5</v>
      </c>
      <c r="H114" s="1">
        <v>1.2437952300968E-5</v>
      </c>
      <c r="I114" s="1">
        <v>3.1722945148967898E-5</v>
      </c>
      <c r="J114">
        <v>1.24470710754394</v>
      </c>
      <c r="K114">
        <v>47</v>
      </c>
    </row>
    <row r="115" spans="1:11" x14ac:dyDescent="0.35">
      <c r="A115" t="s">
        <v>34</v>
      </c>
      <c r="B115" t="s">
        <v>23</v>
      </c>
      <c r="C115" s="2">
        <v>0.173719634072874</v>
      </c>
      <c r="D115" s="2">
        <v>0.161972165141408</v>
      </c>
      <c r="E115" s="2">
        <v>0.173719634072874</v>
      </c>
      <c r="F115" s="2">
        <v>0.11496419668449499</v>
      </c>
      <c r="G115">
        <v>1.92849928479999E-5</v>
      </c>
      <c r="H115">
        <v>2.4248419596297698E-3</v>
      </c>
      <c r="I115">
        <v>2.4441269524777699E-3</v>
      </c>
      <c r="J115">
        <v>32.420531272888098</v>
      </c>
      <c r="K115">
        <v>47</v>
      </c>
    </row>
    <row r="116" spans="1:11" x14ac:dyDescent="0.35">
      <c r="A116" t="s">
        <v>34</v>
      </c>
      <c r="B116" t="s">
        <v>24</v>
      </c>
      <c r="C116" s="2">
        <v>0.46004205050049601</v>
      </c>
      <c r="D116" s="2">
        <v>0.468114803353327</v>
      </c>
      <c r="E116" s="2">
        <v>0.46004205050049601</v>
      </c>
      <c r="F116" s="2">
        <v>0.44494433851517001</v>
      </c>
      <c r="G116">
        <v>1.92849928479999E-5</v>
      </c>
      <c r="H116" s="1">
        <v>7.6625608821367404E-7</v>
      </c>
      <c r="I116" s="1">
        <v>2.0051248936213499E-5</v>
      </c>
      <c r="J116">
        <v>0.142895698547363</v>
      </c>
      <c r="K116">
        <v>47</v>
      </c>
    </row>
    <row r="117" spans="1:11" x14ac:dyDescent="0.35">
      <c r="A117" t="s">
        <v>34</v>
      </c>
      <c r="B117" t="s">
        <v>25</v>
      </c>
      <c r="C117" s="2">
        <v>0.54456595026550803</v>
      </c>
      <c r="D117" s="2">
        <v>0.55760939210162996</v>
      </c>
      <c r="E117" s="2">
        <v>0.54456595026550803</v>
      </c>
      <c r="F117" s="2">
        <v>0.53687927844137195</v>
      </c>
      <c r="G117">
        <v>1.92849928479999E-5</v>
      </c>
      <c r="H117" s="1">
        <v>5.1537396960112699E-7</v>
      </c>
      <c r="I117" s="1">
        <v>1.9800366817601E-5</v>
      </c>
      <c r="J117">
        <v>3.97255039215087</v>
      </c>
      <c r="K117">
        <v>47</v>
      </c>
    </row>
    <row r="118" spans="1:11" x14ac:dyDescent="0.35">
      <c r="A118" t="s">
        <v>34</v>
      </c>
      <c r="B118" t="s">
        <v>26</v>
      </c>
      <c r="C118" s="2">
        <v>0.50854774168066297</v>
      </c>
      <c r="D118" s="2">
        <v>0.52400202523158601</v>
      </c>
      <c r="E118" s="2">
        <v>0.50854774168066297</v>
      </c>
      <c r="F118" s="2">
        <v>0.49857378036051597</v>
      </c>
      <c r="G118">
        <v>1.92849928479999E-5</v>
      </c>
      <c r="H118" s="1">
        <v>1.55501084849125E-6</v>
      </c>
      <c r="I118" s="1">
        <v>2.0840003696491101E-5</v>
      </c>
      <c r="J118">
        <v>3.32024669647216</v>
      </c>
      <c r="K118">
        <v>47</v>
      </c>
    </row>
    <row r="119" spans="1:11" x14ac:dyDescent="0.35">
      <c r="A119" t="s">
        <v>34</v>
      </c>
      <c r="B119" t="s">
        <v>27</v>
      </c>
      <c r="C119" s="2">
        <v>0.498274493219656</v>
      </c>
      <c r="D119" s="2">
        <v>0.50782365606282598</v>
      </c>
      <c r="E119" s="2">
        <v>0.498274493219656</v>
      </c>
      <c r="F119" s="2">
        <v>0.48763974552190098</v>
      </c>
      <c r="G119">
        <v>1.92849928479999E-5</v>
      </c>
      <c r="H119" s="1">
        <v>8.83840257009322E-6</v>
      </c>
      <c r="I119" s="1">
        <v>2.81233954180931E-5</v>
      </c>
      <c r="J119">
        <v>0.55611515045166005</v>
      </c>
      <c r="K119">
        <v>47</v>
      </c>
    </row>
    <row r="120" spans="1:11" x14ac:dyDescent="0.35">
      <c r="A120" t="s">
        <v>34</v>
      </c>
      <c r="B120" t="s">
        <v>28</v>
      </c>
      <c r="C120" s="2">
        <v>0.22850098343912401</v>
      </c>
      <c r="D120" s="2">
        <v>0.101443487007469</v>
      </c>
      <c r="E120" s="2">
        <v>0.22850098343912401</v>
      </c>
      <c r="F120" s="2">
        <v>0.13534933678369801</v>
      </c>
      <c r="G120">
        <v>1.92849928479999E-5</v>
      </c>
      <c r="H120" s="1">
        <v>2.97303880844427E-6</v>
      </c>
      <c r="I120" s="1">
        <v>2.2258031656444199E-5</v>
      </c>
      <c r="J120">
        <v>0.17699527740478499</v>
      </c>
      <c r="K120">
        <v>47</v>
      </c>
    </row>
    <row r="121" spans="1:11" x14ac:dyDescent="0.35">
      <c r="A121" t="s">
        <v>35</v>
      </c>
      <c r="B121" t="s">
        <v>12</v>
      </c>
      <c r="C121" s="2">
        <v>0.271748367251676</v>
      </c>
      <c r="D121" s="2">
        <v>0.24060727242193899</v>
      </c>
      <c r="E121" s="2">
        <v>0.271748367251676</v>
      </c>
      <c r="F121" s="2">
        <v>0.19851192671107001</v>
      </c>
      <c r="G121">
        <v>3.5471791378703399E-5</v>
      </c>
      <c r="H121" s="1">
        <v>9.7587145889486499E-8</v>
      </c>
      <c r="I121" s="1">
        <v>3.55693785245929E-5</v>
      </c>
      <c r="J121">
        <v>3.2873153686523398E-3</v>
      </c>
      <c r="K121">
        <v>66</v>
      </c>
    </row>
    <row r="122" spans="1:11" x14ac:dyDescent="0.35">
      <c r="A122" t="s">
        <v>35</v>
      </c>
      <c r="B122" t="s">
        <v>13</v>
      </c>
      <c r="C122" s="2">
        <v>0.25310092519080302</v>
      </c>
      <c r="D122" s="2">
        <v>0.19427820679305999</v>
      </c>
      <c r="E122" s="2">
        <v>0.25310092519080302</v>
      </c>
      <c r="F122" s="2">
        <v>0.14322712934279899</v>
      </c>
      <c r="G122">
        <v>3.5471791378703399E-5</v>
      </c>
      <c r="H122" s="1">
        <v>2.6355016556418301E-6</v>
      </c>
      <c r="I122" s="1">
        <v>3.8107293034345303E-5</v>
      </c>
      <c r="J122">
        <v>1.08098983764648E-2</v>
      </c>
      <c r="K122">
        <v>66</v>
      </c>
    </row>
    <row r="123" spans="1:11" x14ac:dyDescent="0.35">
      <c r="A123" t="s">
        <v>35</v>
      </c>
      <c r="B123" t="s">
        <v>14</v>
      </c>
      <c r="C123" s="2">
        <v>0.54699562339667496</v>
      </c>
      <c r="D123" s="2">
        <v>0.570427633184445</v>
      </c>
      <c r="E123" s="2">
        <v>0.54699562339667496</v>
      </c>
      <c r="F123" s="2">
        <v>0.55297951436236903</v>
      </c>
      <c r="G123">
        <v>3.5471791378703399E-5</v>
      </c>
      <c r="H123">
        <v>1.10899198186104E-4</v>
      </c>
      <c r="I123">
        <v>1.4637098956480799E-4</v>
      </c>
      <c r="J123">
        <v>260.07535076141301</v>
      </c>
      <c r="K123">
        <v>66</v>
      </c>
    </row>
    <row r="124" spans="1:11" x14ac:dyDescent="0.35">
      <c r="A124" t="s">
        <v>35</v>
      </c>
      <c r="B124" t="s">
        <v>15</v>
      </c>
      <c r="C124" s="2">
        <v>0.31182002066618503</v>
      </c>
      <c r="D124" s="2">
        <v>0.31099419945490703</v>
      </c>
      <c r="E124" s="2">
        <v>0.31182002066618503</v>
      </c>
      <c r="F124" s="2">
        <v>0.272999307682877</v>
      </c>
      <c r="G124">
        <v>3.5471791378703399E-5</v>
      </c>
      <c r="H124" s="1">
        <v>1.4626467275162699E-7</v>
      </c>
      <c r="I124" s="1">
        <v>3.5618056051454998E-5</v>
      </c>
      <c r="J124">
        <v>1.3370513916015601E-2</v>
      </c>
      <c r="K124">
        <v>66</v>
      </c>
    </row>
    <row r="125" spans="1:11" x14ac:dyDescent="0.35">
      <c r="A125" t="s">
        <v>35</v>
      </c>
      <c r="B125" t="s">
        <v>16</v>
      </c>
      <c r="C125" s="2">
        <v>0.57263286402208602</v>
      </c>
      <c r="D125" s="2">
        <v>0.57295619091920402</v>
      </c>
      <c r="E125" s="2">
        <v>0.57263286402208602</v>
      </c>
      <c r="F125" s="2">
        <v>0.57271939689644202</v>
      </c>
      <c r="G125">
        <v>3.5471791378703399E-5</v>
      </c>
      <c r="H125" s="1">
        <v>4.2832989567529401E-7</v>
      </c>
      <c r="I125" s="1">
        <v>3.5900121274378701E-5</v>
      </c>
      <c r="J125">
        <v>57.666077613830502</v>
      </c>
      <c r="K125">
        <v>66</v>
      </c>
    </row>
    <row r="126" spans="1:11" x14ac:dyDescent="0.35">
      <c r="A126" t="s">
        <v>35</v>
      </c>
      <c r="B126" t="s">
        <v>17</v>
      </c>
      <c r="C126" s="2">
        <v>0.28735173607924902</v>
      </c>
      <c r="D126" s="2">
        <v>0.30684463064315498</v>
      </c>
      <c r="E126" s="2">
        <v>0.28735173607924902</v>
      </c>
      <c r="F126" s="2">
        <v>0.191436571255162</v>
      </c>
      <c r="G126">
        <v>3.5471791378703399E-5</v>
      </c>
      <c r="H126" s="1">
        <v>9.2636163430914094E-8</v>
      </c>
      <c r="I126" s="1">
        <v>3.5564427542134298E-5</v>
      </c>
      <c r="J126">
        <v>3.6134719848632799E-3</v>
      </c>
      <c r="K126">
        <v>66</v>
      </c>
    </row>
    <row r="127" spans="1:11" x14ac:dyDescent="0.35">
      <c r="A127" t="s">
        <v>35</v>
      </c>
      <c r="B127" t="s">
        <v>18</v>
      </c>
      <c r="C127" s="2">
        <v>0.77534899122684497</v>
      </c>
      <c r="D127" s="2">
        <v>0.78839914239408104</v>
      </c>
      <c r="E127" s="2">
        <v>0.77534899122684497</v>
      </c>
      <c r="F127" s="2">
        <v>0.77431718384919002</v>
      </c>
      <c r="G127">
        <v>3.5471791378703399E-5</v>
      </c>
      <c r="H127" s="1">
        <v>5.3722854785868997E-5</v>
      </c>
      <c r="I127" s="1">
        <v>8.9194646164572505E-5</v>
      </c>
      <c r="J127">
        <v>15050.062417984</v>
      </c>
      <c r="K127">
        <v>66</v>
      </c>
    </row>
    <row r="128" spans="1:11" x14ac:dyDescent="0.35">
      <c r="A128" t="s">
        <v>35</v>
      </c>
      <c r="B128" t="s">
        <v>19</v>
      </c>
      <c r="C128" s="2">
        <v>0.75303509660843104</v>
      </c>
      <c r="D128" s="2">
        <v>0.758581913652422</v>
      </c>
      <c r="E128" s="2">
        <v>0.75303509660843104</v>
      </c>
      <c r="F128" s="2">
        <v>0.75158769605674502</v>
      </c>
      <c r="G128">
        <v>3.5471791378703399E-5</v>
      </c>
      <c r="H128" s="1">
        <v>6.4019586598487203E-5</v>
      </c>
      <c r="I128" s="1">
        <v>9.9491377977190698E-5</v>
      </c>
      <c r="J128">
        <v>4204.0501155853199</v>
      </c>
      <c r="K128">
        <v>66</v>
      </c>
    </row>
    <row r="129" spans="1:11" x14ac:dyDescent="0.35">
      <c r="A129" t="s">
        <v>35</v>
      </c>
      <c r="B129" t="s">
        <v>20</v>
      </c>
      <c r="C129" s="2">
        <v>0.47854187695241501</v>
      </c>
      <c r="D129" s="2">
        <v>0.51076404298461897</v>
      </c>
      <c r="E129" s="2">
        <v>0.47854187695241501</v>
      </c>
      <c r="F129" s="2">
        <v>0.463291987519177</v>
      </c>
      <c r="G129">
        <v>3.5471791378703399E-5</v>
      </c>
      <c r="H129" s="1">
        <v>2.03198497911974E-6</v>
      </c>
      <c r="I129" s="1">
        <v>3.75037763578232E-5</v>
      </c>
      <c r="J129">
        <v>1.53069019317626</v>
      </c>
      <c r="K129">
        <v>66</v>
      </c>
    </row>
    <row r="130" spans="1:11" x14ac:dyDescent="0.35">
      <c r="A130" t="s">
        <v>35</v>
      </c>
      <c r="B130" t="s">
        <v>21</v>
      </c>
      <c r="C130" s="2">
        <v>0.75612305556331305</v>
      </c>
      <c r="D130" s="2">
        <v>0.76920312569465499</v>
      </c>
      <c r="E130" s="2">
        <v>0.75612305556331305</v>
      </c>
      <c r="F130" s="2">
        <v>0.75443343431485899</v>
      </c>
      <c r="G130">
        <v>3.5471791378703399E-5</v>
      </c>
      <c r="H130" s="1">
        <v>4.0897242936388201E-5</v>
      </c>
      <c r="I130" s="1">
        <v>7.6369034315091703E-5</v>
      </c>
      <c r="J130">
        <v>6224.5832672119104</v>
      </c>
      <c r="K130">
        <v>66</v>
      </c>
    </row>
    <row r="131" spans="1:11" x14ac:dyDescent="0.35">
      <c r="A131" t="s">
        <v>35</v>
      </c>
      <c r="B131" t="s">
        <v>22</v>
      </c>
      <c r="C131" s="2">
        <v>0.41107356443820198</v>
      </c>
      <c r="D131" s="2">
        <v>0.45167953751904899</v>
      </c>
      <c r="E131" s="2">
        <v>0.41107356443820198</v>
      </c>
      <c r="F131" s="2">
        <v>0.38309201799104298</v>
      </c>
      <c r="G131">
        <v>3.5471791378703399E-5</v>
      </c>
      <c r="H131" s="1">
        <v>1.6165875632728301E-5</v>
      </c>
      <c r="I131" s="1">
        <v>5.1637667011431799E-5</v>
      </c>
      <c r="J131">
        <v>1.24429512023925</v>
      </c>
      <c r="K131">
        <v>66</v>
      </c>
    </row>
    <row r="132" spans="1:11" x14ac:dyDescent="0.35">
      <c r="A132" t="s">
        <v>35</v>
      </c>
      <c r="B132" t="s">
        <v>23</v>
      </c>
      <c r="C132" s="2">
        <v>0.10070177258419</v>
      </c>
      <c r="D132" s="2">
        <v>0.12478827015810599</v>
      </c>
      <c r="E132" s="2">
        <v>0.10070177258419</v>
      </c>
      <c r="F132" s="2">
        <v>3.4111163999861499E-2</v>
      </c>
      <c r="G132">
        <v>3.5471791378703399E-5</v>
      </c>
      <c r="H132">
        <v>2.9190892852207599E-3</v>
      </c>
      <c r="I132">
        <v>2.9545610765994699E-3</v>
      </c>
      <c r="J132">
        <v>42.569422721862701</v>
      </c>
      <c r="K132">
        <v>66</v>
      </c>
    </row>
    <row r="133" spans="1:11" x14ac:dyDescent="0.35">
      <c r="A133" t="s">
        <v>35</v>
      </c>
      <c r="B133" t="s">
        <v>24</v>
      </c>
      <c r="C133" s="2">
        <v>0.46212063785901503</v>
      </c>
      <c r="D133" s="2">
        <v>0.46839300489289298</v>
      </c>
      <c r="E133" s="2">
        <v>0.46212063785901503</v>
      </c>
      <c r="F133" s="2">
        <v>0.45676428294426502</v>
      </c>
      <c r="G133">
        <v>3.5471791378703399E-5</v>
      </c>
      <c r="H133" s="1">
        <v>5.9309060183843703E-7</v>
      </c>
      <c r="I133" s="1">
        <v>3.6064881980541903E-5</v>
      </c>
      <c r="J133">
        <v>9.7874641418457003E-2</v>
      </c>
      <c r="K133">
        <v>66</v>
      </c>
    </row>
    <row r="134" spans="1:11" x14ac:dyDescent="0.35">
      <c r="A134" t="s">
        <v>35</v>
      </c>
      <c r="B134" t="s">
        <v>25</v>
      </c>
      <c r="C134" s="2">
        <v>0.54121467698114101</v>
      </c>
      <c r="D134" s="2">
        <v>0.56327045461014702</v>
      </c>
      <c r="E134" s="2">
        <v>0.54121467698114101</v>
      </c>
      <c r="F134" s="2">
        <v>0.53409189356881204</v>
      </c>
      <c r="G134">
        <v>3.5471791378703399E-5</v>
      </c>
      <c r="H134" s="1">
        <v>5.3804290599934003E-7</v>
      </c>
      <c r="I134" s="1">
        <v>3.6009834284702798E-5</v>
      </c>
      <c r="J134">
        <v>4.0733184814453098</v>
      </c>
      <c r="K134">
        <v>66</v>
      </c>
    </row>
    <row r="135" spans="1:11" x14ac:dyDescent="0.35">
      <c r="A135" t="s">
        <v>35</v>
      </c>
      <c r="B135" t="s">
        <v>26</v>
      </c>
      <c r="C135" s="2">
        <v>0.50664070759741597</v>
      </c>
      <c r="D135" s="2">
        <v>0.53311377174291896</v>
      </c>
      <c r="E135" s="2">
        <v>0.50664070759741597</v>
      </c>
      <c r="F135" s="2">
        <v>0.49600435245998997</v>
      </c>
      <c r="G135">
        <v>3.5471791378703399E-5</v>
      </c>
      <c r="H135" s="1">
        <v>1.7128306672384001E-6</v>
      </c>
      <c r="I135" s="1">
        <v>3.7184622045941803E-5</v>
      </c>
      <c r="J135">
        <v>3.31948661804199</v>
      </c>
      <c r="K135">
        <v>66</v>
      </c>
    </row>
    <row r="136" spans="1:11" x14ac:dyDescent="0.35">
      <c r="A136" t="s">
        <v>35</v>
      </c>
      <c r="B136" t="s">
        <v>27</v>
      </c>
      <c r="C136" s="2">
        <v>0.486808351053855</v>
      </c>
      <c r="D136" s="2">
        <v>0.49872213946684801</v>
      </c>
      <c r="E136" s="2">
        <v>0.486808351053855</v>
      </c>
      <c r="F136" s="2">
        <v>0.47580951345807398</v>
      </c>
      <c r="G136">
        <v>3.5471791378703399E-5</v>
      </c>
      <c r="H136" s="1">
        <v>2.3157090903061801E-7</v>
      </c>
      <c r="I136" s="1">
        <v>3.5703362287733999E-5</v>
      </c>
      <c r="J136">
        <v>0.55694007873535101</v>
      </c>
      <c r="K136">
        <v>66</v>
      </c>
    </row>
    <row r="137" spans="1:11" x14ac:dyDescent="0.35">
      <c r="A137" t="s">
        <v>35</v>
      </c>
      <c r="B137" t="s">
        <v>28</v>
      </c>
      <c r="C137" s="2">
        <v>0.18733617659614299</v>
      </c>
      <c r="D137" s="2">
        <v>0.181975742203494</v>
      </c>
      <c r="E137" s="2">
        <v>0.18733617659614299</v>
      </c>
      <c r="F137" s="2">
        <v>0.11994602991530499</v>
      </c>
      <c r="G137">
        <v>3.5471791378703399E-5</v>
      </c>
      <c r="H137" s="1">
        <v>3.6580607364414198E-6</v>
      </c>
      <c r="I137" s="1">
        <v>3.91298521151448E-5</v>
      </c>
      <c r="J137">
        <v>0.174036979675292</v>
      </c>
      <c r="K137">
        <v>66</v>
      </c>
    </row>
    <row r="138" spans="1:11" x14ac:dyDescent="0.35">
      <c r="A138" t="s">
        <v>36</v>
      </c>
      <c r="B138" t="s">
        <v>12</v>
      </c>
      <c r="C138" s="2">
        <v>0.242033744130284</v>
      </c>
      <c r="D138" s="2">
        <v>8.1192706174418497E-2</v>
      </c>
      <c r="E138" s="2">
        <v>0.242033744130284</v>
      </c>
      <c r="F138" s="2">
        <v>0.121532065111364</v>
      </c>
      <c r="G138">
        <v>2.4241360051882799E-4</v>
      </c>
      <c r="H138" s="1">
        <v>1.49291382873275E-7</v>
      </c>
      <c r="I138">
        <v>2.42562891901701E-4</v>
      </c>
      <c r="J138">
        <v>1.5191078186035101E-2</v>
      </c>
      <c r="K138">
        <v>378</v>
      </c>
    </row>
    <row r="139" spans="1:11" x14ac:dyDescent="0.35">
      <c r="A139" t="s">
        <v>36</v>
      </c>
      <c r="B139" t="s">
        <v>13</v>
      </c>
      <c r="C139" s="2">
        <v>0.119193619814004</v>
      </c>
      <c r="D139" s="2">
        <v>0.24465748820449101</v>
      </c>
      <c r="E139" s="2">
        <v>0.119193619814004</v>
      </c>
      <c r="F139" s="2">
        <v>0.12263675269126199</v>
      </c>
      <c r="G139">
        <v>2.4241360051882799E-4</v>
      </c>
      <c r="H139" s="1">
        <v>9.1084446579013502E-6</v>
      </c>
      <c r="I139">
        <v>2.5152204517672901E-4</v>
      </c>
      <c r="J139">
        <v>5.8420181274414E-2</v>
      </c>
      <c r="K139">
        <v>378</v>
      </c>
    </row>
    <row r="140" spans="1:11" x14ac:dyDescent="0.35">
      <c r="A140" t="s">
        <v>36</v>
      </c>
      <c r="B140" t="s">
        <v>14</v>
      </c>
      <c r="C140" s="2">
        <v>0.86313639283306198</v>
      </c>
      <c r="D140" s="2">
        <v>0.86288426135583696</v>
      </c>
      <c r="E140" s="2">
        <v>0.86313639283306198</v>
      </c>
      <c r="F140" s="2">
        <v>0.86269463691281301</v>
      </c>
      <c r="G140">
        <v>2.4241360051882799E-4</v>
      </c>
      <c r="H140">
        <v>3.8472449577238302E-4</v>
      </c>
      <c r="I140">
        <v>6.2713809629121096E-4</v>
      </c>
      <c r="J140">
        <v>1453.3589525222701</v>
      </c>
      <c r="K140">
        <v>378</v>
      </c>
    </row>
    <row r="141" spans="1:11" x14ac:dyDescent="0.35">
      <c r="A141" t="s">
        <v>36</v>
      </c>
      <c r="B141" t="s">
        <v>15</v>
      </c>
      <c r="C141" s="2">
        <v>0.34113967229334802</v>
      </c>
      <c r="D141" s="2">
        <v>0.35271372361020997</v>
      </c>
      <c r="E141" s="2">
        <v>0.34113967229334802</v>
      </c>
      <c r="F141" s="2">
        <v>0.32886318643456303</v>
      </c>
      <c r="G141">
        <v>2.4241360051882799E-4</v>
      </c>
      <c r="H141" s="1">
        <v>3.54381907530369E-7</v>
      </c>
      <c r="I141">
        <v>2.42767982426358E-4</v>
      </c>
      <c r="J141">
        <v>7.4586868286132799E-2</v>
      </c>
      <c r="K141">
        <v>378</v>
      </c>
    </row>
    <row r="142" spans="1:11" x14ac:dyDescent="0.35">
      <c r="A142" t="s">
        <v>36</v>
      </c>
      <c r="B142" t="s">
        <v>16</v>
      </c>
      <c r="C142" s="2">
        <v>0.77506971845314798</v>
      </c>
      <c r="D142" s="2">
        <v>0.774795612935403</v>
      </c>
      <c r="E142" s="2">
        <v>0.77506971845314798</v>
      </c>
      <c r="F142" s="2">
        <v>0.77485828533849299</v>
      </c>
      <c r="G142">
        <v>2.4241360051882799E-4</v>
      </c>
      <c r="H142" s="1">
        <v>4.5861887443193599E-7</v>
      </c>
      <c r="I142">
        <v>2.4287221939326E-4</v>
      </c>
      <c r="J142">
        <v>35.837345123291001</v>
      </c>
      <c r="K142">
        <v>378</v>
      </c>
    </row>
    <row r="143" spans="1:11" x14ac:dyDescent="0.35">
      <c r="A143" t="s">
        <v>36</v>
      </c>
      <c r="B143" t="s">
        <v>17</v>
      </c>
      <c r="C143" s="2">
        <v>0.26389282308867701</v>
      </c>
      <c r="D143" s="2">
        <v>0.28665949446393402</v>
      </c>
      <c r="E143" s="2">
        <v>0.26389282308867701</v>
      </c>
      <c r="F143" s="2">
        <v>0.216700938208264</v>
      </c>
      <c r="G143">
        <v>2.4241360051882799E-4</v>
      </c>
      <c r="H143" s="1">
        <v>1.7269844845263099E-7</v>
      </c>
      <c r="I143">
        <v>2.4258629896728001E-4</v>
      </c>
      <c r="J143">
        <v>1.5517234802246E-2</v>
      </c>
      <c r="K143">
        <v>378</v>
      </c>
    </row>
    <row r="144" spans="1:11" x14ac:dyDescent="0.35">
      <c r="A144" t="s">
        <v>36</v>
      </c>
      <c r="B144" t="s">
        <v>18</v>
      </c>
      <c r="C144" s="2">
        <v>0.86994266928917097</v>
      </c>
      <c r="D144" s="2">
        <v>0.87076759095864498</v>
      </c>
      <c r="E144" s="2">
        <v>0.86994266928917097</v>
      </c>
      <c r="F144" s="2">
        <v>0.869290978227379</v>
      </c>
      <c r="G144">
        <v>2.4241360051882799E-4</v>
      </c>
      <c r="H144" s="1">
        <v>6.8004218132925197E-5</v>
      </c>
      <c r="I144">
        <v>3.10417818651753E-4</v>
      </c>
      <c r="J144">
        <v>11338.3621397018</v>
      </c>
      <c r="K144">
        <v>378</v>
      </c>
    </row>
    <row r="145" spans="1:11" x14ac:dyDescent="0.35">
      <c r="A145" t="s">
        <v>36</v>
      </c>
      <c r="B145" t="s">
        <v>19</v>
      </c>
      <c r="C145" s="2">
        <v>0.86542642957738003</v>
      </c>
      <c r="D145" s="2">
        <v>0.865642517087717</v>
      </c>
      <c r="E145" s="2">
        <v>0.86542642957738003</v>
      </c>
      <c r="F145" s="2">
        <v>0.86479062181771005</v>
      </c>
      <c r="G145">
        <v>2.4241360051882799E-4</v>
      </c>
      <c r="H145">
        <v>1.1534569598289201E-4</v>
      </c>
      <c r="I145">
        <v>3.5775929650172001E-4</v>
      </c>
      <c r="J145">
        <v>2693.0743675231902</v>
      </c>
      <c r="K145">
        <v>378</v>
      </c>
    </row>
    <row r="146" spans="1:11" x14ac:dyDescent="0.35">
      <c r="A146" t="s">
        <v>36</v>
      </c>
      <c r="B146" t="s">
        <v>20</v>
      </c>
      <c r="C146" s="2">
        <v>0.56553534595912203</v>
      </c>
      <c r="D146" s="2">
        <v>0.60523718936587301</v>
      </c>
      <c r="E146" s="2">
        <v>0.56553534595912203</v>
      </c>
      <c r="F146" s="2">
        <v>0.56251695038513405</v>
      </c>
      <c r="G146">
        <v>2.4241360051882799E-4</v>
      </c>
      <c r="H146" s="1">
        <v>4.8356554812031099E-6</v>
      </c>
      <c r="I146">
        <v>2.4724925600003102E-4</v>
      </c>
      <c r="J146">
        <v>1.8685712814330999</v>
      </c>
      <c r="K146">
        <v>378</v>
      </c>
    </row>
    <row r="147" spans="1:11" x14ac:dyDescent="0.35">
      <c r="A147" t="s">
        <v>36</v>
      </c>
      <c r="B147" t="s">
        <v>21</v>
      </c>
      <c r="C147" s="2">
        <v>0.86629217517584201</v>
      </c>
      <c r="D147" s="2">
        <v>0.86696086336078204</v>
      </c>
      <c r="E147" s="2">
        <v>0.86629217517584201</v>
      </c>
      <c r="F147" s="2">
        <v>0.86562187931880696</v>
      </c>
      <c r="G147">
        <v>2.4241360051882799E-4</v>
      </c>
      <c r="H147" s="1">
        <v>3.8519562384380101E-5</v>
      </c>
      <c r="I147">
        <v>2.8093316290320799E-4</v>
      </c>
      <c r="J147">
        <v>4276.9615411758396</v>
      </c>
      <c r="K147">
        <v>378</v>
      </c>
    </row>
    <row r="148" spans="1:11" x14ac:dyDescent="0.35">
      <c r="A148" t="s">
        <v>36</v>
      </c>
      <c r="B148" t="s">
        <v>22</v>
      </c>
      <c r="C148" s="2">
        <v>0.455354257513435</v>
      </c>
      <c r="D148" s="2">
        <v>0.51501608940757004</v>
      </c>
      <c r="E148" s="2">
        <v>0.455354257513435</v>
      </c>
      <c r="F148" s="2">
        <v>0.43910000178353797</v>
      </c>
      <c r="G148">
        <v>2.4241360051882799E-4</v>
      </c>
      <c r="H148" s="1">
        <v>3.2102784734902797E-5</v>
      </c>
      <c r="I148">
        <v>2.7451638525373097E-4</v>
      </c>
      <c r="J148">
        <v>1.2523775100707999</v>
      </c>
      <c r="K148">
        <v>378</v>
      </c>
    </row>
    <row r="149" spans="1:11" x14ac:dyDescent="0.35">
      <c r="A149" t="s">
        <v>36</v>
      </c>
      <c r="B149" t="s">
        <v>23</v>
      </c>
      <c r="C149" s="2">
        <v>9.7629772073520499E-2</v>
      </c>
      <c r="D149" s="2">
        <v>0.15677038883762201</v>
      </c>
      <c r="E149" s="2">
        <v>9.7629772073520499E-2</v>
      </c>
      <c r="F149" s="2">
        <v>2.23739388821485E-2</v>
      </c>
      <c r="G149">
        <v>2.4241360051882799E-4</v>
      </c>
      <c r="H149">
        <v>1.37183677377281E-2</v>
      </c>
      <c r="I149">
        <v>1.3960781338246899E-2</v>
      </c>
      <c r="J149">
        <v>257.67820549011202</v>
      </c>
      <c r="K149">
        <v>378</v>
      </c>
    </row>
    <row r="150" spans="1:11" x14ac:dyDescent="0.35">
      <c r="A150" t="s">
        <v>36</v>
      </c>
      <c r="B150" t="s">
        <v>24</v>
      </c>
      <c r="C150" s="2">
        <v>0.61410487091613397</v>
      </c>
      <c r="D150" s="2">
        <v>0.63913966297913405</v>
      </c>
      <c r="E150" s="2">
        <v>0.61410487091613397</v>
      </c>
      <c r="F150" s="2">
        <v>0.60956483771231795</v>
      </c>
      <c r="G150">
        <v>2.4241360051882799E-4</v>
      </c>
      <c r="H150" s="1">
        <v>7.7345855491421398E-7</v>
      </c>
      <c r="I150">
        <v>2.4318705907374201E-4</v>
      </c>
      <c r="J150">
        <v>0.45920944213867099</v>
      </c>
      <c r="K150">
        <v>378</v>
      </c>
    </row>
    <row r="151" spans="1:11" x14ac:dyDescent="0.35">
      <c r="A151" t="s">
        <v>36</v>
      </c>
      <c r="B151" t="s">
        <v>25</v>
      </c>
      <c r="C151" s="2">
        <v>0.66417847924005802</v>
      </c>
      <c r="D151" s="2">
        <v>0.68051433681071904</v>
      </c>
      <c r="E151" s="2">
        <v>0.66417847924005802</v>
      </c>
      <c r="F151" s="2">
        <v>0.66360352235726805</v>
      </c>
      <c r="G151">
        <v>2.4241360051882799E-4</v>
      </c>
      <c r="H151" s="1">
        <v>5.9116062231712198E-7</v>
      </c>
      <c r="I151">
        <v>2.4300476114114499E-4</v>
      </c>
      <c r="J151">
        <v>3.6315488815307599</v>
      </c>
      <c r="K151">
        <v>378</v>
      </c>
    </row>
    <row r="152" spans="1:11" x14ac:dyDescent="0.35">
      <c r="A152" t="s">
        <v>36</v>
      </c>
      <c r="B152" t="s">
        <v>26</v>
      </c>
      <c r="C152" s="2">
        <v>0.62154549552964</v>
      </c>
      <c r="D152" s="2">
        <v>0.648249786845009</v>
      </c>
      <c r="E152" s="2">
        <v>0.62154549552964</v>
      </c>
      <c r="F152" s="2">
        <v>0.62099148840722895</v>
      </c>
      <c r="G152">
        <v>2.4241360051882799E-4</v>
      </c>
      <c r="H152" s="1">
        <v>1.81436147754158E-6</v>
      </c>
      <c r="I152">
        <v>2.4422796199636898E-4</v>
      </c>
      <c r="J152">
        <v>3.3615074157714799</v>
      </c>
      <c r="K152">
        <v>378</v>
      </c>
    </row>
    <row r="153" spans="1:11" x14ac:dyDescent="0.35">
      <c r="A153" t="s">
        <v>36</v>
      </c>
      <c r="B153" t="s">
        <v>27</v>
      </c>
      <c r="C153" s="2">
        <v>0.56229977139528597</v>
      </c>
      <c r="D153" s="2">
        <v>0.57596000432733796</v>
      </c>
      <c r="E153" s="2">
        <v>0.56229977139528597</v>
      </c>
      <c r="F153" s="2">
        <v>0.55913513839567297</v>
      </c>
      <c r="G153">
        <v>2.4241360051882799E-4</v>
      </c>
      <c r="H153" s="1">
        <v>3.4488800629712903E-7</v>
      </c>
      <c r="I153">
        <v>2.4275848852512501E-4</v>
      </c>
      <c r="J153">
        <v>0.56979560852050704</v>
      </c>
      <c r="K153">
        <v>378</v>
      </c>
    </row>
    <row r="154" spans="1:11" x14ac:dyDescent="0.35">
      <c r="A154" t="s">
        <v>36</v>
      </c>
      <c r="B154" t="s">
        <v>28</v>
      </c>
      <c r="C154" s="2">
        <v>0.15596586488783201</v>
      </c>
      <c r="D154" s="2">
        <v>0.110199707555384</v>
      </c>
      <c r="E154" s="2">
        <v>0.15596586488783201</v>
      </c>
      <c r="F154" s="2">
        <v>8.5591244406264602E-2</v>
      </c>
      <c r="G154">
        <v>2.4241360051882799E-4</v>
      </c>
      <c r="H154" s="1">
        <v>1.49625300719976E-5</v>
      </c>
      <c r="I154">
        <v>2.5737613059082502E-4</v>
      </c>
      <c r="J154">
        <v>5.4895048141479403</v>
      </c>
      <c r="K154">
        <v>378</v>
      </c>
    </row>
    <row r="155" spans="1:11" x14ac:dyDescent="0.35">
      <c r="A155" t="s">
        <v>37</v>
      </c>
      <c r="B155" t="s">
        <v>12</v>
      </c>
      <c r="C155" s="2">
        <v>0.19815999138244</v>
      </c>
      <c r="D155" s="2">
        <v>0.121556582678377</v>
      </c>
      <c r="E155" s="2">
        <v>0.19815999138244</v>
      </c>
      <c r="F155" s="2">
        <v>0.137748463097359</v>
      </c>
      <c r="G155">
        <v>1.6629556732043499E-5</v>
      </c>
      <c r="H155" s="1">
        <v>6.4566328204694799E-8</v>
      </c>
      <c r="I155" s="1">
        <v>1.6694123060248199E-5</v>
      </c>
      <c r="J155">
        <v>1.8758773803710901E-3</v>
      </c>
      <c r="K155">
        <v>14</v>
      </c>
    </row>
    <row r="156" spans="1:11" x14ac:dyDescent="0.35">
      <c r="A156" t="s">
        <v>37</v>
      </c>
      <c r="B156" t="s">
        <v>13</v>
      </c>
      <c r="C156" s="2">
        <v>0.27757319938879099</v>
      </c>
      <c r="D156" s="2">
        <v>0.310072128898982</v>
      </c>
      <c r="E156" s="2">
        <v>0.27757319938879099</v>
      </c>
      <c r="F156" s="2">
        <v>0.20322814640385001</v>
      </c>
      <c r="G156">
        <v>1.6629556732043499E-5</v>
      </c>
      <c r="H156" s="1">
        <v>5.2845673861845696E-7</v>
      </c>
      <c r="I156" s="1">
        <v>1.7158013470661998E-5</v>
      </c>
      <c r="J156">
        <v>2.8753280639648398E-3</v>
      </c>
      <c r="K156">
        <v>14</v>
      </c>
    </row>
    <row r="157" spans="1:11" x14ac:dyDescent="0.35">
      <c r="A157" t="s">
        <v>37</v>
      </c>
      <c r="B157" t="s">
        <v>14</v>
      </c>
      <c r="C157" s="2">
        <v>0.70860678792424503</v>
      </c>
      <c r="D157" s="2">
        <v>0.71284278160274095</v>
      </c>
      <c r="E157" s="2">
        <v>0.70860678792424503</v>
      </c>
      <c r="F157" s="2">
        <v>0.70980459760038495</v>
      </c>
      <c r="G157">
        <v>1.6629556732043499E-5</v>
      </c>
      <c r="H157">
        <v>1.0346737020809E-4</v>
      </c>
      <c r="I157">
        <v>1.2009692694013399E-4</v>
      </c>
      <c r="J157">
        <v>138.38902759551999</v>
      </c>
      <c r="K157">
        <v>14</v>
      </c>
    </row>
    <row r="158" spans="1:11" x14ac:dyDescent="0.35">
      <c r="A158" t="s">
        <v>37</v>
      </c>
      <c r="B158" t="s">
        <v>15</v>
      </c>
      <c r="C158" s="2">
        <v>0.30634228469066499</v>
      </c>
      <c r="D158" s="2">
        <v>0.29229410390785299</v>
      </c>
      <c r="E158" s="2">
        <v>0.30634228469066499</v>
      </c>
      <c r="F158" s="2">
        <v>0.25692769825419198</v>
      </c>
      <c r="G158">
        <v>1.6629556732043499E-5</v>
      </c>
      <c r="H158" s="1">
        <v>6.2043752704188699E-8</v>
      </c>
      <c r="I158" s="1">
        <v>1.6691600484747701E-5</v>
      </c>
      <c r="J158">
        <v>4.2409896850585903E-3</v>
      </c>
      <c r="K158">
        <v>14</v>
      </c>
    </row>
    <row r="159" spans="1:11" x14ac:dyDescent="0.35">
      <c r="A159" t="s">
        <v>37</v>
      </c>
      <c r="B159" t="s">
        <v>16</v>
      </c>
      <c r="C159" s="2">
        <v>0.78223505990400999</v>
      </c>
      <c r="D159" s="2">
        <v>0.782156695691687</v>
      </c>
      <c r="E159" s="2">
        <v>0.78223505990400999</v>
      </c>
      <c r="F159" s="2">
        <v>0.78217961680243597</v>
      </c>
      <c r="G159">
        <v>1.6629556732043499E-5</v>
      </c>
      <c r="H159" s="1">
        <v>3.1415196476324802E-7</v>
      </c>
      <c r="I159" s="1">
        <v>1.6943708696806799E-5</v>
      </c>
      <c r="J159">
        <v>44.877991676330502</v>
      </c>
      <c r="K159">
        <v>14</v>
      </c>
    </row>
    <row r="160" spans="1:11" x14ac:dyDescent="0.35">
      <c r="A160" t="s">
        <v>37</v>
      </c>
      <c r="B160" t="s">
        <v>17</v>
      </c>
      <c r="C160" s="2">
        <v>0.29555437640384402</v>
      </c>
      <c r="D160" s="2">
        <v>0.25000053159657698</v>
      </c>
      <c r="E160" s="2">
        <v>0.29555437640384402</v>
      </c>
      <c r="F160" s="2">
        <v>0.21267164013696299</v>
      </c>
      <c r="G160">
        <v>1.6629556732043499E-5</v>
      </c>
      <c r="H160" s="1">
        <v>5.8153355344811001E-8</v>
      </c>
      <c r="I160" s="1">
        <v>1.6687710087388301E-5</v>
      </c>
      <c r="J160">
        <v>2.1696090698242101E-3</v>
      </c>
      <c r="K160">
        <v>14</v>
      </c>
    </row>
    <row r="161" spans="1:11" x14ac:dyDescent="0.35">
      <c r="A161" t="s">
        <v>37</v>
      </c>
      <c r="B161" t="s">
        <v>18</v>
      </c>
      <c r="C161" s="2">
        <v>0.88252191293870696</v>
      </c>
      <c r="D161" s="2">
        <v>0.88324575155763296</v>
      </c>
      <c r="E161" s="2">
        <v>0.88252191293870696</v>
      </c>
      <c r="F161" s="2">
        <v>0.88223678064104605</v>
      </c>
      <c r="G161">
        <v>1.6629556732043499E-5</v>
      </c>
      <c r="H161" s="1">
        <v>4.5036818819837997E-5</v>
      </c>
      <c r="I161" s="1">
        <v>6.1666375551881601E-5</v>
      </c>
      <c r="J161">
        <v>10870.3287143707</v>
      </c>
      <c r="K161">
        <v>14</v>
      </c>
    </row>
    <row r="162" spans="1:11" x14ac:dyDescent="0.35">
      <c r="A162" t="s">
        <v>37</v>
      </c>
      <c r="B162" t="s">
        <v>19</v>
      </c>
      <c r="C162" s="2">
        <v>0.86519503213631699</v>
      </c>
      <c r="D162" s="2">
        <v>0.86550618664762302</v>
      </c>
      <c r="E162" s="2">
        <v>0.86519503213631699</v>
      </c>
      <c r="F162" s="2">
        <v>0.86482141141159596</v>
      </c>
      <c r="G162">
        <v>1.6629556732043499E-5</v>
      </c>
      <c r="H162" s="1">
        <v>3.1299517555918098E-5</v>
      </c>
      <c r="I162" s="1">
        <v>4.7929074287961702E-5</v>
      </c>
      <c r="J162">
        <v>3289.7304019927901</v>
      </c>
      <c r="K162">
        <v>14</v>
      </c>
    </row>
    <row r="163" spans="1:11" x14ac:dyDescent="0.35">
      <c r="A163" t="s">
        <v>37</v>
      </c>
      <c r="B163" t="s">
        <v>20</v>
      </c>
      <c r="C163" s="2">
        <v>0.54904628347782303</v>
      </c>
      <c r="D163" s="2">
        <v>0.57407225333386402</v>
      </c>
      <c r="E163" s="2">
        <v>0.54904628347782303</v>
      </c>
      <c r="F163" s="2">
        <v>0.53827093225243205</v>
      </c>
      <c r="G163">
        <v>1.6629556732043499E-5</v>
      </c>
      <c r="H163" s="1">
        <v>2.8864018470049501E-6</v>
      </c>
      <c r="I163" s="1">
        <v>1.95159585790485E-5</v>
      </c>
      <c r="J163">
        <v>1.6151313781738199</v>
      </c>
      <c r="K163">
        <v>14</v>
      </c>
    </row>
    <row r="164" spans="1:11" x14ac:dyDescent="0.35">
      <c r="A164" t="s">
        <v>37</v>
      </c>
      <c r="B164" t="s">
        <v>21</v>
      </c>
      <c r="C164" s="2">
        <v>0.87935416176276904</v>
      </c>
      <c r="D164" s="2">
        <v>0.87994840337297398</v>
      </c>
      <c r="E164" s="2">
        <v>0.87935416176276904</v>
      </c>
      <c r="F164" s="2">
        <v>0.87898877922665597</v>
      </c>
      <c r="G164">
        <v>1.6629556732043499E-5</v>
      </c>
      <c r="H164" s="1">
        <v>3.0129108156303801E-5</v>
      </c>
      <c r="I164" s="1">
        <v>4.6758664888347398E-5</v>
      </c>
      <c r="J164">
        <v>4269.8564910888599</v>
      </c>
      <c r="K164">
        <v>14</v>
      </c>
    </row>
    <row r="165" spans="1:11" x14ac:dyDescent="0.35">
      <c r="A165" t="s">
        <v>37</v>
      </c>
      <c r="B165" t="s">
        <v>22</v>
      </c>
      <c r="C165" s="2">
        <v>0.45631974338821701</v>
      </c>
      <c r="D165" s="2">
        <v>0.49050966559845599</v>
      </c>
      <c r="E165" s="2">
        <v>0.45631974338821701</v>
      </c>
      <c r="F165" s="2">
        <v>0.43413895989806001</v>
      </c>
      <c r="G165">
        <v>1.6629556732043499E-5</v>
      </c>
      <c r="H165" s="1">
        <v>9.1600965790282292E-6</v>
      </c>
      <c r="I165" s="1">
        <v>2.5789653311071701E-5</v>
      </c>
      <c r="J165">
        <v>1.252534866333</v>
      </c>
      <c r="K165">
        <v>14</v>
      </c>
    </row>
    <row r="166" spans="1:11" x14ac:dyDescent="0.35">
      <c r="A166" t="s">
        <v>37</v>
      </c>
      <c r="B166" t="s">
        <v>23</v>
      </c>
      <c r="C166" s="2">
        <v>0.11413479299903</v>
      </c>
      <c r="D166" s="2">
        <v>0.12996577175219901</v>
      </c>
      <c r="E166" s="2">
        <v>0.11413479299903</v>
      </c>
      <c r="F166" s="2">
        <v>0.10137188020935101</v>
      </c>
      <c r="G166">
        <v>1.6629556732043499E-5</v>
      </c>
      <c r="H166">
        <v>1.2770359941072201E-3</v>
      </c>
      <c r="I166">
        <v>1.2936655508392601E-3</v>
      </c>
      <c r="J166">
        <v>10.759793281555099</v>
      </c>
      <c r="K166">
        <v>14</v>
      </c>
    </row>
    <row r="167" spans="1:11" x14ac:dyDescent="0.35">
      <c r="A167" t="s">
        <v>37</v>
      </c>
      <c r="B167" t="s">
        <v>24</v>
      </c>
      <c r="C167" s="2">
        <v>0.46287866395904997</v>
      </c>
      <c r="D167" s="2">
        <v>0.48664917057514601</v>
      </c>
      <c r="E167" s="2">
        <v>0.46287866395904997</v>
      </c>
      <c r="F167" s="2">
        <v>0.44524537648582402</v>
      </c>
      <c r="G167">
        <v>1.6629556732043499E-5</v>
      </c>
      <c r="H167" s="1">
        <v>5.6041411761185905E-7</v>
      </c>
      <c r="I167" s="1">
        <v>1.71899708496554E-5</v>
      </c>
      <c r="J167">
        <v>6.7255973815917899E-2</v>
      </c>
      <c r="K167">
        <v>14</v>
      </c>
    </row>
    <row r="168" spans="1:11" x14ac:dyDescent="0.35">
      <c r="A168" t="s">
        <v>37</v>
      </c>
      <c r="B168" t="s">
        <v>25</v>
      </c>
      <c r="C168" s="2">
        <v>0.63182672321275402</v>
      </c>
      <c r="D168" s="2">
        <v>0.64435188551925404</v>
      </c>
      <c r="E168" s="2">
        <v>0.63182672321275402</v>
      </c>
      <c r="F168" s="2">
        <v>0.628056694049</v>
      </c>
      <c r="G168">
        <v>1.6629556732043499E-5</v>
      </c>
      <c r="H168" s="1">
        <v>5.2983502364871097E-7</v>
      </c>
      <c r="I168" s="1">
        <v>1.71593917556922E-5</v>
      </c>
      <c r="J168">
        <v>4.2658367156982404</v>
      </c>
      <c r="K168">
        <v>14</v>
      </c>
    </row>
    <row r="169" spans="1:11" x14ac:dyDescent="0.35">
      <c r="A169" t="s">
        <v>37</v>
      </c>
      <c r="B169" t="s">
        <v>26</v>
      </c>
      <c r="C169" s="2">
        <v>0.58878679917494803</v>
      </c>
      <c r="D169" s="2">
        <v>0.60632760010882802</v>
      </c>
      <c r="E169" s="2">
        <v>0.58878679917494803</v>
      </c>
      <c r="F169" s="2">
        <v>0.58232734361006699</v>
      </c>
      <c r="G169">
        <v>1.6629556732043499E-5</v>
      </c>
      <c r="H169" s="1">
        <v>1.42401289398363E-6</v>
      </c>
      <c r="I169" s="1">
        <v>1.8053569626027199E-5</v>
      </c>
      <c r="J169">
        <v>3.29287433624267</v>
      </c>
      <c r="K169">
        <v>14</v>
      </c>
    </row>
    <row r="170" spans="1:11" x14ac:dyDescent="0.35">
      <c r="A170" t="s">
        <v>37</v>
      </c>
      <c r="B170" t="s">
        <v>27</v>
      </c>
      <c r="C170" s="2">
        <v>0.54512050620185004</v>
      </c>
      <c r="D170" s="2">
        <v>0.55451428769588396</v>
      </c>
      <c r="E170" s="2">
        <v>0.54512050620185004</v>
      </c>
      <c r="F170" s="2">
        <v>0.53567294596564496</v>
      </c>
      <c r="G170">
        <v>1.6629556732043499E-5</v>
      </c>
      <c r="H170" s="1">
        <v>2.7653657828505701E-6</v>
      </c>
      <c r="I170" s="1">
        <v>1.93949225148941E-5</v>
      </c>
      <c r="J170">
        <v>0.55467033386230402</v>
      </c>
      <c r="K170">
        <v>14</v>
      </c>
    </row>
    <row r="171" spans="1:11" x14ac:dyDescent="0.35">
      <c r="A171" t="s">
        <v>37</v>
      </c>
      <c r="B171" t="s">
        <v>28</v>
      </c>
      <c r="C171" s="2">
        <v>0.19382727377907899</v>
      </c>
      <c r="D171" s="2">
        <v>0.21597297629023501</v>
      </c>
      <c r="E171" s="2">
        <v>0.19382727377907899</v>
      </c>
      <c r="F171" s="2">
        <v>0.18308195719519901</v>
      </c>
      <c r="G171">
        <v>1.6629556732043499E-5</v>
      </c>
      <c r="H171" s="1">
        <v>7.9336806765972399E-7</v>
      </c>
      <c r="I171" s="1">
        <v>1.74229247997032E-5</v>
      </c>
      <c r="J171">
        <v>1.8334388732910101E-2</v>
      </c>
      <c r="K171">
        <v>14</v>
      </c>
    </row>
    <row r="172" spans="1:11" x14ac:dyDescent="0.35">
      <c r="A172" t="s">
        <v>38</v>
      </c>
      <c r="B172" t="s">
        <v>12</v>
      </c>
      <c r="C172" s="2">
        <v>0.19415043227435699</v>
      </c>
      <c r="D172" s="2">
        <v>0.17084309152008301</v>
      </c>
      <c r="E172" s="2">
        <v>0.19415043227435699</v>
      </c>
      <c r="F172" s="2">
        <v>0.12676302585985</v>
      </c>
      <c r="G172">
        <v>3.2816355262747103E-5</v>
      </c>
      <c r="H172" s="1">
        <v>5.3784505694047699E-8</v>
      </c>
      <c r="I172" s="1">
        <v>3.2870139768441099E-5</v>
      </c>
      <c r="J172">
        <v>2.0284652709960898E-3</v>
      </c>
      <c r="K172">
        <v>33</v>
      </c>
    </row>
    <row r="173" spans="1:11" x14ac:dyDescent="0.35">
      <c r="A173" t="s">
        <v>38</v>
      </c>
      <c r="B173" t="s">
        <v>13</v>
      </c>
      <c r="C173" s="2">
        <v>0.232853649097749</v>
      </c>
      <c r="D173" s="2">
        <v>0.216824911895003</v>
      </c>
      <c r="E173" s="2">
        <v>0.232853649097749</v>
      </c>
      <c r="F173" s="2">
        <v>0.17781107821909301</v>
      </c>
      <c r="G173">
        <v>3.2816355262747103E-5</v>
      </c>
      <c r="H173" s="1">
        <v>1.0299099342942799E-6</v>
      </c>
      <c r="I173">
        <v>3.3846265197041303E-5</v>
      </c>
      <c r="J173">
        <v>5.7744979858398403E-3</v>
      </c>
      <c r="K173">
        <v>33</v>
      </c>
    </row>
    <row r="174" spans="1:11" x14ac:dyDescent="0.35">
      <c r="A174" t="s">
        <v>38</v>
      </c>
      <c r="B174" t="s">
        <v>14</v>
      </c>
      <c r="C174" s="2">
        <v>0.49758429050751801</v>
      </c>
      <c r="D174" s="2">
        <v>0.525871403054886</v>
      </c>
      <c r="E174" s="2">
        <v>0.49758429050751801</v>
      </c>
      <c r="F174" s="2">
        <v>0.50630779706923701</v>
      </c>
      <c r="G174">
        <v>3.2816355262747103E-5</v>
      </c>
      <c r="H174" s="1">
        <v>7.7644699836452506E-5</v>
      </c>
      <c r="I174">
        <v>1.1046105509919901E-4</v>
      </c>
      <c r="J174">
        <v>133.862662315368</v>
      </c>
      <c r="K174">
        <v>33</v>
      </c>
    </row>
    <row r="175" spans="1:11" x14ac:dyDescent="0.35">
      <c r="A175" t="s">
        <v>38</v>
      </c>
      <c r="B175" t="s">
        <v>15</v>
      </c>
      <c r="C175" s="2">
        <v>0.30506161954270999</v>
      </c>
      <c r="D175" s="2">
        <v>0.30184517093979202</v>
      </c>
      <c r="E175" s="2">
        <v>0.30506161954270999</v>
      </c>
      <c r="F175" s="2">
        <v>0.25471959995797699</v>
      </c>
      <c r="G175">
        <v>3.2816355262747103E-5</v>
      </c>
      <c r="H175" s="1">
        <v>1.2735106368222199E-7</v>
      </c>
      <c r="I175" s="1">
        <v>3.2943706326429297E-5</v>
      </c>
      <c r="J175">
        <v>7.1992874145507804E-3</v>
      </c>
      <c r="K175">
        <v>33</v>
      </c>
    </row>
    <row r="176" spans="1:11" x14ac:dyDescent="0.35">
      <c r="A176" t="s">
        <v>38</v>
      </c>
      <c r="B176" t="s">
        <v>16</v>
      </c>
      <c r="C176" s="2">
        <v>0.79015443784385397</v>
      </c>
      <c r="D176" s="2">
        <v>0.79012950192722697</v>
      </c>
      <c r="E176" s="2">
        <v>0.79015443784385397</v>
      </c>
      <c r="F176" s="2">
        <v>0.79013674461977301</v>
      </c>
      <c r="G176">
        <v>3.2816355262747103E-5</v>
      </c>
      <c r="H176" s="1">
        <v>3.1255680672616399E-7</v>
      </c>
      <c r="I176" s="1">
        <v>3.3128912069473202E-5</v>
      </c>
      <c r="J176">
        <v>36.618195533752399</v>
      </c>
      <c r="K176">
        <v>33</v>
      </c>
    </row>
    <row r="177" spans="1:11" x14ac:dyDescent="0.35">
      <c r="A177" t="s">
        <v>38</v>
      </c>
      <c r="B177" t="s">
        <v>17</v>
      </c>
      <c r="C177" s="2">
        <v>0.225843902477947</v>
      </c>
      <c r="D177" s="2">
        <v>0.26819244268790199</v>
      </c>
      <c r="E177" s="2">
        <v>0.225843902477947</v>
      </c>
      <c r="F177" s="2">
        <v>0.19429852188139499</v>
      </c>
      <c r="G177">
        <v>3.2816355262747103E-5</v>
      </c>
      <c r="H177" s="1">
        <v>4.8737452298238799E-8</v>
      </c>
      <c r="I177" s="1">
        <v>3.2865092715045302E-5</v>
      </c>
      <c r="J177">
        <v>2.3546218872070299E-3</v>
      </c>
      <c r="K177">
        <v>33</v>
      </c>
    </row>
    <row r="178" spans="1:11" x14ac:dyDescent="0.35">
      <c r="A178" t="s">
        <v>38</v>
      </c>
      <c r="B178" t="s">
        <v>18</v>
      </c>
      <c r="C178" s="2">
        <v>0.90132096021958796</v>
      </c>
      <c r="D178" s="2">
        <v>0.90361718960071702</v>
      </c>
      <c r="E178" s="2">
        <v>0.90132096021958796</v>
      </c>
      <c r="F178" s="2">
        <v>0.90116993933021095</v>
      </c>
      <c r="G178">
        <v>3.2816355262747103E-5</v>
      </c>
      <c r="H178" s="1">
        <v>5.3348791652968702E-5</v>
      </c>
      <c r="I178" s="1">
        <v>8.6165146915715798E-5</v>
      </c>
      <c r="J178">
        <v>11925.0527439117</v>
      </c>
      <c r="K178">
        <v>33</v>
      </c>
    </row>
    <row r="179" spans="1:11" x14ac:dyDescent="0.35">
      <c r="A179" t="s">
        <v>38</v>
      </c>
      <c r="B179" t="s">
        <v>19</v>
      </c>
      <c r="C179" s="2">
        <v>0.89542032547246897</v>
      </c>
      <c r="D179" s="2">
        <v>0.896066815508471</v>
      </c>
      <c r="E179" s="2">
        <v>0.89542032547246897</v>
      </c>
      <c r="F179" s="2">
        <v>0.89508335461271704</v>
      </c>
      <c r="G179">
        <v>3.2816355262747103E-5</v>
      </c>
      <c r="H179" s="1">
        <v>3.7033397301188899E-5</v>
      </c>
      <c r="I179" s="1">
        <v>6.9849752563936002E-5</v>
      </c>
      <c r="J179">
        <v>2793.8778133392302</v>
      </c>
      <c r="K179">
        <v>33</v>
      </c>
    </row>
    <row r="180" spans="1:11" x14ac:dyDescent="0.35">
      <c r="A180" t="s">
        <v>38</v>
      </c>
      <c r="B180" t="s">
        <v>20</v>
      </c>
      <c r="C180" s="2">
        <v>0.53981432350160097</v>
      </c>
      <c r="D180" s="2">
        <v>0.56993514138856904</v>
      </c>
      <c r="E180" s="2">
        <v>0.53981432350160097</v>
      </c>
      <c r="F180" s="2">
        <v>0.52847547919006099</v>
      </c>
      <c r="G180">
        <v>3.2816355262747103E-5</v>
      </c>
      <c r="H180" s="1">
        <v>2.2516649694731999E-6</v>
      </c>
      <c r="I180" s="1">
        <v>3.5068020232220301E-5</v>
      </c>
      <c r="J180">
        <v>1.5479478836059499</v>
      </c>
      <c r="K180">
        <v>33</v>
      </c>
    </row>
    <row r="181" spans="1:11" x14ac:dyDescent="0.35">
      <c r="A181" t="s">
        <v>38</v>
      </c>
      <c r="B181" t="s">
        <v>21</v>
      </c>
      <c r="C181" s="2">
        <v>0.90002832623847495</v>
      </c>
      <c r="D181" s="2">
        <v>0.90198816017321604</v>
      </c>
      <c r="E181" s="2">
        <v>0.90002832623847495</v>
      </c>
      <c r="F181" s="2">
        <v>0.89969217599565199</v>
      </c>
      <c r="G181">
        <v>3.2816355262747103E-5</v>
      </c>
      <c r="H181" s="1">
        <v>2.9950993589864799E-5</v>
      </c>
      <c r="I181" s="1">
        <v>6.2767348852611895E-5</v>
      </c>
      <c r="J181">
        <v>4368.5642547607404</v>
      </c>
      <c r="K181">
        <v>33</v>
      </c>
    </row>
    <row r="182" spans="1:11" x14ac:dyDescent="0.35">
      <c r="A182" t="s">
        <v>38</v>
      </c>
      <c r="B182" t="s">
        <v>22</v>
      </c>
      <c r="C182" s="2">
        <v>0.45260541549804301</v>
      </c>
      <c r="D182" s="2">
        <v>0.49273181099562302</v>
      </c>
      <c r="E182" s="2">
        <v>0.45260541549804301</v>
      </c>
      <c r="F182" s="2">
        <v>0.429811360732053</v>
      </c>
      <c r="G182">
        <v>3.2816355262747103E-5</v>
      </c>
      <c r="H182" s="1">
        <v>1.03484988286303E-5</v>
      </c>
      <c r="I182" s="1">
        <v>4.3164854091377398E-5</v>
      </c>
      <c r="J182">
        <v>1.2510242462158201</v>
      </c>
      <c r="K182">
        <v>33</v>
      </c>
    </row>
    <row r="183" spans="1:11" x14ac:dyDescent="0.35">
      <c r="A183" t="s">
        <v>38</v>
      </c>
      <c r="B183" t="s">
        <v>23</v>
      </c>
      <c r="C183" s="2">
        <v>8.0011649664274195E-2</v>
      </c>
      <c r="D183" s="2">
        <v>5.2675244258030399E-2</v>
      </c>
      <c r="E183" s="2">
        <v>8.0011649664274195E-2</v>
      </c>
      <c r="F183" s="2">
        <v>1.7903672929889699E-2</v>
      </c>
      <c r="G183">
        <v>3.2816355262747103E-5</v>
      </c>
      <c r="H183">
        <v>1.5448101762015E-3</v>
      </c>
      <c r="I183">
        <v>1.57762653146424E-3</v>
      </c>
      <c r="J183">
        <v>20.464566230773901</v>
      </c>
      <c r="K183">
        <v>33</v>
      </c>
    </row>
    <row r="184" spans="1:11" x14ac:dyDescent="0.35">
      <c r="A184" t="s">
        <v>38</v>
      </c>
      <c r="B184" t="s">
        <v>24</v>
      </c>
      <c r="C184" s="2">
        <v>0.46225628463481</v>
      </c>
      <c r="D184" s="2">
        <v>0.48447544286941902</v>
      </c>
      <c r="E184" s="2">
        <v>0.46225628463481</v>
      </c>
      <c r="F184" s="2">
        <v>0.44827111615951498</v>
      </c>
      <c r="G184">
        <v>3.2816355262747103E-5</v>
      </c>
      <c r="H184" s="1">
        <v>5.3582186007411995E-7</v>
      </c>
      <c r="I184" s="1">
        <v>3.33521771228212E-5</v>
      </c>
      <c r="J184">
        <v>5.9391975402831997E-2</v>
      </c>
      <c r="K184">
        <v>33</v>
      </c>
    </row>
    <row r="185" spans="1:11" x14ac:dyDescent="0.35">
      <c r="A185" t="s">
        <v>38</v>
      </c>
      <c r="B185" t="s">
        <v>25</v>
      </c>
      <c r="C185" s="2">
        <v>0.62306553734076398</v>
      </c>
      <c r="D185" s="2">
        <v>0.63941020377022695</v>
      </c>
      <c r="E185" s="2">
        <v>0.62306553734076398</v>
      </c>
      <c r="F185" s="2">
        <v>0.619296966659593</v>
      </c>
      <c r="G185">
        <v>3.2816355262747103E-5</v>
      </c>
      <c r="H185" s="1">
        <v>4.9335850581560204E-7</v>
      </c>
      <c r="I185" s="1">
        <v>3.3309713768562703E-5</v>
      </c>
      <c r="J185">
        <v>4.3490095138549796</v>
      </c>
      <c r="K185">
        <v>33</v>
      </c>
    </row>
    <row r="186" spans="1:11" x14ac:dyDescent="0.35">
      <c r="A186" t="s">
        <v>38</v>
      </c>
      <c r="B186" t="s">
        <v>26</v>
      </c>
      <c r="C186" s="2">
        <v>0.57894043909659199</v>
      </c>
      <c r="D186" s="2">
        <v>0.599208350188836</v>
      </c>
      <c r="E186" s="2">
        <v>0.57894043909659199</v>
      </c>
      <c r="F186" s="2">
        <v>0.57212383725716798</v>
      </c>
      <c r="G186">
        <v>3.2816355262747103E-5</v>
      </c>
      <c r="H186" s="1">
        <v>1.7524261613408099E-6</v>
      </c>
      <c r="I186" s="1">
        <v>3.4568781424087897E-5</v>
      </c>
      <c r="J186">
        <v>3.2940530776977499</v>
      </c>
      <c r="K186">
        <v>33</v>
      </c>
    </row>
    <row r="187" spans="1:11" x14ac:dyDescent="0.35">
      <c r="A187" t="s">
        <v>38</v>
      </c>
      <c r="B187" t="s">
        <v>27</v>
      </c>
      <c r="C187" s="2">
        <v>0.53905230779051305</v>
      </c>
      <c r="D187" s="2">
        <v>0.55083302465809403</v>
      </c>
      <c r="E187" s="2">
        <v>0.53905230779051305</v>
      </c>
      <c r="F187" s="2">
        <v>0.53021902961425205</v>
      </c>
      <c r="G187">
        <v>3.2816355262747103E-5</v>
      </c>
      <c r="H187" s="1">
        <v>1.9293422190578599E-7</v>
      </c>
      <c r="I187" s="1">
        <v>3.3009289484652899E-5</v>
      </c>
      <c r="J187">
        <v>0.55548763275146396</v>
      </c>
      <c r="K187">
        <v>33</v>
      </c>
    </row>
    <row r="188" spans="1:11" x14ac:dyDescent="0.35">
      <c r="A188" t="s">
        <v>38</v>
      </c>
      <c r="B188" t="s">
        <v>28</v>
      </c>
      <c r="C188" s="2">
        <v>0.21525946435481999</v>
      </c>
      <c r="D188" s="2">
        <v>0.265478069971752</v>
      </c>
      <c r="E188" s="2">
        <v>0.21525946435481999</v>
      </c>
      <c r="F188" s="2">
        <v>0.215732058648169</v>
      </c>
      <c r="G188">
        <v>3.2816355262747103E-5</v>
      </c>
      <c r="H188" s="1">
        <v>1.9554782699731701E-6</v>
      </c>
      <c r="I188" s="1">
        <v>3.4771833532720198E-5</v>
      </c>
      <c r="J188">
        <v>4.6109199523925698E-2</v>
      </c>
      <c r="K188">
        <v>33</v>
      </c>
    </row>
    <row r="189" spans="1:11" x14ac:dyDescent="0.35">
      <c r="A189" t="s">
        <v>39</v>
      </c>
      <c r="B189" t="s">
        <v>12</v>
      </c>
      <c r="C189" s="2">
        <v>0.161080546257545</v>
      </c>
      <c r="D189" s="2">
        <v>0.13785815587407901</v>
      </c>
      <c r="E189" s="2">
        <v>0.161080546257545</v>
      </c>
      <c r="F189" s="2">
        <v>7.4118369539270604E-2</v>
      </c>
      <c r="G189">
        <v>2.39758164402871E-4</v>
      </c>
      <c r="H189" s="1">
        <v>1.3647970511448299E-7</v>
      </c>
      <c r="I189">
        <v>2.3989464410798599E-4</v>
      </c>
      <c r="J189">
        <v>1.3932228088378899E-2</v>
      </c>
      <c r="K189">
        <v>345</v>
      </c>
    </row>
    <row r="190" spans="1:11" x14ac:dyDescent="0.35">
      <c r="A190" t="s">
        <v>39</v>
      </c>
      <c r="B190" t="s">
        <v>13</v>
      </c>
      <c r="C190" s="2">
        <v>0.107994781588742</v>
      </c>
      <c r="D190" s="2">
        <v>0.239175361237213</v>
      </c>
      <c r="E190" s="2">
        <v>0.107994781588742</v>
      </c>
      <c r="F190" s="2">
        <v>0.11536492611306</v>
      </c>
      <c r="G190">
        <v>2.39758164402871E-4</v>
      </c>
      <c r="H190" s="1">
        <v>7.6191149409656904E-6</v>
      </c>
      <c r="I190">
        <v>2.4737727934383698E-4</v>
      </c>
      <c r="J190">
        <v>5.3384780883789E-2</v>
      </c>
      <c r="K190">
        <v>345</v>
      </c>
    </row>
    <row r="191" spans="1:11" x14ac:dyDescent="0.35">
      <c r="A191" t="s">
        <v>39</v>
      </c>
      <c r="B191" t="s">
        <v>14</v>
      </c>
      <c r="C191" s="2">
        <v>0.91509708718496996</v>
      </c>
      <c r="D191" s="2">
        <v>0.91504728494865595</v>
      </c>
      <c r="E191" s="2">
        <v>0.91509708718496996</v>
      </c>
      <c r="F191" s="2">
        <v>0.91501612290808398</v>
      </c>
      <c r="G191">
        <v>2.39758164402871E-4</v>
      </c>
      <c r="H191">
        <v>3.6427203574708803E-4</v>
      </c>
      <c r="I191">
        <v>6.0403020014995995E-4</v>
      </c>
      <c r="J191">
        <v>1327.14626407623</v>
      </c>
      <c r="K191">
        <v>345</v>
      </c>
    </row>
    <row r="192" spans="1:11" x14ac:dyDescent="0.35">
      <c r="A192" t="s">
        <v>39</v>
      </c>
      <c r="B192" t="s">
        <v>15</v>
      </c>
      <c r="C192" s="2">
        <v>0.32978523923702602</v>
      </c>
      <c r="D192" s="2">
        <v>0.35098502259259301</v>
      </c>
      <c r="E192" s="2">
        <v>0.32978523923702602</v>
      </c>
      <c r="F192" s="2">
        <v>0.318210275437463</v>
      </c>
      <c r="G192">
        <v>2.39758164402871E-4</v>
      </c>
      <c r="H192" s="1">
        <v>3.0382005862203498E-7</v>
      </c>
      <c r="I192">
        <v>2.40061984461493E-4</v>
      </c>
      <c r="J192">
        <v>6.8166732788085896E-2</v>
      </c>
      <c r="K192">
        <v>345</v>
      </c>
    </row>
    <row r="193" spans="1:11" x14ac:dyDescent="0.35">
      <c r="A193" t="s">
        <v>39</v>
      </c>
      <c r="B193" t="s">
        <v>16</v>
      </c>
      <c r="C193" s="2">
        <v>0.89788191549205798</v>
      </c>
      <c r="D193" s="2">
        <v>0.89786225177508205</v>
      </c>
      <c r="E193" s="2">
        <v>0.89788191549205798</v>
      </c>
      <c r="F193" s="2">
        <v>0.89785947926370102</v>
      </c>
      <c r="G193">
        <v>2.39758164402871E-4</v>
      </c>
      <c r="H193" s="1">
        <v>4.3429009857354802E-7</v>
      </c>
      <c r="I193">
        <v>2.4019245450144499E-4</v>
      </c>
      <c r="J193">
        <v>25.874668121337798</v>
      </c>
      <c r="K193">
        <v>345</v>
      </c>
    </row>
    <row r="194" spans="1:11" x14ac:dyDescent="0.35">
      <c r="A194" t="s">
        <v>39</v>
      </c>
      <c r="B194" t="s">
        <v>17</v>
      </c>
      <c r="C194" s="2">
        <v>0.25865845338737897</v>
      </c>
      <c r="D194" s="2">
        <v>0.37355980565291802</v>
      </c>
      <c r="E194" s="2">
        <v>0.25865845338737897</v>
      </c>
      <c r="F194" s="2">
        <v>0.17087081069563101</v>
      </c>
      <c r="G194">
        <v>2.39758164402871E-4</v>
      </c>
      <c r="H194" s="1">
        <v>1.34633430964226E-7</v>
      </c>
      <c r="I194">
        <v>2.3989279783383501E-4</v>
      </c>
      <c r="J194">
        <v>1.42583847045898E-2</v>
      </c>
      <c r="K194">
        <v>345</v>
      </c>
    </row>
    <row r="195" spans="1:11" x14ac:dyDescent="0.35">
      <c r="A195" t="s">
        <v>39</v>
      </c>
      <c r="B195" t="s">
        <v>18</v>
      </c>
      <c r="C195" s="2">
        <v>0.947903658872296</v>
      </c>
      <c r="D195" s="2">
        <v>0.947855316550404</v>
      </c>
      <c r="E195" s="2">
        <v>0.947903658872296</v>
      </c>
      <c r="F195" s="2">
        <v>0.94783283425164799</v>
      </c>
      <c r="G195">
        <v>2.39758164402871E-4</v>
      </c>
      <c r="H195" s="1">
        <v>4.7761891880893201E-5</v>
      </c>
      <c r="I195">
        <v>2.8752005628376398E-4</v>
      </c>
      <c r="J195">
        <v>6415.3187437057404</v>
      </c>
      <c r="K195">
        <v>345</v>
      </c>
    </row>
    <row r="196" spans="1:11" x14ac:dyDescent="0.35">
      <c r="A196" t="s">
        <v>39</v>
      </c>
      <c r="B196" t="s">
        <v>19</v>
      </c>
      <c r="C196" s="2">
        <v>0.94059070181247995</v>
      </c>
      <c r="D196" s="2">
        <v>0.94051382035107101</v>
      </c>
      <c r="E196" s="2">
        <v>0.94059070181247995</v>
      </c>
      <c r="F196" s="2">
        <v>0.94047595270480899</v>
      </c>
      <c r="G196">
        <v>2.39758164402871E-4</v>
      </c>
      <c r="H196">
        <v>1.2252738282506699E-4</v>
      </c>
      <c r="I196">
        <v>3.6228554722793902E-4</v>
      </c>
      <c r="J196">
        <v>2023.0174827575599</v>
      </c>
      <c r="K196">
        <v>345</v>
      </c>
    </row>
    <row r="197" spans="1:11" x14ac:dyDescent="0.35">
      <c r="A197" t="s">
        <v>39</v>
      </c>
      <c r="B197" t="s">
        <v>20</v>
      </c>
      <c r="C197" s="2">
        <v>0.55702151597240701</v>
      </c>
      <c r="D197" s="2">
        <v>0.59509685959566905</v>
      </c>
      <c r="E197" s="2">
        <v>0.55702151597240701</v>
      </c>
      <c r="F197" s="2">
        <v>0.55073599764393699</v>
      </c>
      <c r="G197">
        <v>2.39758164402871E-4</v>
      </c>
      <c r="H197" s="1">
        <v>2.7882135443596801E-6</v>
      </c>
      <c r="I197">
        <v>2.42546377947231E-4</v>
      </c>
      <c r="J197">
        <v>1.20802021026611</v>
      </c>
      <c r="K197">
        <v>345</v>
      </c>
    </row>
    <row r="198" spans="1:11" x14ac:dyDescent="0.35">
      <c r="A198" t="s">
        <v>39</v>
      </c>
      <c r="B198" t="s">
        <v>21</v>
      </c>
      <c r="C198" s="2">
        <v>0.94418933098212199</v>
      </c>
      <c r="D198" s="2">
        <v>0.94414476736461495</v>
      </c>
      <c r="E198" s="2">
        <v>0.94418933098212199</v>
      </c>
      <c r="F198" s="2">
        <v>0.94409792404022996</v>
      </c>
      <c r="G198">
        <v>2.39758164402871E-4</v>
      </c>
      <c r="H198" s="1">
        <v>3.1838315712651798E-5</v>
      </c>
      <c r="I198">
        <v>2.71596480115523E-4</v>
      </c>
      <c r="J198">
        <v>2887.2753534316998</v>
      </c>
      <c r="K198">
        <v>345</v>
      </c>
    </row>
    <row r="199" spans="1:11" x14ac:dyDescent="0.35">
      <c r="A199" t="s">
        <v>39</v>
      </c>
      <c r="B199" t="s">
        <v>22</v>
      </c>
      <c r="C199" s="2">
        <v>0.47751654691184098</v>
      </c>
      <c r="D199" s="2">
        <v>0.52288558963698095</v>
      </c>
      <c r="E199" s="2">
        <v>0.47751654691184098</v>
      </c>
      <c r="F199" s="2">
        <v>0.46450444338076502</v>
      </c>
      <c r="G199">
        <v>2.39758164402871E-4</v>
      </c>
      <c r="H199" s="1">
        <v>2.9082110911945E-5</v>
      </c>
      <c r="I199">
        <v>2.6884027531481598E-4</v>
      </c>
      <c r="J199">
        <v>1.2554073333740201</v>
      </c>
      <c r="K199">
        <v>345</v>
      </c>
    </row>
    <row r="200" spans="1:11" x14ac:dyDescent="0.35">
      <c r="A200" t="s">
        <v>40</v>
      </c>
      <c r="B200" t="s">
        <v>12</v>
      </c>
      <c r="C200" s="2">
        <v>0.152423090272929</v>
      </c>
      <c r="D200" s="2">
        <v>0.172815374107714</v>
      </c>
      <c r="E200" s="2">
        <v>0.152423090272929</v>
      </c>
      <c r="F200" s="2">
        <v>4.2979532910662102E-2</v>
      </c>
      <c r="G200">
        <v>2.7522995578157502E-4</v>
      </c>
      <c r="H200" s="1">
        <v>2.16892981976203E-7</v>
      </c>
      <c r="I200">
        <v>2.7544684876355102E-4</v>
      </c>
      <c r="J200">
        <v>3.2319068908691399E-2</v>
      </c>
      <c r="K200">
        <v>413</v>
      </c>
    </row>
    <row r="201" spans="1:11" x14ac:dyDescent="0.35">
      <c r="A201" t="s">
        <v>40</v>
      </c>
      <c r="B201" t="s">
        <v>13</v>
      </c>
      <c r="C201" s="2">
        <v>0.132455086953572</v>
      </c>
      <c r="D201" s="2">
        <v>0.24541481609739199</v>
      </c>
      <c r="E201" s="2">
        <v>0.132455086953572</v>
      </c>
      <c r="F201" s="2">
        <v>0.13355666482067099</v>
      </c>
      <c r="G201">
        <v>2.7522995578157502E-4</v>
      </c>
      <c r="H201" s="1">
        <v>1.09068716766252E-5</v>
      </c>
      <c r="I201">
        <v>2.8613682745819998E-4</v>
      </c>
      <c r="J201">
        <v>6.3769340515136705E-2</v>
      </c>
      <c r="K201">
        <v>413</v>
      </c>
    </row>
    <row r="202" spans="1:11" x14ac:dyDescent="0.35">
      <c r="A202" t="s">
        <v>40</v>
      </c>
      <c r="B202" t="s">
        <v>14</v>
      </c>
      <c r="C202" s="2">
        <v>0.73630266785291099</v>
      </c>
      <c r="D202" s="2">
        <v>0.74424758214810505</v>
      </c>
      <c r="E202" s="2">
        <v>0.73630266785291099</v>
      </c>
      <c r="F202" s="2">
        <v>0.738394690889836</v>
      </c>
      <c r="G202">
        <v>2.7522995578157502E-4</v>
      </c>
      <c r="H202">
        <v>4.5432003766568001E-4</v>
      </c>
      <c r="I202">
        <v>7.2954999344725601E-4</v>
      </c>
      <c r="J202">
        <v>3166.7918138504001</v>
      </c>
      <c r="K202">
        <v>413</v>
      </c>
    </row>
    <row r="203" spans="1:11" x14ac:dyDescent="0.35">
      <c r="A203" t="s">
        <v>40</v>
      </c>
      <c r="B203" t="s">
        <v>15</v>
      </c>
      <c r="C203" s="2">
        <v>0.37304060227168401</v>
      </c>
      <c r="D203" s="2">
        <v>0.39812686137863801</v>
      </c>
      <c r="E203" s="2">
        <v>0.37304060227168401</v>
      </c>
      <c r="F203" s="2">
        <v>0.36195608151050701</v>
      </c>
      <c r="G203">
        <v>2.7522995578157502E-4</v>
      </c>
      <c r="H203" s="1">
        <v>2.1822703632743201E-6</v>
      </c>
      <c r="I203">
        <v>2.7741222614484899E-4</v>
      </c>
      <c r="J203">
        <v>9.55810546875E-2</v>
      </c>
      <c r="K203">
        <v>413</v>
      </c>
    </row>
    <row r="204" spans="1:11" x14ac:dyDescent="0.35">
      <c r="A204" t="s">
        <v>40</v>
      </c>
      <c r="B204" t="s">
        <v>16</v>
      </c>
      <c r="C204" s="2">
        <v>0.86982298095758603</v>
      </c>
      <c r="D204" s="2">
        <v>0.86985134568427303</v>
      </c>
      <c r="E204" s="2">
        <v>0.86982298095758603</v>
      </c>
      <c r="F204" s="2">
        <v>0.86982897293917305</v>
      </c>
      <c r="G204">
        <v>2.7522995578157502E-4</v>
      </c>
      <c r="H204" s="1">
        <v>1.30426665350146E-6</v>
      </c>
      <c r="I204">
        <v>2.7653422243507599E-4</v>
      </c>
      <c r="J204">
        <v>24.555484771728501</v>
      </c>
      <c r="K204">
        <v>413</v>
      </c>
    </row>
    <row r="205" spans="1:11" x14ac:dyDescent="0.35">
      <c r="A205" t="s">
        <v>40</v>
      </c>
      <c r="B205" t="s">
        <v>17</v>
      </c>
      <c r="C205" s="2">
        <v>0.32958176907333298</v>
      </c>
      <c r="D205" s="2">
        <v>0.37574441397202801</v>
      </c>
      <c r="E205" s="2">
        <v>0.32958176907333298</v>
      </c>
      <c r="F205" s="2">
        <v>0.27251306727195701</v>
      </c>
      <c r="G205">
        <v>2.7522995578157502E-4</v>
      </c>
      <c r="H205" s="1">
        <v>3.9757483019344499E-7</v>
      </c>
      <c r="I205">
        <v>2.7562753061176798E-4</v>
      </c>
      <c r="J205">
        <v>3.2612800598144497E-2</v>
      </c>
      <c r="K205">
        <v>413</v>
      </c>
    </row>
    <row r="206" spans="1:11" x14ac:dyDescent="0.35">
      <c r="A206" t="s">
        <v>40</v>
      </c>
      <c r="B206" t="s">
        <v>18</v>
      </c>
      <c r="C206" s="2">
        <v>0.96290459643089399</v>
      </c>
      <c r="D206" s="2">
        <v>0.96306603666179302</v>
      </c>
      <c r="E206" s="2">
        <v>0.96290459643089399</v>
      </c>
      <c r="F206" s="2">
        <v>0.96286051112067095</v>
      </c>
      <c r="G206">
        <v>2.7522995578157502E-4</v>
      </c>
      <c r="H206" s="1">
        <v>5.6167028792010903E-5</v>
      </c>
      <c r="I206">
        <v>3.3139698457358599E-4</v>
      </c>
      <c r="J206">
        <v>10328.9322690963</v>
      </c>
      <c r="K206">
        <v>413</v>
      </c>
    </row>
    <row r="207" spans="1:11" x14ac:dyDescent="0.35">
      <c r="A207" t="s">
        <v>40</v>
      </c>
      <c r="B207" t="s">
        <v>19</v>
      </c>
      <c r="C207" s="2">
        <v>0.95750266306537701</v>
      </c>
      <c r="D207" s="2">
        <v>0.95757204439388199</v>
      </c>
      <c r="E207" s="2">
        <v>0.95750266306537701</v>
      </c>
      <c r="F207" s="2">
        <v>0.957394136604237</v>
      </c>
      <c r="G207">
        <v>2.7522995578157502E-4</v>
      </c>
      <c r="H207">
        <v>2.6059652928027102E-4</v>
      </c>
      <c r="I207">
        <v>5.3582648506184604E-4</v>
      </c>
      <c r="J207">
        <v>1967.3906602859399</v>
      </c>
      <c r="K207">
        <v>413</v>
      </c>
    </row>
    <row r="208" spans="1:11" x14ac:dyDescent="0.35">
      <c r="A208" t="s">
        <v>40</v>
      </c>
      <c r="B208" t="s">
        <v>20</v>
      </c>
      <c r="C208" s="2">
        <v>0.64073951430474996</v>
      </c>
      <c r="D208" s="2">
        <v>0.66319164005034603</v>
      </c>
      <c r="E208" s="2">
        <v>0.64073951430474996</v>
      </c>
      <c r="F208" s="2">
        <v>0.63863747222790002</v>
      </c>
      <c r="G208">
        <v>2.7522995578157502E-4</v>
      </c>
      <c r="H208" s="1">
        <v>8.6766714276439196E-6</v>
      </c>
      <c r="I208">
        <v>2.8390662720921903E-4</v>
      </c>
      <c r="J208">
        <v>2.06374740600585</v>
      </c>
      <c r="K208">
        <v>413</v>
      </c>
    </row>
    <row r="209" spans="1:11" x14ac:dyDescent="0.35">
      <c r="A209" t="s">
        <v>40</v>
      </c>
      <c r="B209" t="s">
        <v>21</v>
      </c>
      <c r="C209" s="2">
        <v>0.96477971362571802</v>
      </c>
      <c r="D209" s="2">
        <v>0.96489829697205398</v>
      </c>
      <c r="E209" s="2">
        <v>0.96477971362571802</v>
      </c>
      <c r="F209" s="2">
        <v>0.96471395424495998</v>
      </c>
      <c r="G209">
        <v>2.7522995578157502E-4</v>
      </c>
      <c r="H209" s="1">
        <v>4.1163032220628203E-5</v>
      </c>
      <c r="I209">
        <v>3.1639298800220298E-4</v>
      </c>
      <c r="J209">
        <v>3638.2881097793502</v>
      </c>
      <c r="K209">
        <v>413</v>
      </c>
    </row>
    <row r="210" spans="1:11" x14ac:dyDescent="0.35">
      <c r="A210" t="s">
        <v>40</v>
      </c>
      <c r="B210" t="s">
        <v>22</v>
      </c>
      <c r="C210" s="2">
        <v>0.51104124858867495</v>
      </c>
      <c r="D210" s="2">
        <v>0.55476362213963504</v>
      </c>
      <c r="E210" s="2">
        <v>0.51104124858867495</v>
      </c>
      <c r="F210" s="2">
        <v>0.50049780431479496</v>
      </c>
      <c r="G210">
        <v>2.7522995578157502E-4</v>
      </c>
      <c r="H210" s="1">
        <v>3.7506036825272998E-5</v>
      </c>
      <c r="I210">
        <v>3.1273599260684797E-4</v>
      </c>
      <c r="J210">
        <v>1.25540351867675</v>
      </c>
      <c r="K210">
        <v>413</v>
      </c>
    </row>
    <row r="211" spans="1:11" x14ac:dyDescent="0.35">
      <c r="A211" t="s">
        <v>40</v>
      </c>
      <c r="B211" t="s">
        <v>23</v>
      </c>
      <c r="C211" s="2">
        <v>9.5782582156065596E-2</v>
      </c>
      <c r="D211" s="2">
        <v>0.13765370574179001</v>
      </c>
      <c r="E211" s="2">
        <v>9.5782582156065596E-2</v>
      </c>
      <c r="F211" s="2">
        <v>1.7540567301063199E-2</v>
      </c>
      <c r="G211">
        <v>2.7522995578157502E-4</v>
      </c>
      <c r="H211">
        <v>1.3297303379799201E-2</v>
      </c>
      <c r="I211">
        <v>1.35725333355808E-2</v>
      </c>
      <c r="J211">
        <v>243.42834663391099</v>
      </c>
      <c r="K211">
        <v>413</v>
      </c>
    </row>
    <row r="212" spans="1:11" x14ac:dyDescent="0.35">
      <c r="A212" t="s">
        <v>40</v>
      </c>
      <c r="B212" t="s">
        <v>24</v>
      </c>
      <c r="C212" s="2">
        <v>0.65190244603053604</v>
      </c>
      <c r="D212" s="2">
        <v>0.67715348939296105</v>
      </c>
      <c r="E212" s="2">
        <v>0.65190244603053604</v>
      </c>
      <c r="F212" s="2">
        <v>0.65057237956740399</v>
      </c>
      <c r="G212">
        <v>2.7522995578157502E-4</v>
      </c>
      <c r="H212" s="1">
        <v>1.7256347354180101E-6</v>
      </c>
      <c r="I212">
        <v>2.76955590516993E-4</v>
      </c>
      <c r="J212">
        <v>0.98158550262451105</v>
      </c>
      <c r="K212">
        <v>413</v>
      </c>
    </row>
    <row r="213" spans="1:11" x14ac:dyDescent="0.35">
      <c r="A213" t="s">
        <v>40</v>
      </c>
      <c r="B213" t="s">
        <v>25</v>
      </c>
      <c r="C213" s="2">
        <v>0.75696885310650996</v>
      </c>
      <c r="D213" s="2">
        <v>0.766084405665721</v>
      </c>
      <c r="E213" s="2">
        <v>0.75696885310650996</v>
      </c>
      <c r="F213" s="2">
        <v>0.75696591170797001</v>
      </c>
      <c r="G213">
        <v>2.7522995578157502E-4</v>
      </c>
      <c r="H213" s="1">
        <v>6.2282217891962799E-7</v>
      </c>
      <c r="I213">
        <v>2.7585277796049403E-4</v>
      </c>
      <c r="J213">
        <v>3.8837499618530198</v>
      </c>
      <c r="K213">
        <v>413</v>
      </c>
    </row>
    <row r="214" spans="1:11" x14ac:dyDescent="0.35">
      <c r="A214" t="s">
        <v>40</v>
      </c>
      <c r="B214" t="s">
        <v>26</v>
      </c>
      <c r="C214" s="2">
        <v>0.69826571607533905</v>
      </c>
      <c r="D214" s="2">
        <v>0.71325290775177097</v>
      </c>
      <c r="E214" s="2">
        <v>0.69826571607533905</v>
      </c>
      <c r="F214" s="2">
        <v>0.697725215429983</v>
      </c>
      <c r="G214">
        <v>2.7522995578157502E-4</v>
      </c>
      <c r="H214" s="1">
        <v>2.0746195489099698E-6</v>
      </c>
      <c r="I214">
        <v>2.7730457533048499E-4</v>
      </c>
      <c r="J214">
        <v>3.3631410598754798</v>
      </c>
      <c r="K214">
        <v>413</v>
      </c>
    </row>
    <row r="215" spans="1:11" x14ac:dyDescent="0.35">
      <c r="A215" t="s">
        <v>40</v>
      </c>
      <c r="B215" t="s">
        <v>27</v>
      </c>
      <c r="C215" s="2">
        <v>0.62061192654328101</v>
      </c>
      <c r="D215" s="2">
        <v>0.62788409407630097</v>
      </c>
      <c r="E215" s="2">
        <v>0.62061192654328101</v>
      </c>
      <c r="F215" s="2">
        <v>0.61786564041238901</v>
      </c>
      <c r="G215">
        <v>2.7522995578157502E-4</v>
      </c>
      <c r="H215" s="1">
        <v>7.3426007158195001E-5</v>
      </c>
      <c r="I215">
        <v>3.4865596293976998E-4</v>
      </c>
      <c r="J215">
        <v>0.571200370788574</v>
      </c>
      <c r="K215">
        <v>413</v>
      </c>
    </row>
    <row r="216" spans="1:11" x14ac:dyDescent="0.35">
      <c r="A216" t="s">
        <v>40</v>
      </c>
      <c r="B216" t="s">
        <v>28</v>
      </c>
      <c r="C216" s="2">
        <v>0.16549305608196199</v>
      </c>
      <c r="D216" s="2">
        <v>0.503376859133007</v>
      </c>
      <c r="E216" s="2">
        <v>0.16549305608196199</v>
      </c>
      <c r="F216" s="2">
        <v>0.132514273359087</v>
      </c>
      <c r="G216">
        <v>2.7522995578157502E-4</v>
      </c>
      <c r="H216" s="1">
        <v>2.0201593125841101E-5</v>
      </c>
      <c r="I216">
        <v>2.9543154890741602E-4</v>
      </c>
      <c r="J216">
        <v>13.0777988433837</v>
      </c>
      <c r="K216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CC5A-E3E4-470D-AB81-1F9F54167FE6}">
  <dimension ref="A3:G231"/>
  <sheetViews>
    <sheetView workbookViewId="0">
      <selection activeCell="A18" sqref="A18"/>
    </sheetView>
  </sheetViews>
  <sheetFormatPr defaultRowHeight="14.5" x14ac:dyDescent="0.35"/>
  <cols>
    <col min="1" max="1" width="34" bestFit="1" customWidth="1"/>
    <col min="2" max="2" width="22" bestFit="1" customWidth="1"/>
    <col min="3" max="3" width="22.08984375" bestFit="1" customWidth="1"/>
    <col min="4" max="4" width="19.453125" bestFit="1" customWidth="1"/>
    <col min="5" max="5" width="21.36328125" bestFit="1" customWidth="1"/>
    <col min="6" max="6" width="16.36328125" bestFit="1" customWidth="1"/>
    <col min="7" max="7" width="16.7265625" bestFit="1" customWidth="1"/>
    <col min="8" max="10" width="20.08984375" bestFit="1" customWidth="1"/>
  </cols>
  <sheetData>
    <row r="3" spans="1:7" x14ac:dyDescent="0.35">
      <c r="A3" s="3" t="s">
        <v>42</v>
      </c>
      <c r="B3" t="s">
        <v>43</v>
      </c>
      <c r="C3" t="s">
        <v>44</v>
      </c>
      <c r="D3" t="s">
        <v>45</v>
      </c>
      <c r="E3" t="s">
        <v>48</v>
      </c>
      <c r="F3" t="s">
        <v>46</v>
      </c>
      <c r="G3" t="s">
        <v>47</v>
      </c>
    </row>
    <row r="4" spans="1:7" x14ac:dyDescent="0.35">
      <c r="A4" s="4" t="s">
        <v>31</v>
      </c>
      <c r="B4">
        <v>0.28575119799805959</v>
      </c>
      <c r="C4">
        <v>0.31358771963426912</v>
      </c>
      <c r="D4">
        <v>0.28575119799805959</v>
      </c>
      <c r="E4">
        <v>0.24342609874727567</v>
      </c>
      <c r="F4">
        <v>1.3564644278911571E-4</v>
      </c>
      <c r="G4">
        <v>615.32228531556916</v>
      </c>
    </row>
    <row r="5" spans="1:7" x14ac:dyDescent="0.35">
      <c r="A5" s="5" t="s">
        <v>19</v>
      </c>
      <c r="B5">
        <v>0.38844449054661601</v>
      </c>
      <c r="C5">
        <v>0.43975234108748101</v>
      </c>
      <c r="D5">
        <v>0.38844449054661601</v>
      </c>
      <c r="E5">
        <v>0.38380612839054401</v>
      </c>
      <c r="F5">
        <v>5.2139921897748702E-5</v>
      </c>
      <c r="G5">
        <v>2250.0011844635001</v>
      </c>
    </row>
    <row r="6" spans="1:7" x14ac:dyDescent="0.35">
      <c r="A6" s="5" t="s">
        <v>27</v>
      </c>
      <c r="B6">
        <v>0.32337792388620001</v>
      </c>
      <c r="C6">
        <v>0.35463346568362097</v>
      </c>
      <c r="D6">
        <v>0.32337792388620001</v>
      </c>
      <c r="E6">
        <v>0.27764499514100699</v>
      </c>
      <c r="F6">
        <v>1.64137494739702E-5</v>
      </c>
      <c r="G6">
        <v>0.55501842498779297</v>
      </c>
    </row>
    <row r="7" spans="1:7" x14ac:dyDescent="0.35">
      <c r="A7" s="5" t="s">
        <v>16</v>
      </c>
      <c r="B7">
        <v>0.32929451707752999</v>
      </c>
      <c r="C7">
        <v>0.35138366449325098</v>
      </c>
      <c r="D7">
        <v>0.32929451707752999</v>
      </c>
      <c r="E7">
        <v>0.32003204169238397</v>
      </c>
      <c r="F7">
        <v>1.65284943185317E-5</v>
      </c>
      <c r="G7">
        <v>29.223023414611799</v>
      </c>
    </row>
    <row r="8" spans="1:7" x14ac:dyDescent="0.35">
      <c r="A8" s="5" t="s">
        <v>18</v>
      </c>
      <c r="B8">
        <v>0.40316615533151601</v>
      </c>
      <c r="C8">
        <v>0.47580321212244597</v>
      </c>
      <c r="D8">
        <v>0.40316615533151601</v>
      </c>
      <c r="E8">
        <v>0.40494556667871601</v>
      </c>
      <c r="F8">
        <v>4.8694280661918902E-5</v>
      </c>
      <c r="G8">
        <v>5394.6150608062699</v>
      </c>
    </row>
    <row r="9" spans="1:7" x14ac:dyDescent="0.35">
      <c r="A9" s="5" t="s">
        <v>13</v>
      </c>
      <c r="B9">
        <v>0.20032236057306699</v>
      </c>
      <c r="C9">
        <v>0.18845479883296601</v>
      </c>
      <c r="D9">
        <v>0.20032236057306699</v>
      </c>
      <c r="E9">
        <v>0.12874720082876201</v>
      </c>
      <c r="F9">
        <v>1.7070810003244499E-5</v>
      </c>
      <c r="G9">
        <v>3.9434432983398403E-3</v>
      </c>
    </row>
    <row r="10" spans="1:7" x14ac:dyDescent="0.35">
      <c r="A10" s="5" t="s">
        <v>22</v>
      </c>
      <c r="B10">
        <v>0.29833513530765798</v>
      </c>
      <c r="C10">
        <v>0.33551898140644698</v>
      </c>
      <c r="D10">
        <v>0.29833513530765798</v>
      </c>
      <c r="E10">
        <v>0.23036401116132699</v>
      </c>
      <c r="F10">
        <v>2.7797638085106899E-5</v>
      </c>
      <c r="G10">
        <v>1.24209880828857</v>
      </c>
    </row>
    <row r="11" spans="1:7" x14ac:dyDescent="0.35">
      <c r="A11" s="5" t="s">
        <v>20</v>
      </c>
      <c r="B11">
        <v>0.32398035515517498</v>
      </c>
      <c r="C11">
        <v>0.391288394962087</v>
      </c>
      <c r="D11">
        <v>0.32398035515517498</v>
      </c>
      <c r="E11">
        <v>0.26806996465666599</v>
      </c>
      <c r="F11">
        <v>1.8727092936346599E-5</v>
      </c>
      <c r="G11">
        <v>2.1714715957641602</v>
      </c>
    </row>
    <row r="12" spans="1:7" x14ac:dyDescent="0.35">
      <c r="A12" s="5" t="s">
        <v>14</v>
      </c>
      <c r="B12">
        <v>0.38644968502020699</v>
      </c>
      <c r="C12">
        <v>0.42225819592438701</v>
      </c>
      <c r="D12">
        <v>0.38644968502020699</v>
      </c>
      <c r="E12">
        <v>0.39787661299395</v>
      </c>
      <c r="F12">
        <v>8.2279386691326098E-5</v>
      </c>
      <c r="G12">
        <v>87.967139244079505</v>
      </c>
    </row>
    <row r="13" spans="1:7" x14ac:dyDescent="0.35">
      <c r="A13" s="5" t="s">
        <v>15</v>
      </c>
      <c r="B13">
        <v>0.261020303130647</v>
      </c>
      <c r="C13">
        <v>0.219091955247951</v>
      </c>
      <c r="D13">
        <v>0.261020303130647</v>
      </c>
      <c r="E13">
        <v>0.18050172141007401</v>
      </c>
      <c r="F13">
        <v>1.6313975525261798E-5</v>
      </c>
      <c r="G13">
        <v>4.9562454223632804E-3</v>
      </c>
    </row>
    <row r="14" spans="1:7" x14ac:dyDescent="0.35">
      <c r="A14" s="5" t="s">
        <v>26</v>
      </c>
      <c r="B14">
        <v>0.330914299164974</v>
      </c>
      <c r="C14">
        <v>0.40031099928695202</v>
      </c>
      <c r="D14">
        <v>0.330914299164974</v>
      </c>
      <c r="E14">
        <v>0.28157118913471302</v>
      </c>
      <c r="F14">
        <v>1.78094214414691E-5</v>
      </c>
      <c r="G14">
        <v>3.3165817260742099</v>
      </c>
    </row>
    <row r="15" spans="1:7" x14ac:dyDescent="0.35">
      <c r="A15" s="5" t="s">
        <v>12</v>
      </c>
      <c r="B15">
        <v>0.16856505659263199</v>
      </c>
      <c r="C15">
        <v>0.165304202849999</v>
      </c>
      <c r="D15">
        <v>0.16856505659263199</v>
      </c>
      <c r="E15">
        <v>8.2215507234081497E-2</v>
      </c>
      <c r="F15">
        <v>1.62396480093549E-5</v>
      </c>
      <c r="G15">
        <v>1.5707015991210901E-3</v>
      </c>
    </row>
    <row r="16" spans="1:7" x14ac:dyDescent="0.35">
      <c r="A16" s="5" t="s">
        <v>24</v>
      </c>
      <c r="B16">
        <v>0.32153073396874499</v>
      </c>
      <c r="C16">
        <v>0.35830399001116398</v>
      </c>
      <c r="D16">
        <v>0.32153073396874499</v>
      </c>
      <c r="E16">
        <v>0.26455199360026899</v>
      </c>
      <c r="F16">
        <v>1.67471717468272E-5</v>
      </c>
      <c r="G16">
        <v>4.4083595275878899E-2</v>
      </c>
    </row>
    <row r="17" spans="1:7" x14ac:dyDescent="0.35">
      <c r="A17" s="5" t="s">
        <v>28</v>
      </c>
      <c r="B17">
        <v>9.5838436710804997E-2</v>
      </c>
      <c r="C17">
        <v>9.1850059511709801E-3</v>
      </c>
      <c r="D17">
        <v>9.5838436710804997E-2</v>
      </c>
      <c r="E17">
        <v>1.6763430891765501E-2</v>
      </c>
      <c r="F17">
        <v>1.7577049624229E-5</v>
      </c>
      <c r="G17">
        <v>2.0182609558105399E-2</v>
      </c>
    </row>
    <row r="18" spans="1:7" x14ac:dyDescent="0.35">
      <c r="A18" s="5" t="s">
        <v>21</v>
      </c>
      <c r="B18">
        <v>0.394428907125844</v>
      </c>
      <c r="C18">
        <v>0.452638629594251</v>
      </c>
      <c r="D18">
        <v>0.394428907125844</v>
      </c>
      <c r="E18">
        <v>0.39067785047028503</v>
      </c>
      <c r="F18">
        <v>4.4387960825730299E-5</v>
      </c>
      <c r="G18">
        <v>2668.4415130615198</v>
      </c>
    </row>
    <row r="19" spans="1:7" x14ac:dyDescent="0.35">
      <c r="A19" s="5" t="s">
        <v>17</v>
      </c>
      <c r="B19">
        <v>0.227260214401697</v>
      </c>
      <c r="C19">
        <v>0.200111106597265</v>
      </c>
      <c r="D19">
        <v>0.227260214401697</v>
      </c>
      <c r="E19">
        <v>0.163336461017934</v>
      </c>
      <c r="F19">
        <v>1.6255012700931001E-5</v>
      </c>
      <c r="G19">
        <v>1.8968582153320299E-3</v>
      </c>
    </row>
    <row r="20" spans="1:7" x14ac:dyDescent="0.35">
      <c r="A20" s="5" t="s">
        <v>23</v>
      </c>
      <c r="B20">
        <v>6.3175491021380301E-2</v>
      </c>
      <c r="C20">
        <v>0.163513962671755</v>
      </c>
      <c r="D20">
        <v>6.3175491021380301E-2</v>
      </c>
      <c r="E20">
        <v>4.2421884585147597E-2</v>
      </c>
      <c r="F20">
        <v>1.86433745674752E-3</v>
      </c>
      <c r="G20">
        <v>18.621386528015101</v>
      </c>
    </row>
    <row r="21" spans="1:7" x14ac:dyDescent="0.35">
      <c r="A21" s="5" t="s">
        <v>25</v>
      </c>
      <c r="B21">
        <v>0.34166630095231998</v>
      </c>
      <c r="C21">
        <v>0.40343832705938298</v>
      </c>
      <c r="D21">
        <v>0.34166630095231998</v>
      </c>
      <c r="E21">
        <v>0.30471711881606001</v>
      </c>
      <c r="F21">
        <v>1.6670456725450399E-5</v>
      </c>
      <c r="G21">
        <v>4.2477388381957999</v>
      </c>
    </row>
    <row r="22" spans="1:7" x14ac:dyDescent="0.35">
      <c r="A22" s="4" t="s">
        <v>30</v>
      </c>
      <c r="B22">
        <v>0.50928746250645629</v>
      </c>
      <c r="C22">
        <v>0.51700261551485638</v>
      </c>
      <c r="D22">
        <v>0.50928746250645629</v>
      </c>
      <c r="E22">
        <v>0.4838365337851252</v>
      </c>
      <c r="F22">
        <v>1.0962109360984665E-4</v>
      </c>
      <c r="G22">
        <v>907.27121908524384</v>
      </c>
    </row>
    <row r="23" spans="1:7" x14ac:dyDescent="0.35">
      <c r="A23" s="5" t="s">
        <v>19</v>
      </c>
      <c r="B23">
        <v>0.86204722901564301</v>
      </c>
      <c r="C23">
        <v>0.86203563064243205</v>
      </c>
      <c r="D23">
        <v>0.86204722901564301</v>
      </c>
      <c r="E23">
        <v>0.86163207416396603</v>
      </c>
      <c r="F23">
        <v>4.6044231936792297E-5</v>
      </c>
      <c r="G23">
        <v>2988.1648807525598</v>
      </c>
    </row>
    <row r="24" spans="1:7" x14ac:dyDescent="0.35">
      <c r="A24" s="5" t="s">
        <v>27</v>
      </c>
      <c r="B24">
        <v>0.53769584003255499</v>
      </c>
      <c r="C24">
        <v>0.54618034730982001</v>
      </c>
      <c r="D24">
        <v>0.53769584003255499</v>
      </c>
      <c r="E24">
        <v>0.52703041957013097</v>
      </c>
      <c r="F24">
        <v>1.6883493145502299E-5</v>
      </c>
      <c r="G24">
        <v>0.554595947265625</v>
      </c>
    </row>
    <row r="25" spans="1:7" x14ac:dyDescent="0.35">
      <c r="A25" s="5" t="s">
        <v>16</v>
      </c>
      <c r="B25">
        <v>0.80592537033564504</v>
      </c>
      <c r="C25">
        <v>0.80589737758837199</v>
      </c>
      <c r="D25">
        <v>0.80592537033564504</v>
      </c>
      <c r="E25">
        <v>0.80589251962666197</v>
      </c>
      <c r="F25">
        <v>1.6936552838778701E-5</v>
      </c>
      <c r="G25">
        <v>39.873993873596099</v>
      </c>
    </row>
    <row r="26" spans="1:7" x14ac:dyDescent="0.35">
      <c r="A26" s="5" t="s">
        <v>18</v>
      </c>
      <c r="B26">
        <v>0.875017454548356</v>
      </c>
      <c r="C26">
        <v>0.87526157772729296</v>
      </c>
      <c r="D26">
        <v>0.875017454548356</v>
      </c>
      <c r="E26">
        <v>0.87471152183211098</v>
      </c>
      <c r="F26">
        <v>5.8086165566510601E-5</v>
      </c>
      <c r="G26">
        <v>8467.0980014801007</v>
      </c>
    </row>
    <row r="27" spans="1:7" x14ac:dyDescent="0.35">
      <c r="A27" s="5" t="s">
        <v>13</v>
      </c>
      <c r="B27">
        <v>0.27873018659410798</v>
      </c>
      <c r="C27">
        <v>0.31898951284945198</v>
      </c>
      <c r="D27">
        <v>0.27873018659410798</v>
      </c>
      <c r="E27">
        <v>0.19911670727521999</v>
      </c>
      <c r="F27">
        <v>1.7251960384107901E-5</v>
      </c>
      <c r="G27">
        <v>2.5701522827148398E-3</v>
      </c>
    </row>
    <row r="28" spans="1:7" x14ac:dyDescent="0.35">
      <c r="A28" s="5" t="s">
        <v>22</v>
      </c>
      <c r="B28">
        <v>0.451444438681672</v>
      </c>
      <c r="C28">
        <v>0.48840130481548499</v>
      </c>
      <c r="D28">
        <v>0.451444438681672</v>
      </c>
      <c r="E28">
        <v>0.42776747287927103</v>
      </c>
      <c r="F28">
        <v>2.7130484943764401E-5</v>
      </c>
      <c r="G28">
        <v>1.2477293014526301</v>
      </c>
    </row>
    <row r="29" spans="1:7" x14ac:dyDescent="0.35">
      <c r="A29" s="5" t="s">
        <v>20</v>
      </c>
      <c r="B29">
        <v>0.53003179720009097</v>
      </c>
      <c r="C29">
        <v>0.557315842248299</v>
      </c>
      <c r="D29">
        <v>0.53003179720009097</v>
      </c>
      <c r="E29">
        <v>0.51787893822794695</v>
      </c>
      <c r="F29">
        <v>1.80439187772232E-5</v>
      </c>
      <c r="G29">
        <v>1.2699785232543901</v>
      </c>
    </row>
    <row r="30" spans="1:7" x14ac:dyDescent="0.35">
      <c r="A30" s="5" t="s">
        <v>14</v>
      </c>
      <c r="B30">
        <v>0.83983307467354995</v>
      </c>
      <c r="C30">
        <v>0.83982233341876</v>
      </c>
      <c r="D30">
        <v>0.83983307467354995</v>
      </c>
      <c r="E30">
        <v>0.83969262796416499</v>
      </c>
      <c r="F30">
        <v>7.5091347345253501E-5</v>
      </c>
      <c r="G30">
        <v>166.986148834228</v>
      </c>
    </row>
    <row r="31" spans="1:7" x14ac:dyDescent="0.35">
      <c r="A31" s="5" t="s">
        <v>15</v>
      </c>
      <c r="B31">
        <v>0.29792420536921799</v>
      </c>
      <c r="C31">
        <v>0.28321658325587401</v>
      </c>
      <c r="D31">
        <v>0.29792420536921799</v>
      </c>
      <c r="E31">
        <v>0.242395938779813</v>
      </c>
      <c r="F31">
        <v>1.6699318500438199E-5</v>
      </c>
      <c r="G31">
        <v>3.2739639282226502E-3</v>
      </c>
    </row>
    <row r="32" spans="1:7" x14ac:dyDescent="0.35">
      <c r="A32" s="5" t="s">
        <v>26</v>
      </c>
      <c r="B32">
        <v>0.580775660180889</v>
      </c>
      <c r="C32">
        <v>0.60031914275554199</v>
      </c>
      <c r="D32">
        <v>0.580775660180889</v>
      </c>
      <c r="E32">
        <v>0.573496551958112</v>
      </c>
      <c r="F32">
        <v>1.7949384023785099E-5</v>
      </c>
      <c r="G32">
        <v>3.2810745239257799</v>
      </c>
    </row>
    <row r="33" spans="1:7" x14ac:dyDescent="0.35">
      <c r="A33" s="5" t="s">
        <v>12</v>
      </c>
      <c r="B33">
        <v>0.19474887393227999</v>
      </c>
      <c r="C33">
        <v>0.11521981576602799</v>
      </c>
      <c r="D33">
        <v>0.19474887393227999</v>
      </c>
      <c r="E33">
        <v>0.13066096072109301</v>
      </c>
      <c r="F33">
        <v>1.6673961480192099E-5</v>
      </c>
      <c r="G33">
        <v>1.2273788452148401E-3</v>
      </c>
    </row>
    <row r="34" spans="1:7" x14ac:dyDescent="0.35">
      <c r="A34" s="5" t="s">
        <v>24</v>
      </c>
      <c r="B34">
        <v>0.45246577911119401</v>
      </c>
      <c r="C34">
        <v>0.49634385246572199</v>
      </c>
      <c r="D34">
        <v>0.45246577911119401</v>
      </c>
      <c r="E34">
        <v>0.433867391283774</v>
      </c>
      <c r="F34">
        <v>1.7132052440067999E-5</v>
      </c>
      <c r="G34">
        <v>3.5940170288085903E-2</v>
      </c>
    </row>
    <row r="35" spans="1:7" x14ac:dyDescent="0.35">
      <c r="A35" s="5" t="s">
        <v>28</v>
      </c>
      <c r="B35">
        <v>9.5838436710804997E-2</v>
      </c>
      <c r="C35">
        <v>9.1850059511709801E-3</v>
      </c>
      <c r="D35">
        <v>9.5838436710804997E-2</v>
      </c>
      <c r="E35">
        <v>1.6763430891765501E-2</v>
      </c>
      <c r="F35">
        <v>1.7301209580606399E-5</v>
      </c>
      <c r="G35">
        <v>7.9603195190429601E-3</v>
      </c>
    </row>
    <row r="36" spans="1:7" x14ac:dyDescent="0.35">
      <c r="A36" s="5" t="s">
        <v>21</v>
      </c>
      <c r="B36">
        <v>0.86838273136751898</v>
      </c>
      <c r="C36">
        <v>0.86857351645485903</v>
      </c>
      <c r="D36">
        <v>0.86838273136751898</v>
      </c>
      <c r="E36">
        <v>0.86795925842501698</v>
      </c>
      <c r="F36">
        <v>4.5400269395693598E-5</v>
      </c>
      <c r="G36">
        <v>3739.8672332763599</v>
      </c>
    </row>
    <row r="37" spans="1:7" x14ac:dyDescent="0.35">
      <c r="A37" s="5" t="s">
        <v>17</v>
      </c>
      <c r="B37">
        <v>0.243932798991426</v>
      </c>
      <c r="C37">
        <v>0.26247697135440901</v>
      </c>
      <c r="D37">
        <v>0.243932798991426</v>
      </c>
      <c r="E37">
        <v>0.18060413659858601</v>
      </c>
      <c r="F37">
        <v>1.66798750744179E-5</v>
      </c>
      <c r="G37">
        <v>1.5535354614257799E-3</v>
      </c>
    </row>
    <row r="38" spans="1:7" x14ac:dyDescent="0.35">
      <c r="A38" s="5" t="s">
        <v>23</v>
      </c>
      <c r="B38">
        <v>0.119532736753493</v>
      </c>
      <c r="C38">
        <v>0.224137910877097</v>
      </c>
      <c r="D38">
        <v>0.119532736753493</v>
      </c>
      <c r="E38">
        <v>0.10628077293197399</v>
      </c>
      <c r="F38">
        <v>1.4231338600794101E-3</v>
      </c>
      <c r="G38">
        <v>10.941794395446699</v>
      </c>
    </row>
    <row r="39" spans="1:7" x14ac:dyDescent="0.35">
      <c r="A39" s="5" t="s">
        <v>25</v>
      </c>
      <c r="B39">
        <v>0.62356024911131402</v>
      </c>
      <c r="C39">
        <v>0.63566773827194401</v>
      </c>
      <c r="D39">
        <v>0.62356024911131402</v>
      </c>
      <c r="E39">
        <v>0.61947035121752103</v>
      </c>
      <c r="F39">
        <v>1.7120505854849002E-5</v>
      </c>
      <c r="G39">
        <v>4.2727680206298801</v>
      </c>
    </row>
    <row r="40" spans="1:7" x14ac:dyDescent="0.35">
      <c r="A40" s="4" t="s">
        <v>38</v>
      </c>
      <c r="B40">
        <v>0.49608372738565204</v>
      </c>
      <c r="C40">
        <v>0.50765446914163814</v>
      </c>
      <c r="D40">
        <v>0.49608372738565204</v>
      </c>
      <c r="E40">
        <v>0.47693033874921215</v>
      </c>
      <c r="F40">
        <v>1.3645697768403385E-4</v>
      </c>
      <c r="G40">
        <v>1134.6800362643044</v>
      </c>
    </row>
    <row r="41" spans="1:7" x14ac:dyDescent="0.35">
      <c r="A41" s="5" t="s">
        <v>19</v>
      </c>
      <c r="B41">
        <v>0.89542032547246897</v>
      </c>
      <c r="C41">
        <v>0.896066815508471</v>
      </c>
      <c r="D41">
        <v>0.89542032547246897</v>
      </c>
      <c r="E41">
        <v>0.89508335461271704</v>
      </c>
      <c r="F41">
        <v>6.9849752563936002E-5</v>
      </c>
      <c r="G41">
        <v>2793.8778133392302</v>
      </c>
    </row>
    <row r="42" spans="1:7" x14ac:dyDescent="0.35">
      <c r="A42" s="5" t="s">
        <v>27</v>
      </c>
      <c r="B42">
        <v>0.53905230779051305</v>
      </c>
      <c r="C42">
        <v>0.55083302465809403</v>
      </c>
      <c r="D42">
        <v>0.53905230779051305</v>
      </c>
      <c r="E42">
        <v>0.53021902961425205</v>
      </c>
      <c r="F42">
        <v>3.3009289484652899E-5</v>
      </c>
      <c r="G42">
        <v>0.55548763275146396</v>
      </c>
    </row>
    <row r="43" spans="1:7" x14ac:dyDescent="0.35">
      <c r="A43" s="5" t="s">
        <v>16</v>
      </c>
      <c r="B43">
        <v>0.79015443784385397</v>
      </c>
      <c r="C43">
        <v>0.79012950192722697</v>
      </c>
      <c r="D43">
        <v>0.79015443784385397</v>
      </c>
      <c r="E43">
        <v>0.79013674461977301</v>
      </c>
      <c r="F43">
        <v>3.3128912069473202E-5</v>
      </c>
      <c r="G43">
        <v>36.618195533752399</v>
      </c>
    </row>
    <row r="44" spans="1:7" x14ac:dyDescent="0.35">
      <c r="A44" s="5" t="s">
        <v>18</v>
      </c>
      <c r="B44">
        <v>0.90132096021958796</v>
      </c>
      <c r="C44">
        <v>0.90361718960071702</v>
      </c>
      <c r="D44">
        <v>0.90132096021958796</v>
      </c>
      <c r="E44">
        <v>0.90116993933021095</v>
      </c>
      <c r="F44">
        <v>8.6165146915715798E-5</v>
      </c>
      <c r="G44">
        <v>11925.0527439117</v>
      </c>
    </row>
    <row r="45" spans="1:7" x14ac:dyDescent="0.35">
      <c r="A45" s="5" t="s">
        <v>13</v>
      </c>
      <c r="B45">
        <v>0.232853649097749</v>
      </c>
      <c r="C45">
        <v>0.216824911895003</v>
      </c>
      <c r="D45">
        <v>0.232853649097749</v>
      </c>
      <c r="E45">
        <v>0.17781107821909301</v>
      </c>
      <c r="F45">
        <v>3.3846265197041303E-5</v>
      </c>
      <c r="G45">
        <v>5.7744979858398403E-3</v>
      </c>
    </row>
    <row r="46" spans="1:7" x14ac:dyDescent="0.35">
      <c r="A46" s="5" t="s">
        <v>22</v>
      </c>
      <c r="B46">
        <v>0.45260541549804301</v>
      </c>
      <c r="C46">
        <v>0.49273181099562302</v>
      </c>
      <c r="D46">
        <v>0.45260541549804301</v>
      </c>
      <c r="E46">
        <v>0.429811360732053</v>
      </c>
      <c r="F46">
        <v>4.3164854091377398E-5</v>
      </c>
      <c r="G46">
        <v>1.2510242462158201</v>
      </c>
    </row>
    <row r="47" spans="1:7" x14ac:dyDescent="0.35">
      <c r="A47" s="5" t="s">
        <v>20</v>
      </c>
      <c r="B47">
        <v>0.53981432350160097</v>
      </c>
      <c r="C47">
        <v>0.56993514138856904</v>
      </c>
      <c r="D47">
        <v>0.53981432350160097</v>
      </c>
      <c r="E47">
        <v>0.52847547919006099</v>
      </c>
      <c r="F47">
        <v>3.5068020232220301E-5</v>
      </c>
      <c r="G47">
        <v>1.5479478836059499</v>
      </c>
    </row>
    <row r="48" spans="1:7" x14ac:dyDescent="0.35">
      <c r="A48" s="5" t="s">
        <v>14</v>
      </c>
      <c r="B48">
        <v>0.49758429050751801</v>
      </c>
      <c r="C48">
        <v>0.525871403054886</v>
      </c>
      <c r="D48">
        <v>0.49758429050751801</v>
      </c>
      <c r="E48">
        <v>0.50630779706923701</v>
      </c>
      <c r="F48">
        <v>1.1046105509919901E-4</v>
      </c>
      <c r="G48">
        <v>133.862662315368</v>
      </c>
    </row>
    <row r="49" spans="1:7" x14ac:dyDescent="0.35">
      <c r="A49" s="5" t="s">
        <v>15</v>
      </c>
      <c r="B49">
        <v>0.30506161954270999</v>
      </c>
      <c r="C49">
        <v>0.30184517093979202</v>
      </c>
      <c r="D49">
        <v>0.30506161954270999</v>
      </c>
      <c r="E49">
        <v>0.25471959995797699</v>
      </c>
      <c r="F49">
        <v>3.2943706326429297E-5</v>
      </c>
      <c r="G49">
        <v>7.1992874145507804E-3</v>
      </c>
    </row>
    <row r="50" spans="1:7" x14ac:dyDescent="0.35">
      <c r="A50" s="5" t="s">
        <v>26</v>
      </c>
      <c r="B50">
        <v>0.57894043909659199</v>
      </c>
      <c r="C50">
        <v>0.599208350188836</v>
      </c>
      <c r="D50">
        <v>0.57894043909659199</v>
      </c>
      <c r="E50">
        <v>0.57212383725716798</v>
      </c>
      <c r="F50">
        <v>3.4568781424087897E-5</v>
      </c>
      <c r="G50">
        <v>3.2940530776977499</v>
      </c>
    </row>
    <row r="51" spans="1:7" x14ac:dyDescent="0.35">
      <c r="A51" s="5" t="s">
        <v>12</v>
      </c>
      <c r="B51">
        <v>0.19415043227435699</v>
      </c>
      <c r="C51">
        <v>0.17084309152008301</v>
      </c>
      <c r="D51">
        <v>0.19415043227435699</v>
      </c>
      <c r="E51">
        <v>0.12676302585985</v>
      </c>
      <c r="F51">
        <v>3.2870139768441099E-5</v>
      </c>
      <c r="G51">
        <v>2.0284652709960898E-3</v>
      </c>
    </row>
    <row r="52" spans="1:7" x14ac:dyDescent="0.35">
      <c r="A52" s="5" t="s">
        <v>24</v>
      </c>
      <c r="B52">
        <v>0.46225628463481</v>
      </c>
      <c r="C52">
        <v>0.48447544286941902</v>
      </c>
      <c r="D52">
        <v>0.46225628463481</v>
      </c>
      <c r="E52">
        <v>0.44827111615951498</v>
      </c>
      <c r="F52">
        <v>3.33521771228212E-5</v>
      </c>
      <c r="G52">
        <v>5.9391975402831997E-2</v>
      </c>
    </row>
    <row r="53" spans="1:7" x14ac:dyDescent="0.35">
      <c r="A53" s="5" t="s">
        <v>28</v>
      </c>
      <c r="B53">
        <v>0.21525946435481999</v>
      </c>
      <c r="C53">
        <v>0.265478069971752</v>
      </c>
      <c r="D53">
        <v>0.21525946435481999</v>
      </c>
      <c r="E53">
        <v>0.215732058648169</v>
      </c>
      <c r="F53">
        <v>3.4771833532720198E-5</v>
      </c>
      <c r="G53">
        <v>4.6109199523925698E-2</v>
      </c>
    </row>
    <row r="54" spans="1:7" x14ac:dyDescent="0.35">
      <c r="A54" s="5" t="s">
        <v>21</v>
      </c>
      <c r="B54">
        <v>0.90002832623847495</v>
      </c>
      <c r="C54">
        <v>0.90198816017321604</v>
      </c>
      <c r="D54">
        <v>0.90002832623847495</v>
      </c>
      <c r="E54">
        <v>0.89969217599565199</v>
      </c>
      <c r="F54">
        <v>6.2767348852611895E-5</v>
      </c>
      <c r="G54">
        <v>4368.5642547607404</v>
      </c>
    </row>
    <row r="55" spans="1:7" x14ac:dyDescent="0.35">
      <c r="A55" s="5" t="s">
        <v>17</v>
      </c>
      <c r="B55">
        <v>0.225843902477947</v>
      </c>
      <c r="C55">
        <v>0.26819244268790199</v>
      </c>
      <c r="D55">
        <v>0.225843902477947</v>
      </c>
      <c r="E55">
        <v>0.19429852188139499</v>
      </c>
      <c r="F55">
        <v>3.2865092715045302E-5</v>
      </c>
      <c r="G55">
        <v>2.3546218872070299E-3</v>
      </c>
    </row>
    <row r="56" spans="1:7" x14ac:dyDescent="0.35">
      <c r="A56" s="5" t="s">
        <v>23</v>
      </c>
      <c r="B56">
        <v>8.0011649664274195E-2</v>
      </c>
      <c r="C56">
        <v>5.2675244258030399E-2</v>
      </c>
      <c r="D56">
        <v>8.0011649664274195E-2</v>
      </c>
      <c r="E56">
        <v>1.7903672929889699E-2</v>
      </c>
      <c r="F56">
        <v>1.57762653146424E-3</v>
      </c>
      <c r="G56">
        <v>20.464566230773901</v>
      </c>
    </row>
    <row r="57" spans="1:7" x14ac:dyDescent="0.35">
      <c r="A57" s="5" t="s">
        <v>25</v>
      </c>
      <c r="B57">
        <v>0.62306553734076398</v>
      </c>
      <c r="C57">
        <v>0.63941020377022695</v>
      </c>
      <c r="D57">
        <v>0.62306553734076398</v>
      </c>
      <c r="E57">
        <v>0.619296966659593</v>
      </c>
      <c r="F57">
        <v>3.3309713768562703E-5</v>
      </c>
      <c r="G57">
        <v>4.3490095138549796</v>
      </c>
    </row>
    <row r="58" spans="1:7" x14ac:dyDescent="0.35">
      <c r="A58" s="4" t="s">
        <v>37</v>
      </c>
      <c r="B58">
        <v>0.51396962310144345</v>
      </c>
      <c r="C58">
        <v>0.51764628098990073</v>
      </c>
      <c r="D58">
        <v>0.51396962310144345</v>
      </c>
      <c r="E58">
        <v>0.49275136607294479</v>
      </c>
      <c r="F58">
        <v>1.0522459645550176E-4</v>
      </c>
      <c r="G58">
        <v>1096.1776599884008</v>
      </c>
    </row>
    <row r="59" spans="1:7" x14ac:dyDescent="0.35">
      <c r="A59" s="5" t="s">
        <v>19</v>
      </c>
      <c r="B59">
        <v>0.86519503213631699</v>
      </c>
      <c r="C59">
        <v>0.86550618664762302</v>
      </c>
      <c r="D59">
        <v>0.86519503213631699</v>
      </c>
      <c r="E59">
        <v>0.86482141141159596</v>
      </c>
      <c r="F59">
        <v>4.7929074287961702E-5</v>
      </c>
      <c r="G59">
        <v>3289.7304019927901</v>
      </c>
    </row>
    <row r="60" spans="1:7" x14ac:dyDescent="0.35">
      <c r="A60" s="5" t="s">
        <v>27</v>
      </c>
      <c r="B60">
        <v>0.54512050620185004</v>
      </c>
      <c r="C60">
        <v>0.55451428769588396</v>
      </c>
      <c r="D60">
        <v>0.54512050620185004</v>
      </c>
      <c r="E60">
        <v>0.53567294596564496</v>
      </c>
      <c r="F60">
        <v>1.93949225148941E-5</v>
      </c>
      <c r="G60">
        <v>0.55467033386230402</v>
      </c>
    </row>
    <row r="61" spans="1:7" x14ac:dyDescent="0.35">
      <c r="A61" s="5" t="s">
        <v>16</v>
      </c>
      <c r="B61">
        <v>0.78223505990400999</v>
      </c>
      <c r="C61">
        <v>0.782156695691687</v>
      </c>
      <c r="D61">
        <v>0.78223505990400999</v>
      </c>
      <c r="E61">
        <v>0.78217961680243597</v>
      </c>
      <c r="F61">
        <v>1.6943708696806799E-5</v>
      </c>
      <c r="G61">
        <v>44.877991676330502</v>
      </c>
    </row>
    <row r="62" spans="1:7" x14ac:dyDescent="0.35">
      <c r="A62" s="5" t="s">
        <v>18</v>
      </c>
      <c r="B62">
        <v>0.88252191293870696</v>
      </c>
      <c r="C62">
        <v>0.88324575155763296</v>
      </c>
      <c r="D62">
        <v>0.88252191293870696</v>
      </c>
      <c r="E62">
        <v>0.88223678064104605</v>
      </c>
      <c r="F62">
        <v>6.1666375551881601E-5</v>
      </c>
      <c r="G62">
        <v>10870.3287143707</v>
      </c>
    </row>
    <row r="63" spans="1:7" x14ac:dyDescent="0.35">
      <c r="A63" s="5" t="s">
        <v>13</v>
      </c>
      <c r="B63">
        <v>0.27757319938879099</v>
      </c>
      <c r="C63">
        <v>0.310072128898982</v>
      </c>
      <c r="D63">
        <v>0.27757319938879099</v>
      </c>
      <c r="E63">
        <v>0.20322814640385001</v>
      </c>
      <c r="F63">
        <v>1.7158013470661998E-5</v>
      </c>
      <c r="G63">
        <v>2.8753280639648398E-3</v>
      </c>
    </row>
    <row r="64" spans="1:7" x14ac:dyDescent="0.35">
      <c r="A64" s="5" t="s">
        <v>22</v>
      </c>
      <c r="B64">
        <v>0.45631974338821701</v>
      </c>
      <c r="C64">
        <v>0.49050966559845599</v>
      </c>
      <c r="D64">
        <v>0.45631974338821701</v>
      </c>
      <c r="E64">
        <v>0.43413895989806001</v>
      </c>
      <c r="F64">
        <v>2.5789653311071701E-5</v>
      </c>
      <c r="G64">
        <v>1.252534866333</v>
      </c>
    </row>
    <row r="65" spans="1:7" x14ac:dyDescent="0.35">
      <c r="A65" s="5" t="s">
        <v>20</v>
      </c>
      <c r="B65">
        <v>0.54904628347782303</v>
      </c>
      <c r="C65">
        <v>0.57407225333386402</v>
      </c>
      <c r="D65">
        <v>0.54904628347782303</v>
      </c>
      <c r="E65">
        <v>0.53827093225243205</v>
      </c>
      <c r="F65">
        <v>1.95159585790485E-5</v>
      </c>
      <c r="G65">
        <v>1.6151313781738199</v>
      </c>
    </row>
    <row r="66" spans="1:7" x14ac:dyDescent="0.35">
      <c r="A66" s="5" t="s">
        <v>14</v>
      </c>
      <c r="B66">
        <v>0.70860678792424503</v>
      </c>
      <c r="C66">
        <v>0.71284278160274095</v>
      </c>
      <c r="D66">
        <v>0.70860678792424503</v>
      </c>
      <c r="E66">
        <v>0.70980459760038495</v>
      </c>
      <c r="F66">
        <v>1.2009692694013399E-4</v>
      </c>
      <c r="G66">
        <v>138.38902759551999</v>
      </c>
    </row>
    <row r="67" spans="1:7" x14ac:dyDescent="0.35">
      <c r="A67" s="5" t="s">
        <v>15</v>
      </c>
      <c r="B67">
        <v>0.30634228469066499</v>
      </c>
      <c r="C67">
        <v>0.29229410390785299</v>
      </c>
      <c r="D67">
        <v>0.30634228469066499</v>
      </c>
      <c r="E67">
        <v>0.25692769825419198</v>
      </c>
      <c r="F67">
        <v>1.6691600484747701E-5</v>
      </c>
      <c r="G67">
        <v>4.2409896850585903E-3</v>
      </c>
    </row>
    <row r="68" spans="1:7" x14ac:dyDescent="0.35">
      <c r="A68" s="5" t="s">
        <v>26</v>
      </c>
      <c r="B68">
        <v>0.58878679917494803</v>
      </c>
      <c r="C68">
        <v>0.60632760010882802</v>
      </c>
      <c r="D68">
        <v>0.58878679917494803</v>
      </c>
      <c r="E68">
        <v>0.58232734361006699</v>
      </c>
      <c r="F68">
        <v>1.8053569626027199E-5</v>
      </c>
      <c r="G68">
        <v>3.29287433624267</v>
      </c>
    </row>
    <row r="69" spans="1:7" x14ac:dyDescent="0.35">
      <c r="A69" s="5" t="s">
        <v>12</v>
      </c>
      <c r="B69">
        <v>0.19815999138244</v>
      </c>
      <c r="C69">
        <v>0.121556582678377</v>
      </c>
      <c r="D69">
        <v>0.19815999138244</v>
      </c>
      <c r="E69">
        <v>0.137748463097359</v>
      </c>
      <c r="F69">
        <v>1.6694123060248199E-5</v>
      </c>
      <c r="G69">
        <v>1.8758773803710901E-3</v>
      </c>
    </row>
    <row r="70" spans="1:7" x14ac:dyDescent="0.35">
      <c r="A70" s="5" t="s">
        <v>24</v>
      </c>
      <c r="B70">
        <v>0.46287866395904997</v>
      </c>
      <c r="C70">
        <v>0.48664917057514601</v>
      </c>
      <c r="D70">
        <v>0.46287866395904997</v>
      </c>
      <c r="E70">
        <v>0.44524537648582402</v>
      </c>
      <c r="F70">
        <v>1.71899708496554E-5</v>
      </c>
      <c r="G70">
        <v>6.7255973815917899E-2</v>
      </c>
    </row>
    <row r="71" spans="1:7" x14ac:dyDescent="0.35">
      <c r="A71" s="5" t="s">
        <v>28</v>
      </c>
      <c r="B71">
        <v>0.19382727377907899</v>
      </c>
      <c r="C71">
        <v>0.21597297629023501</v>
      </c>
      <c r="D71">
        <v>0.19382727377907899</v>
      </c>
      <c r="E71">
        <v>0.18308195719519901</v>
      </c>
      <c r="F71">
        <v>1.74229247997032E-5</v>
      </c>
      <c r="G71">
        <v>1.8334388732910101E-2</v>
      </c>
    </row>
    <row r="72" spans="1:7" x14ac:dyDescent="0.35">
      <c r="A72" s="5" t="s">
        <v>21</v>
      </c>
      <c r="B72">
        <v>0.87935416176276904</v>
      </c>
      <c r="C72">
        <v>0.87994840337297398</v>
      </c>
      <c r="D72">
        <v>0.87935416176276904</v>
      </c>
      <c r="E72">
        <v>0.87898877922665597</v>
      </c>
      <c r="F72">
        <v>4.6758664888347398E-5</v>
      </c>
      <c r="G72">
        <v>4269.8564910888599</v>
      </c>
    </row>
    <row r="73" spans="1:7" x14ac:dyDescent="0.35">
      <c r="A73" s="5" t="s">
        <v>17</v>
      </c>
      <c r="B73">
        <v>0.29555437640384402</v>
      </c>
      <c r="C73">
        <v>0.25000053159657698</v>
      </c>
      <c r="D73">
        <v>0.29555437640384402</v>
      </c>
      <c r="E73">
        <v>0.21267164013696299</v>
      </c>
      <c r="F73">
        <v>1.6687710087388301E-5</v>
      </c>
      <c r="G73">
        <v>2.1696090698242101E-3</v>
      </c>
    </row>
    <row r="74" spans="1:7" x14ac:dyDescent="0.35">
      <c r="A74" s="5" t="s">
        <v>23</v>
      </c>
      <c r="B74">
        <v>0.11413479299903</v>
      </c>
      <c r="C74">
        <v>0.12996577175219901</v>
      </c>
      <c r="D74">
        <v>0.11413479299903</v>
      </c>
      <c r="E74">
        <v>0.10137188020935101</v>
      </c>
      <c r="F74">
        <v>1.2936655508392601E-3</v>
      </c>
      <c r="G74">
        <v>10.759793281555099</v>
      </c>
    </row>
    <row r="75" spans="1:7" x14ac:dyDescent="0.35">
      <c r="A75" s="5" t="s">
        <v>25</v>
      </c>
      <c r="B75">
        <v>0.63182672321275402</v>
      </c>
      <c r="C75">
        <v>0.64435188551925404</v>
      </c>
      <c r="D75">
        <v>0.63182672321275402</v>
      </c>
      <c r="E75">
        <v>0.628056694049</v>
      </c>
      <c r="F75">
        <v>1.71593917556922E-5</v>
      </c>
      <c r="G75">
        <v>4.2658367156982404</v>
      </c>
    </row>
    <row r="76" spans="1:7" x14ac:dyDescent="0.35">
      <c r="A76" s="4" t="s">
        <v>39</v>
      </c>
      <c r="B76">
        <v>0.59433816160898778</v>
      </c>
      <c r="C76">
        <v>0.6240894759617529</v>
      </c>
      <c r="D76">
        <v>0.59433816160898778</v>
      </c>
      <c r="E76">
        <v>0.57628064872532725</v>
      </c>
      <c r="F76">
        <v>2.9493073611707533E-4</v>
      </c>
      <c r="G76">
        <v>1152.8405165238792</v>
      </c>
    </row>
    <row r="77" spans="1:7" x14ac:dyDescent="0.35">
      <c r="A77" s="5" t="s">
        <v>19</v>
      </c>
      <c r="B77">
        <v>0.94059070181247995</v>
      </c>
      <c r="C77">
        <v>0.94051382035107101</v>
      </c>
      <c r="D77">
        <v>0.94059070181247995</v>
      </c>
      <c r="E77">
        <v>0.94047595270480899</v>
      </c>
      <c r="F77">
        <v>3.6228554722793902E-4</v>
      </c>
      <c r="G77">
        <v>2023.0174827575599</v>
      </c>
    </row>
    <row r="78" spans="1:7" x14ac:dyDescent="0.35">
      <c r="A78" s="5" t="s">
        <v>16</v>
      </c>
      <c r="B78">
        <v>0.89788191549205798</v>
      </c>
      <c r="C78">
        <v>0.89786225177508205</v>
      </c>
      <c r="D78">
        <v>0.89788191549205798</v>
      </c>
      <c r="E78">
        <v>0.89785947926370102</v>
      </c>
      <c r="F78">
        <v>2.4019245450144499E-4</v>
      </c>
      <c r="G78">
        <v>25.874668121337798</v>
      </c>
    </row>
    <row r="79" spans="1:7" x14ac:dyDescent="0.35">
      <c r="A79" s="5" t="s">
        <v>18</v>
      </c>
      <c r="B79">
        <v>0.947903658872296</v>
      </c>
      <c r="C79">
        <v>0.947855316550404</v>
      </c>
      <c r="D79">
        <v>0.947903658872296</v>
      </c>
      <c r="E79">
        <v>0.94783283425164799</v>
      </c>
      <c r="F79">
        <v>2.8752005628376398E-4</v>
      </c>
      <c r="G79">
        <v>6415.3187437057404</v>
      </c>
    </row>
    <row r="80" spans="1:7" x14ac:dyDescent="0.35">
      <c r="A80" s="5" t="s">
        <v>13</v>
      </c>
      <c r="B80">
        <v>0.107994781588742</v>
      </c>
      <c r="C80">
        <v>0.239175361237213</v>
      </c>
      <c r="D80">
        <v>0.107994781588742</v>
      </c>
      <c r="E80">
        <v>0.11536492611306</v>
      </c>
      <c r="F80">
        <v>2.4737727934383698E-4</v>
      </c>
      <c r="G80">
        <v>5.3384780883789E-2</v>
      </c>
    </row>
    <row r="81" spans="1:7" x14ac:dyDescent="0.35">
      <c r="A81" s="5" t="s">
        <v>22</v>
      </c>
      <c r="B81">
        <v>0.47751654691184098</v>
      </c>
      <c r="C81">
        <v>0.52288558963698095</v>
      </c>
      <c r="D81">
        <v>0.47751654691184098</v>
      </c>
      <c r="E81">
        <v>0.46450444338076502</v>
      </c>
      <c r="F81">
        <v>2.6884027531481598E-4</v>
      </c>
      <c r="G81">
        <v>1.2554073333740201</v>
      </c>
    </row>
    <row r="82" spans="1:7" x14ac:dyDescent="0.35">
      <c r="A82" s="5" t="s">
        <v>20</v>
      </c>
      <c r="B82">
        <v>0.55702151597240701</v>
      </c>
      <c r="C82">
        <v>0.59509685959566905</v>
      </c>
      <c r="D82">
        <v>0.55702151597240701</v>
      </c>
      <c r="E82">
        <v>0.55073599764393699</v>
      </c>
      <c r="F82">
        <v>2.42546377947231E-4</v>
      </c>
      <c r="G82">
        <v>1.20802021026611</v>
      </c>
    </row>
    <row r="83" spans="1:7" x14ac:dyDescent="0.35">
      <c r="A83" s="5" t="s">
        <v>14</v>
      </c>
      <c r="B83">
        <v>0.91509708718496996</v>
      </c>
      <c r="C83">
        <v>0.91504728494865595</v>
      </c>
      <c r="D83">
        <v>0.91509708718496996</v>
      </c>
      <c r="E83">
        <v>0.91501612290808398</v>
      </c>
      <c r="F83">
        <v>6.0403020014995995E-4</v>
      </c>
      <c r="G83">
        <v>1327.14626407623</v>
      </c>
    </row>
    <row r="84" spans="1:7" x14ac:dyDescent="0.35">
      <c r="A84" s="5" t="s">
        <v>15</v>
      </c>
      <c r="B84">
        <v>0.32978523923702602</v>
      </c>
      <c r="C84">
        <v>0.35098502259259301</v>
      </c>
      <c r="D84">
        <v>0.32978523923702602</v>
      </c>
      <c r="E84">
        <v>0.318210275437463</v>
      </c>
      <c r="F84">
        <v>2.40061984461493E-4</v>
      </c>
      <c r="G84">
        <v>6.8166732788085896E-2</v>
      </c>
    </row>
    <row r="85" spans="1:7" x14ac:dyDescent="0.35">
      <c r="A85" s="5" t="s">
        <v>12</v>
      </c>
      <c r="B85">
        <v>0.161080546257545</v>
      </c>
      <c r="C85">
        <v>0.13785815587407901</v>
      </c>
      <c r="D85">
        <v>0.161080546257545</v>
      </c>
      <c r="E85">
        <v>7.4118369539270604E-2</v>
      </c>
      <c r="F85">
        <v>2.3989464410798599E-4</v>
      </c>
      <c r="G85">
        <v>1.3932228088378899E-2</v>
      </c>
    </row>
    <row r="86" spans="1:7" x14ac:dyDescent="0.35">
      <c r="A86" s="5" t="s">
        <v>21</v>
      </c>
      <c r="B86">
        <v>0.94418933098212199</v>
      </c>
      <c r="C86">
        <v>0.94414476736461495</v>
      </c>
      <c r="D86">
        <v>0.94418933098212199</v>
      </c>
      <c r="E86">
        <v>0.94409792404022996</v>
      </c>
      <c r="F86">
        <v>2.71596480115523E-4</v>
      </c>
      <c r="G86">
        <v>2887.2753534316998</v>
      </c>
    </row>
    <row r="87" spans="1:7" x14ac:dyDescent="0.35">
      <c r="A87" s="5" t="s">
        <v>17</v>
      </c>
      <c r="B87">
        <v>0.25865845338737897</v>
      </c>
      <c r="C87">
        <v>0.37355980565291802</v>
      </c>
      <c r="D87">
        <v>0.25865845338737897</v>
      </c>
      <c r="E87">
        <v>0.17087081069563101</v>
      </c>
      <c r="F87">
        <v>2.3989279783383501E-4</v>
      </c>
      <c r="G87">
        <v>1.42583847045898E-2</v>
      </c>
    </row>
    <row r="88" spans="1:7" x14ac:dyDescent="0.35">
      <c r="A88" s="4" t="s">
        <v>29</v>
      </c>
      <c r="B88">
        <v>0.43724658635970726</v>
      </c>
      <c r="C88">
        <v>0.41636659477800664</v>
      </c>
      <c r="D88">
        <v>0.43724658635970726</v>
      </c>
      <c r="E88">
        <v>0.39599043580745219</v>
      </c>
      <c r="F88">
        <v>1.3187620368317586E-4</v>
      </c>
      <c r="G88">
        <v>1756.194082260128</v>
      </c>
    </row>
    <row r="89" spans="1:7" x14ac:dyDescent="0.35">
      <c r="A89" s="5" t="s">
        <v>19</v>
      </c>
      <c r="B89">
        <v>0.66737415769336605</v>
      </c>
      <c r="C89">
        <v>0.67407364424892502</v>
      </c>
      <c r="D89">
        <v>0.66737415769336605</v>
      </c>
      <c r="E89">
        <v>0.66421977568190904</v>
      </c>
      <c r="F89">
        <v>6.0829350593664997E-5</v>
      </c>
      <c r="G89">
        <v>4763.0577449798502</v>
      </c>
    </row>
    <row r="90" spans="1:7" x14ac:dyDescent="0.35">
      <c r="A90" s="5" t="s">
        <v>27</v>
      </c>
      <c r="B90">
        <v>0.47390195929798801</v>
      </c>
      <c r="C90">
        <v>0.48250610444477798</v>
      </c>
      <c r="D90">
        <v>0.47390195929798801</v>
      </c>
      <c r="E90">
        <v>0.45970663341130402</v>
      </c>
      <c r="F90">
        <v>1.9616212147682302E-5</v>
      </c>
      <c r="G90">
        <v>0.556002616882324</v>
      </c>
    </row>
    <row r="91" spans="1:7" x14ac:dyDescent="0.35">
      <c r="A91" s="5" t="s">
        <v>16</v>
      </c>
      <c r="B91">
        <v>0.52979641014797396</v>
      </c>
      <c r="C91">
        <v>0.53175735047358397</v>
      </c>
      <c r="D91">
        <v>0.52979641014797396</v>
      </c>
      <c r="E91">
        <v>0.52935618671713502</v>
      </c>
      <c r="F91">
        <v>1.96491464064038E-5</v>
      </c>
      <c r="G91">
        <v>68.168732643127399</v>
      </c>
    </row>
    <row r="92" spans="1:7" x14ac:dyDescent="0.35">
      <c r="A92" s="5" t="s">
        <v>18</v>
      </c>
      <c r="B92">
        <v>0.65599179735967506</v>
      </c>
      <c r="C92">
        <v>0.66794053374854701</v>
      </c>
      <c r="D92">
        <v>0.65599179735967506</v>
      </c>
      <c r="E92">
        <v>0.65076564989825503</v>
      </c>
      <c r="F92">
        <v>7.8930668474367106E-5</v>
      </c>
      <c r="G92">
        <v>17791.814584732001</v>
      </c>
    </row>
    <row r="93" spans="1:7" x14ac:dyDescent="0.35">
      <c r="A93" s="5" t="s">
        <v>13</v>
      </c>
      <c r="B93">
        <v>0.26237278127755298</v>
      </c>
      <c r="C93">
        <v>0.171939426488154</v>
      </c>
      <c r="D93">
        <v>0.26237278127755298</v>
      </c>
      <c r="E93">
        <v>0.14900881593020501</v>
      </c>
      <c r="F93">
        <v>2.0754867724546399E-5</v>
      </c>
      <c r="G93">
        <v>7.6055526733398403E-3</v>
      </c>
    </row>
    <row r="94" spans="1:7" x14ac:dyDescent="0.35">
      <c r="A94" s="5" t="s">
        <v>22</v>
      </c>
      <c r="B94">
        <v>0.40433511136999201</v>
      </c>
      <c r="C94">
        <v>0.44203725218217799</v>
      </c>
      <c r="D94">
        <v>0.40433511136999201</v>
      </c>
      <c r="E94">
        <v>0.37116761141587701</v>
      </c>
      <c r="F94">
        <v>3.1354192551142801E-5</v>
      </c>
      <c r="G94">
        <v>1.2411365509033201</v>
      </c>
    </row>
    <row r="95" spans="1:7" x14ac:dyDescent="0.35">
      <c r="A95" s="5" t="s">
        <v>20</v>
      </c>
      <c r="B95">
        <v>0.47380221902166703</v>
      </c>
      <c r="C95">
        <v>0.49749869782175099</v>
      </c>
      <c r="D95">
        <v>0.47380221902166703</v>
      </c>
      <c r="E95">
        <v>0.45648295861335098</v>
      </c>
      <c r="F95">
        <v>2.1423613713859901E-5</v>
      </c>
      <c r="G95">
        <v>1.96910095214843</v>
      </c>
    </row>
    <row r="96" spans="1:7" x14ac:dyDescent="0.35">
      <c r="A96" s="5" t="s">
        <v>14</v>
      </c>
      <c r="B96">
        <v>0.67627099034115101</v>
      </c>
      <c r="C96">
        <v>0.69165735107556103</v>
      </c>
      <c r="D96">
        <v>0.67627099034115101</v>
      </c>
      <c r="E96">
        <v>0.67973132965593197</v>
      </c>
      <c r="F96">
        <v>1.07274404796239E-4</v>
      </c>
      <c r="G96">
        <v>179.758185386657</v>
      </c>
    </row>
    <row r="97" spans="1:7" x14ac:dyDescent="0.35">
      <c r="A97" s="5" t="s">
        <v>15</v>
      </c>
      <c r="B97">
        <v>0.30890361498657498</v>
      </c>
      <c r="C97">
        <v>0.31173918281645602</v>
      </c>
      <c r="D97">
        <v>0.30890361498657498</v>
      </c>
      <c r="E97">
        <v>0.26188240548362501</v>
      </c>
      <c r="F97">
        <v>1.9454575173775399E-5</v>
      </c>
      <c r="G97">
        <v>9.4423294067382795E-3</v>
      </c>
    </row>
    <row r="98" spans="1:7" x14ac:dyDescent="0.35">
      <c r="A98" s="5" t="s">
        <v>26</v>
      </c>
      <c r="B98">
        <v>0.48789352526022201</v>
      </c>
      <c r="C98">
        <v>0.50621974948538595</v>
      </c>
      <c r="D98">
        <v>0.48789352526022201</v>
      </c>
      <c r="E98">
        <v>0.472870281589791</v>
      </c>
      <c r="F98">
        <v>2.0510175998602599E-5</v>
      </c>
      <c r="G98">
        <v>3.3138914108276301</v>
      </c>
    </row>
    <row r="99" spans="1:7" x14ac:dyDescent="0.35">
      <c r="A99" s="5" t="s">
        <v>12</v>
      </c>
      <c r="B99">
        <v>0.24158690769236901</v>
      </c>
      <c r="C99">
        <v>8.0473672188636103E-2</v>
      </c>
      <c r="D99">
        <v>0.24158690769236901</v>
      </c>
      <c r="E99">
        <v>0.12057727640221701</v>
      </c>
      <c r="F99">
        <v>1.9332972195971599E-5</v>
      </c>
      <c r="G99">
        <v>2.4862289428710898E-3</v>
      </c>
    </row>
    <row r="100" spans="1:7" x14ac:dyDescent="0.35">
      <c r="A100" s="5" t="s">
        <v>24</v>
      </c>
      <c r="B100">
        <v>0.45649927588559303</v>
      </c>
      <c r="C100">
        <v>0.45691850077410601</v>
      </c>
      <c r="D100">
        <v>0.45649927588559303</v>
      </c>
      <c r="E100">
        <v>0.43740812543375801</v>
      </c>
      <c r="F100">
        <v>1.9674206653061601E-5</v>
      </c>
      <c r="G100">
        <v>7.3842048645019503E-2</v>
      </c>
    </row>
    <row r="101" spans="1:7" x14ac:dyDescent="0.35">
      <c r="A101" s="5" t="s">
        <v>28</v>
      </c>
      <c r="B101">
        <v>0.25753737268153698</v>
      </c>
      <c r="C101">
        <v>0.102931677869495</v>
      </c>
      <c r="D101">
        <v>0.25753737268153698</v>
      </c>
      <c r="E101">
        <v>0.128322905601117</v>
      </c>
      <c r="F101">
        <v>2.1616435694472699E-5</v>
      </c>
      <c r="G101">
        <v>8.3013534545898396E-2</v>
      </c>
    </row>
    <row r="102" spans="1:7" x14ac:dyDescent="0.35">
      <c r="A102" s="5" t="s">
        <v>21</v>
      </c>
      <c r="B102">
        <v>0.65730437939605202</v>
      </c>
      <c r="C102">
        <v>0.66801038479838104</v>
      </c>
      <c r="D102">
        <v>0.65730437939605202</v>
      </c>
      <c r="E102">
        <v>0.65277811388772899</v>
      </c>
      <c r="F102">
        <v>5.0759246317198002E-5</v>
      </c>
      <c r="G102">
        <v>7015.8502044677698</v>
      </c>
    </row>
    <row r="103" spans="1:7" x14ac:dyDescent="0.35">
      <c r="A103" s="5" t="s">
        <v>17</v>
      </c>
      <c r="B103">
        <v>0.195586692253372</v>
      </c>
      <c r="C103">
        <v>9.5768426082959102E-2</v>
      </c>
      <c r="D103">
        <v>0.195586692253372</v>
      </c>
      <c r="E103">
        <v>6.77918637161498E-2</v>
      </c>
      <c r="F103">
        <v>1.9333052096553101E-5</v>
      </c>
      <c r="G103">
        <v>2.8123855590820299E-3</v>
      </c>
    </row>
    <row r="104" spans="1:7" x14ac:dyDescent="0.35">
      <c r="A104" s="5" t="s">
        <v>23</v>
      </c>
      <c r="B104">
        <v>0.168720651423692</v>
      </c>
      <c r="C104">
        <v>0.16655608872453101</v>
      </c>
      <c r="D104">
        <v>0.168720651423692</v>
      </c>
      <c r="E104">
        <v>0.12614488725398901</v>
      </c>
      <c r="F104">
        <v>1.69158714406551E-3</v>
      </c>
      <c r="G104">
        <v>25.480019569396902</v>
      </c>
    </row>
    <row r="105" spans="1:7" x14ac:dyDescent="0.35">
      <c r="A105" s="5" t="s">
        <v>25</v>
      </c>
      <c r="B105">
        <v>0.51531412202624305</v>
      </c>
      <c r="C105">
        <v>0.53020406800268505</v>
      </c>
      <c r="D105">
        <v>0.51531412202624305</v>
      </c>
      <c r="E105">
        <v>0.50362258803434401</v>
      </c>
      <c r="F105">
        <v>1.9795198010938202E-5</v>
      </c>
      <c r="G105">
        <v>3.9105930328369101</v>
      </c>
    </row>
    <row r="106" spans="1:7" x14ac:dyDescent="0.35">
      <c r="A106" s="4" t="s">
        <v>35</v>
      </c>
      <c r="B106">
        <v>0.45309379082750828</v>
      </c>
      <c r="C106">
        <v>0.46147054580799668</v>
      </c>
      <c r="D106">
        <v>0.45309379082750828</v>
      </c>
      <c r="E106">
        <v>0.42207784719576713</v>
      </c>
      <c r="F106">
        <v>2.2470472924302116E-4</v>
      </c>
      <c r="G106">
        <v>1520.5902573641597</v>
      </c>
    </row>
    <row r="107" spans="1:7" x14ac:dyDescent="0.35">
      <c r="A107" s="5" t="s">
        <v>19</v>
      </c>
      <c r="B107">
        <v>0.75303509660843104</v>
      </c>
      <c r="C107">
        <v>0.758581913652422</v>
      </c>
      <c r="D107">
        <v>0.75303509660843104</v>
      </c>
      <c r="E107">
        <v>0.75158769605674502</v>
      </c>
      <c r="F107">
        <v>9.9491377977190698E-5</v>
      </c>
      <c r="G107">
        <v>4204.0501155853199</v>
      </c>
    </row>
    <row r="108" spans="1:7" x14ac:dyDescent="0.35">
      <c r="A108" s="5" t="s">
        <v>27</v>
      </c>
      <c r="B108">
        <v>0.486808351053855</v>
      </c>
      <c r="C108">
        <v>0.49872213946684801</v>
      </c>
      <c r="D108">
        <v>0.486808351053855</v>
      </c>
      <c r="E108">
        <v>0.47580951345807398</v>
      </c>
      <c r="F108">
        <v>3.5703362287733999E-5</v>
      </c>
      <c r="G108">
        <v>0.55694007873535101</v>
      </c>
    </row>
    <row r="109" spans="1:7" x14ac:dyDescent="0.35">
      <c r="A109" s="5" t="s">
        <v>16</v>
      </c>
      <c r="B109">
        <v>0.57263286402208602</v>
      </c>
      <c r="C109">
        <v>0.57295619091920402</v>
      </c>
      <c r="D109">
        <v>0.57263286402208602</v>
      </c>
      <c r="E109">
        <v>0.57271939689644202</v>
      </c>
      <c r="F109">
        <v>3.5900121274378701E-5</v>
      </c>
      <c r="G109">
        <v>57.666077613830502</v>
      </c>
    </row>
    <row r="110" spans="1:7" x14ac:dyDescent="0.35">
      <c r="A110" s="5" t="s">
        <v>18</v>
      </c>
      <c r="B110">
        <v>0.77534899122684497</v>
      </c>
      <c r="C110">
        <v>0.78839914239408104</v>
      </c>
      <c r="D110">
        <v>0.77534899122684497</v>
      </c>
      <c r="E110">
        <v>0.77431718384919002</v>
      </c>
      <c r="F110">
        <v>8.9194646164572505E-5</v>
      </c>
      <c r="G110">
        <v>15050.062417984</v>
      </c>
    </row>
    <row r="111" spans="1:7" x14ac:dyDescent="0.35">
      <c r="A111" s="5" t="s">
        <v>13</v>
      </c>
      <c r="B111">
        <v>0.25310092519080302</v>
      </c>
      <c r="C111">
        <v>0.19427820679305999</v>
      </c>
      <c r="D111">
        <v>0.25310092519080302</v>
      </c>
      <c r="E111">
        <v>0.14322712934279899</v>
      </c>
      <c r="F111">
        <v>3.8107293034345303E-5</v>
      </c>
      <c r="G111">
        <v>1.08098983764648E-2</v>
      </c>
    </row>
    <row r="112" spans="1:7" x14ac:dyDescent="0.35">
      <c r="A112" s="5" t="s">
        <v>22</v>
      </c>
      <c r="B112">
        <v>0.41107356443820198</v>
      </c>
      <c r="C112">
        <v>0.45167953751904899</v>
      </c>
      <c r="D112">
        <v>0.41107356443820198</v>
      </c>
      <c r="E112">
        <v>0.38309201799104298</v>
      </c>
      <c r="F112">
        <v>5.1637667011431799E-5</v>
      </c>
      <c r="G112">
        <v>1.24429512023925</v>
      </c>
    </row>
    <row r="113" spans="1:7" x14ac:dyDescent="0.35">
      <c r="A113" s="5" t="s">
        <v>20</v>
      </c>
      <c r="B113">
        <v>0.47854187695241501</v>
      </c>
      <c r="C113">
        <v>0.51076404298461897</v>
      </c>
      <c r="D113">
        <v>0.47854187695241501</v>
      </c>
      <c r="E113">
        <v>0.463291987519177</v>
      </c>
      <c r="F113">
        <v>3.75037763578232E-5</v>
      </c>
      <c r="G113">
        <v>1.53069019317626</v>
      </c>
    </row>
    <row r="114" spans="1:7" x14ac:dyDescent="0.35">
      <c r="A114" s="5" t="s">
        <v>14</v>
      </c>
      <c r="B114">
        <v>0.54699562339667496</v>
      </c>
      <c r="C114">
        <v>0.570427633184445</v>
      </c>
      <c r="D114">
        <v>0.54699562339667496</v>
      </c>
      <c r="E114">
        <v>0.55297951436236903</v>
      </c>
      <c r="F114">
        <v>1.4637098956480799E-4</v>
      </c>
      <c r="G114">
        <v>260.07535076141301</v>
      </c>
    </row>
    <row r="115" spans="1:7" x14ac:dyDescent="0.35">
      <c r="A115" s="5" t="s">
        <v>15</v>
      </c>
      <c r="B115">
        <v>0.31182002066618503</v>
      </c>
      <c r="C115">
        <v>0.31099419945490703</v>
      </c>
      <c r="D115">
        <v>0.31182002066618503</v>
      </c>
      <c r="E115">
        <v>0.272999307682877</v>
      </c>
      <c r="F115">
        <v>3.5618056051454998E-5</v>
      </c>
      <c r="G115">
        <v>1.3370513916015601E-2</v>
      </c>
    </row>
    <row r="116" spans="1:7" x14ac:dyDescent="0.35">
      <c r="A116" s="5" t="s">
        <v>26</v>
      </c>
      <c r="B116">
        <v>0.50664070759741597</v>
      </c>
      <c r="C116">
        <v>0.53311377174291896</v>
      </c>
      <c r="D116">
        <v>0.50664070759741597</v>
      </c>
      <c r="E116">
        <v>0.49600435245998997</v>
      </c>
      <c r="F116">
        <v>3.7184622045941803E-5</v>
      </c>
      <c r="G116">
        <v>3.31948661804199</v>
      </c>
    </row>
    <row r="117" spans="1:7" x14ac:dyDescent="0.35">
      <c r="A117" s="5" t="s">
        <v>12</v>
      </c>
      <c r="B117">
        <v>0.271748367251676</v>
      </c>
      <c r="C117">
        <v>0.24060727242193899</v>
      </c>
      <c r="D117">
        <v>0.271748367251676</v>
      </c>
      <c r="E117">
        <v>0.19851192671107001</v>
      </c>
      <c r="F117">
        <v>3.55693785245929E-5</v>
      </c>
      <c r="G117">
        <v>3.2873153686523398E-3</v>
      </c>
    </row>
    <row r="118" spans="1:7" x14ac:dyDescent="0.35">
      <c r="A118" s="5" t="s">
        <v>24</v>
      </c>
      <c r="B118">
        <v>0.46212063785901503</v>
      </c>
      <c r="C118">
        <v>0.46839300489289298</v>
      </c>
      <c r="D118">
        <v>0.46212063785901503</v>
      </c>
      <c r="E118">
        <v>0.45676428294426502</v>
      </c>
      <c r="F118">
        <v>3.6064881980541903E-5</v>
      </c>
      <c r="G118">
        <v>9.7874641418457003E-2</v>
      </c>
    </row>
    <row r="119" spans="1:7" x14ac:dyDescent="0.35">
      <c r="A119" s="5" t="s">
        <v>28</v>
      </c>
      <c r="B119">
        <v>0.18733617659614299</v>
      </c>
      <c r="C119">
        <v>0.181975742203494</v>
      </c>
      <c r="D119">
        <v>0.18733617659614299</v>
      </c>
      <c r="E119">
        <v>0.11994602991530499</v>
      </c>
      <c r="F119">
        <v>3.91298521151448E-5</v>
      </c>
      <c r="G119">
        <v>0.174036979675292</v>
      </c>
    </row>
    <row r="120" spans="1:7" x14ac:dyDescent="0.35">
      <c r="A120" s="5" t="s">
        <v>21</v>
      </c>
      <c r="B120">
        <v>0.75612305556331305</v>
      </c>
      <c r="C120">
        <v>0.76920312569465499</v>
      </c>
      <c r="D120">
        <v>0.75612305556331305</v>
      </c>
      <c r="E120">
        <v>0.75443343431485899</v>
      </c>
      <c r="F120">
        <v>7.6369034315091703E-5</v>
      </c>
      <c r="G120">
        <v>6224.5832672119104</v>
      </c>
    </row>
    <row r="121" spans="1:7" x14ac:dyDescent="0.35">
      <c r="A121" s="5" t="s">
        <v>17</v>
      </c>
      <c r="B121">
        <v>0.28735173607924902</v>
      </c>
      <c r="C121">
        <v>0.30684463064315498</v>
      </c>
      <c r="D121">
        <v>0.28735173607924902</v>
      </c>
      <c r="E121">
        <v>0.191436571255162</v>
      </c>
      <c r="F121">
        <v>3.5564427542134298E-5</v>
      </c>
      <c r="G121">
        <v>3.6134719848632799E-3</v>
      </c>
    </row>
    <row r="122" spans="1:7" x14ac:dyDescent="0.35">
      <c r="A122" s="5" t="s">
        <v>23</v>
      </c>
      <c r="B122">
        <v>0.10070177258419</v>
      </c>
      <c r="C122">
        <v>0.12478827015810599</v>
      </c>
      <c r="D122">
        <v>0.10070177258419</v>
      </c>
      <c r="E122">
        <v>3.4111163999861499E-2</v>
      </c>
      <c r="F122">
        <v>2.9545610765994699E-3</v>
      </c>
      <c r="G122">
        <v>42.569422721862701</v>
      </c>
    </row>
    <row r="123" spans="1:7" x14ac:dyDescent="0.35">
      <c r="A123" s="5" t="s">
        <v>25</v>
      </c>
      <c r="B123">
        <v>0.54121467698114101</v>
      </c>
      <c r="C123">
        <v>0.56327045461014702</v>
      </c>
      <c r="D123">
        <v>0.54121467698114101</v>
      </c>
      <c r="E123">
        <v>0.53409189356881204</v>
      </c>
      <c r="F123">
        <v>3.6009834284702798E-5</v>
      </c>
      <c r="G123">
        <v>4.0733184814453098</v>
      </c>
    </row>
    <row r="124" spans="1:7" x14ac:dyDescent="0.35">
      <c r="A124" s="4" t="s">
        <v>33</v>
      </c>
      <c r="B124">
        <v>0.5302167274065388</v>
      </c>
      <c r="C124">
        <v>0.5538407557713938</v>
      </c>
      <c r="D124">
        <v>0.5302167274065388</v>
      </c>
      <c r="E124">
        <v>0.5031321422244851</v>
      </c>
      <c r="F124">
        <v>2.2149723933977453E-4</v>
      </c>
      <c r="G124">
        <v>1179.233843803403</v>
      </c>
    </row>
    <row r="125" spans="1:7" x14ac:dyDescent="0.35">
      <c r="A125" s="5" t="s">
        <v>19</v>
      </c>
      <c r="B125">
        <v>0.876561434025796</v>
      </c>
      <c r="C125">
        <v>0.87718271338331699</v>
      </c>
      <c r="D125">
        <v>0.876561434025796</v>
      </c>
      <c r="E125">
        <v>0.87602269361615404</v>
      </c>
      <c r="F125">
        <v>9.6885197524880002E-5</v>
      </c>
      <c r="G125">
        <v>2996.5979976653998</v>
      </c>
    </row>
    <row r="126" spans="1:7" x14ac:dyDescent="0.35">
      <c r="A126" s="5" t="s">
        <v>27</v>
      </c>
      <c r="B126">
        <v>0.56493690430119903</v>
      </c>
      <c r="C126">
        <v>0.57164480038684995</v>
      </c>
      <c r="D126">
        <v>0.56493690430119903</v>
      </c>
      <c r="E126">
        <v>0.55686723969479301</v>
      </c>
      <c r="F126">
        <v>3.6275739207354E-5</v>
      </c>
      <c r="G126">
        <v>0.55656337738037098</v>
      </c>
    </row>
    <row r="127" spans="1:7" x14ac:dyDescent="0.35">
      <c r="A127" s="5" t="s">
        <v>16</v>
      </c>
      <c r="B127">
        <v>0.76601330136324997</v>
      </c>
      <c r="C127">
        <v>0.76590111758764201</v>
      </c>
      <c r="D127">
        <v>0.76601330136324997</v>
      </c>
      <c r="E127">
        <v>0.76594528385517502</v>
      </c>
      <c r="F127">
        <v>3.6282121741897199E-5</v>
      </c>
      <c r="G127">
        <v>39.991822242736802</v>
      </c>
    </row>
    <row r="128" spans="1:7" x14ac:dyDescent="0.35">
      <c r="A128" s="5" t="s">
        <v>18</v>
      </c>
      <c r="B128">
        <v>0.87535258187679199</v>
      </c>
      <c r="C128">
        <v>0.87727133332436003</v>
      </c>
      <c r="D128">
        <v>0.87535258187679199</v>
      </c>
      <c r="E128">
        <v>0.87486275321082796</v>
      </c>
      <c r="F128">
        <v>8.6270215037908906E-5</v>
      </c>
      <c r="G128">
        <v>12183.415475845301</v>
      </c>
    </row>
    <row r="129" spans="1:7" x14ac:dyDescent="0.35">
      <c r="A129" s="5" t="s">
        <v>13</v>
      </c>
      <c r="B129">
        <v>0.26567218961823402</v>
      </c>
      <c r="C129">
        <v>0.26160002275057198</v>
      </c>
      <c r="D129">
        <v>0.26567218961823402</v>
      </c>
      <c r="E129">
        <v>0.15700156828692699</v>
      </c>
      <c r="F129">
        <v>3.8230401349959403E-5</v>
      </c>
      <c r="G129">
        <v>9.4366073608398403E-3</v>
      </c>
    </row>
    <row r="130" spans="1:7" x14ac:dyDescent="0.35">
      <c r="A130" s="5" t="s">
        <v>22</v>
      </c>
      <c r="B130">
        <v>0.47593666093492498</v>
      </c>
      <c r="C130">
        <v>0.51403316465040405</v>
      </c>
      <c r="D130">
        <v>0.47593666093492498</v>
      </c>
      <c r="E130">
        <v>0.45697057224995702</v>
      </c>
      <c r="F130">
        <v>5.55186375969202E-5</v>
      </c>
      <c r="G130">
        <v>1.2499256134033201</v>
      </c>
    </row>
    <row r="131" spans="1:7" x14ac:dyDescent="0.35">
      <c r="A131" s="5" t="s">
        <v>20</v>
      </c>
      <c r="B131">
        <v>0.56858340880347502</v>
      </c>
      <c r="C131">
        <v>0.59173621931660003</v>
      </c>
      <c r="D131">
        <v>0.56858340880347502</v>
      </c>
      <c r="E131">
        <v>0.559917226251328</v>
      </c>
      <c r="F131">
        <v>3.7939735400159602E-5</v>
      </c>
      <c r="G131">
        <v>1.65030097961425</v>
      </c>
    </row>
    <row r="132" spans="1:7" x14ac:dyDescent="0.35">
      <c r="A132" s="5" t="s">
        <v>14</v>
      </c>
      <c r="B132">
        <v>0.84723380317652797</v>
      </c>
      <c r="C132">
        <v>0.84758237821942395</v>
      </c>
      <c r="D132">
        <v>0.84723380317652797</v>
      </c>
      <c r="E132">
        <v>0.84723222140143795</v>
      </c>
      <c r="F132">
        <v>1.3214487706216199E-4</v>
      </c>
      <c r="G132">
        <v>225.65370845794601</v>
      </c>
    </row>
    <row r="133" spans="1:7" x14ac:dyDescent="0.35">
      <c r="A133" s="5" t="s">
        <v>15</v>
      </c>
      <c r="B133">
        <v>0.33724182229474398</v>
      </c>
      <c r="C133">
        <v>0.34613373106446699</v>
      </c>
      <c r="D133">
        <v>0.33724182229474398</v>
      </c>
      <c r="E133">
        <v>0.300393091340249</v>
      </c>
      <c r="F133">
        <v>3.6050192231447301E-5</v>
      </c>
      <c r="G133">
        <v>1.16853713989257E-2</v>
      </c>
    </row>
    <row r="134" spans="1:7" x14ac:dyDescent="0.35">
      <c r="A134" s="5" t="s">
        <v>26</v>
      </c>
      <c r="B134">
        <v>0.60809651667058895</v>
      </c>
      <c r="C134">
        <v>0.62519461238018004</v>
      </c>
      <c r="D134">
        <v>0.60809651667058895</v>
      </c>
      <c r="E134">
        <v>0.60220003582496595</v>
      </c>
      <c r="F134">
        <v>3.7574283457306797E-5</v>
      </c>
      <c r="G134">
        <v>3.316162109375</v>
      </c>
    </row>
    <row r="135" spans="1:7" x14ac:dyDescent="0.35">
      <c r="A135" s="5" t="s">
        <v>12</v>
      </c>
      <c r="B135">
        <v>0.159755995388009</v>
      </c>
      <c r="C135">
        <v>0.36397040423557597</v>
      </c>
      <c r="D135">
        <v>0.159755995388009</v>
      </c>
      <c r="E135">
        <v>6.0269434704021303E-2</v>
      </c>
      <c r="F135">
        <v>3.5985146499753899E-5</v>
      </c>
      <c r="G135">
        <v>2.9439926147460898E-3</v>
      </c>
    </row>
    <row r="136" spans="1:7" x14ac:dyDescent="0.35">
      <c r="A136" s="5" t="s">
        <v>24</v>
      </c>
      <c r="B136">
        <v>0.52515250288249304</v>
      </c>
      <c r="C136">
        <v>0.53724453110530301</v>
      </c>
      <c r="D136">
        <v>0.52515250288249304</v>
      </c>
      <c r="E136">
        <v>0.51814922577021705</v>
      </c>
      <c r="F136">
        <v>3.6330350303587298E-5</v>
      </c>
      <c r="G136">
        <v>8.6831092834472601E-2</v>
      </c>
    </row>
    <row r="137" spans="1:7" x14ac:dyDescent="0.35">
      <c r="A137" s="5" t="s">
        <v>28</v>
      </c>
      <c r="B137">
        <v>0.21536718385324599</v>
      </c>
      <c r="C137">
        <v>0.19655213898215301</v>
      </c>
      <c r="D137">
        <v>0.21536718385324599</v>
      </c>
      <c r="E137">
        <v>0.152804599018383</v>
      </c>
      <c r="F137">
        <v>3.9896989555675498E-5</v>
      </c>
      <c r="G137">
        <v>0.13089561462402299</v>
      </c>
    </row>
    <row r="138" spans="1:7" x14ac:dyDescent="0.35">
      <c r="A138" s="5" t="s">
        <v>21</v>
      </c>
      <c r="B138">
        <v>0.87619040019788397</v>
      </c>
      <c r="C138">
        <v>0.87777122737420399</v>
      </c>
      <c r="D138">
        <v>0.87619040019788397</v>
      </c>
      <c r="E138">
        <v>0.87563789805575498</v>
      </c>
      <c r="F138">
        <v>6.8550183683150503E-5</v>
      </c>
      <c r="G138">
        <v>4554.8171234130796</v>
      </c>
    </row>
    <row r="139" spans="1:7" x14ac:dyDescent="0.35">
      <c r="A139" s="5" t="s">
        <v>17</v>
      </c>
      <c r="B139">
        <v>0.294437285309055</v>
      </c>
      <c r="C139">
        <v>0.30469987081717298</v>
      </c>
      <c r="D139">
        <v>0.294437285309055</v>
      </c>
      <c r="E139">
        <v>0.238575916826156</v>
      </c>
      <c r="F139">
        <v>3.5994078243324703E-5</v>
      </c>
      <c r="G139">
        <v>3.2701492309570299E-3</v>
      </c>
    </row>
    <row r="140" spans="1:7" x14ac:dyDescent="0.35">
      <c r="A140" s="5" t="s">
        <v>23</v>
      </c>
      <c r="B140">
        <v>0.104511851139632</v>
      </c>
      <c r="C140">
        <v>0.19218406999489701</v>
      </c>
      <c r="D140">
        <v>0.104511851139632</v>
      </c>
      <c r="E140">
        <v>6.0983402601115802E-2</v>
      </c>
      <c r="F140">
        <v>2.91911252594789E-3</v>
      </c>
      <c r="G140">
        <v>35.357188224792402</v>
      </c>
    </row>
    <row r="141" spans="1:7" x14ac:dyDescent="0.35">
      <c r="A141" s="5" t="s">
        <v>25</v>
      </c>
      <c r="B141">
        <v>0.65264052407530704</v>
      </c>
      <c r="C141">
        <v>0.664590512540574</v>
      </c>
      <c r="D141">
        <v>0.65264052407530704</v>
      </c>
      <c r="E141">
        <v>0.64941325510878301</v>
      </c>
      <c r="F141">
        <v>3.64123939327898E-5</v>
      </c>
      <c r="G141">
        <v>4.1240139007568297</v>
      </c>
    </row>
    <row r="142" spans="1:7" x14ac:dyDescent="0.35">
      <c r="A142" s="4" t="s">
        <v>40</v>
      </c>
      <c r="B142">
        <v>0.56585991255241885</v>
      </c>
      <c r="C142">
        <v>0.6079469114922007</v>
      </c>
      <c r="D142">
        <v>0.56585991255241885</v>
      </c>
      <c r="E142">
        <v>0.54803040450783913</v>
      </c>
      <c r="F142">
        <v>1.114570618679433E-3</v>
      </c>
      <c r="G142">
        <v>1140.8710349026792</v>
      </c>
    </row>
    <row r="143" spans="1:7" x14ac:dyDescent="0.35">
      <c r="A143" s="5" t="s">
        <v>19</v>
      </c>
      <c r="B143">
        <v>0.95750266306537701</v>
      </c>
      <c r="C143">
        <v>0.95757204439388199</v>
      </c>
      <c r="D143">
        <v>0.95750266306537701</v>
      </c>
      <c r="E143">
        <v>0.957394136604237</v>
      </c>
      <c r="F143">
        <v>5.3582648506184604E-4</v>
      </c>
      <c r="G143">
        <v>1967.3906602859399</v>
      </c>
    </row>
    <row r="144" spans="1:7" x14ac:dyDescent="0.35">
      <c r="A144" s="5" t="s">
        <v>27</v>
      </c>
      <c r="B144">
        <v>0.62061192654328101</v>
      </c>
      <c r="C144">
        <v>0.62788409407630097</v>
      </c>
      <c r="D144">
        <v>0.62061192654328101</v>
      </c>
      <c r="E144">
        <v>0.61786564041238901</v>
      </c>
      <c r="F144">
        <v>3.4865596293976998E-4</v>
      </c>
      <c r="G144">
        <v>0.571200370788574</v>
      </c>
    </row>
    <row r="145" spans="1:7" x14ac:dyDescent="0.35">
      <c r="A145" s="5" t="s">
        <v>16</v>
      </c>
      <c r="B145">
        <v>0.86982298095758603</v>
      </c>
      <c r="C145">
        <v>0.86985134568427303</v>
      </c>
      <c r="D145">
        <v>0.86982298095758603</v>
      </c>
      <c r="E145">
        <v>0.86982897293917305</v>
      </c>
      <c r="F145">
        <v>2.7653422243507599E-4</v>
      </c>
      <c r="G145">
        <v>24.555484771728501</v>
      </c>
    </row>
    <row r="146" spans="1:7" x14ac:dyDescent="0.35">
      <c r="A146" s="5" t="s">
        <v>18</v>
      </c>
      <c r="B146">
        <v>0.96290459643089399</v>
      </c>
      <c r="C146">
        <v>0.96306603666179302</v>
      </c>
      <c r="D146">
        <v>0.96290459643089399</v>
      </c>
      <c r="E146">
        <v>0.96286051112067095</v>
      </c>
      <c r="F146">
        <v>3.3139698457358599E-4</v>
      </c>
      <c r="G146">
        <v>10328.9322690963</v>
      </c>
    </row>
    <row r="147" spans="1:7" x14ac:dyDescent="0.35">
      <c r="A147" s="5" t="s">
        <v>13</v>
      </c>
      <c r="B147">
        <v>0.132455086953572</v>
      </c>
      <c r="C147">
        <v>0.24541481609739199</v>
      </c>
      <c r="D147">
        <v>0.132455086953572</v>
      </c>
      <c r="E147">
        <v>0.13355666482067099</v>
      </c>
      <c r="F147">
        <v>2.8613682745819998E-4</v>
      </c>
      <c r="G147">
        <v>6.3769340515136705E-2</v>
      </c>
    </row>
    <row r="148" spans="1:7" x14ac:dyDescent="0.35">
      <c r="A148" s="5" t="s">
        <v>22</v>
      </c>
      <c r="B148">
        <v>0.51104124858867495</v>
      </c>
      <c r="C148">
        <v>0.55476362213963504</v>
      </c>
      <c r="D148">
        <v>0.51104124858867495</v>
      </c>
      <c r="E148">
        <v>0.50049780431479496</v>
      </c>
      <c r="F148">
        <v>3.1273599260684797E-4</v>
      </c>
      <c r="G148">
        <v>1.25540351867675</v>
      </c>
    </row>
    <row r="149" spans="1:7" x14ac:dyDescent="0.35">
      <c r="A149" s="5" t="s">
        <v>20</v>
      </c>
      <c r="B149">
        <v>0.64073951430474996</v>
      </c>
      <c r="C149">
        <v>0.66319164005034603</v>
      </c>
      <c r="D149">
        <v>0.64073951430474996</v>
      </c>
      <c r="E149">
        <v>0.63863747222790002</v>
      </c>
      <c r="F149">
        <v>2.8390662720921903E-4</v>
      </c>
      <c r="G149">
        <v>2.06374740600585</v>
      </c>
    </row>
    <row r="150" spans="1:7" x14ac:dyDescent="0.35">
      <c r="A150" s="5" t="s">
        <v>14</v>
      </c>
      <c r="B150">
        <v>0.73630266785291099</v>
      </c>
      <c r="C150">
        <v>0.74424758214810505</v>
      </c>
      <c r="D150">
        <v>0.73630266785291099</v>
      </c>
      <c r="E150">
        <v>0.738394690889836</v>
      </c>
      <c r="F150">
        <v>7.2954999344725601E-4</v>
      </c>
      <c r="G150">
        <v>3166.7918138504001</v>
      </c>
    </row>
    <row r="151" spans="1:7" x14ac:dyDescent="0.35">
      <c r="A151" s="5" t="s">
        <v>15</v>
      </c>
      <c r="B151">
        <v>0.37304060227168401</v>
      </c>
      <c r="C151">
        <v>0.39812686137863801</v>
      </c>
      <c r="D151">
        <v>0.37304060227168401</v>
      </c>
      <c r="E151">
        <v>0.36195608151050701</v>
      </c>
      <c r="F151">
        <v>2.7741222614484899E-4</v>
      </c>
      <c r="G151">
        <v>9.55810546875E-2</v>
      </c>
    </row>
    <row r="152" spans="1:7" x14ac:dyDescent="0.35">
      <c r="A152" s="5" t="s">
        <v>26</v>
      </c>
      <c r="B152">
        <v>0.69826571607533905</v>
      </c>
      <c r="C152">
        <v>0.71325290775177097</v>
      </c>
      <c r="D152">
        <v>0.69826571607533905</v>
      </c>
      <c r="E152">
        <v>0.697725215429983</v>
      </c>
      <c r="F152">
        <v>2.7730457533048499E-4</v>
      </c>
      <c r="G152">
        <v>3.3631410598754798</v>
      </c>
    </row>
    <row r="153" spans="1:7" x14ac:dyDescent="0.35">
      <c r="A153" s="5" t="s">
        <v>12</v>
      </c>
      <c r="B153">
        <v>0.152423090272929</v>
      </c>
      <c r="C153">
        <v>0.172815374107714</v>
      </c>
      <c r="D153">
        <v>0.152423090272929</v>
      </c>
      <c r="E153">
        <v>4.2979532910662102E-2</v>
      </c>
      <c r="F153">
        <v>2.7544684876355102E-4</v>
      </c>
      <c r="G153">
        <v>3.2319068908691399E-2</v>
      </c>
    </row>
    <row r="154" spans="1:7" x14ac:dyDescent="0.35">
      <c r="A154" s="5" t="s">
        <v>24</v>
      </c>
      <c r="B154">
        <v>0.65190244603053604</v>
      </c>
      <c r="C154">
        <v>0.67715348939296105</v>
      </c>
      <c r="D154">
        <v>0.65190244603053604</v>
      </c>
      <c r="E154">
        <v>0.65057237956740399</v>
      </c>
      <c r="F154">
        <v>2.76955590516993E-4</v>
      </c>
      <c r="G154">
        <v>0.98158550262451105</v>
      </c>
    </row>
    <row r="155" spans="1:7" x14ac:dyDescent="0.35">
      <c r="A155" s="5" t="s">
        <v>28</v>
      </c>
      <c r="B155">
        <v>0.16549305608196199</v>
      </c>
      <c r="C155">
        <v>0.503376859133007</v>
      </c>
      <c r="D155">
        <v>0.16549305608196199</v>
      </c>
      <c r="E155">
        <v>0.132514273359087</v>
      </c>
      <c r="F155">
        <v>2.9543154890741602E-4</v>
      </c>
      <c r="G155">
        <v>13.0777988433837</v>
      </c>
    </row>
    <row r="156" spans="1:7" x14ac:dyDescent="0.35">
      <c r="A156" s="5" t="s">
        <v>21</v>
      </c>
      <c r="B156">
        <v>0.96477971362571802</v>
      </c>
      <c r="C156">
        <v>0.96489829697205398</v>
      </c>
      <c r="D156">
        <v>0.96477971362571802</v>
      </c>
      <c r="E156">
        <v>0.96471395424495998</v>
      </c>
      <c r="F156">
        <v>3.1639298800220298E-4</v>
      </c>
      <c r="G156">
        <v>3638.2881097793502</v>
      </c>
    </row>
    <row r="157" spans="1:7" x14ac:dyDescent="0.35">
      <c r="A157" s="5" t="s">
        <v>17</v>
      </c>
      <c r="B157">
        <v>0.32958176907333298</v>
      </c>
      <c r="C157">
        <v>0.37574441397202801</v>
      </c>
      <c r="D157">
        <v>0.32958176907333298</v>
      </c>
      <c r="E157">
        <v>0.27251306727195701</v>
      </c>
      <c r="F157">
        <v>2.7562753061176798E-4</v>
      </c>
      <c r="G157">
        <v>3.2612800598144497E-2</v>
      </c>
    </row>
    <row r="158" spans="1:7" x14ac:dyDescent="0.35">
      <c r="A158" s="5" t="s">
        <v>23</v>
      </c>
      <c r="B158">
        <v>9.5782582156065596E-2</v>
      </c>
      <c r="C158">
        <v>0.13765370574179001</v>
      </c>
      <c r="D158">
        <v>9.5782582156065596E-2</v>
      </c>
      <c r="E158">
        <v>1.7540567301063199E-2</v>
      </c>
      <c r="F158">
        <v>1.35725333355808E-2</v>
      </c>
      <c r="G158">
        <v>243.42834663391099</v>
      </c>
    </row>
    <row r="159" spans="1:7" x14ac:dyDescent="0.35">
      <c r="A159" s="5" t="s">
        <v>25</v>
      </c>
      <c r="B159">
        <v>0.75696885310650996</v>
      </c>
      <c r="C159">
        <v>0.766084405665721</v>
      </c>
      <c r="D159">
        <v>0.75696885310650996</v>
      </c>
      <c r="E159">
        <v>0.75696591170797001</v>
      </c>
      <c r="F159">
        <v>2.7585277796049403E-4</v>
      </c>
      <c r="G159">
        <v>3.8837499618530198</v>
      </c>
    </row>
    <row r="160" spans="1:7" x14ac:dyDescent="0.35">
      <c r="A160" s="4" t="s">
        <v>34</v>
      </c>
      <c r="B160">
        <v>0.45022690326155357</v>
      </c>
      <c r="C160">
        <v>0.44097630411184247</v>
      </c>
      <c r="D160">
        <v>0.45022690326155357</v>
      </c>
      <c r="E160">
        <v>0.41614936261203045</v>
      </c>
      <c r="F160">
        <v>1.7832801485635202E-4</v>
      </c>
      <c r="G160">
        <v>1818.3915507933632</v>
      </c>
    </row>
    <row r="161" spans="1:7" x14ac:dyDescent="0.35">
      <c r="A161" s="5" t="s">
        <v>19</v>
      </c>
      <c r="B161">
        <v>0.71356986407395095</v>
      </c>
      <c r="C161">
        <v>0.71637996664829096</v>
      </c>
      <c r="D161">
        <v>0.71356986407395095</v>
      </c>
      <c r="E161">
        <v>0.71184606510749204</v>
      </c>
      <c r="F161">
        <v>7.6379243156768099E-5</v>
      </c>
      <c r="G161">
        <v>4948.7260189056396</v>
      </c>
    </row>
    <row r="162" spans="1:7" x14ac:dyDescent="0.35">
      <c r="A162" s="5" t="s">
        <v>27</v>
      </c>
      <c r="B162">
        <v>0.498274493219656</v>
      </c>
      <c r="C162">
        <v>0.50782365606282598</v>
      </c>
      <c r="D162">
        <v>0.498274493219656</v>
      </c>
      <c r="E162">
        <v>0.48763974552190098</v>
      </c>
      <c r="F162">
        <v>2.81233954180931E-5</v>
      </c>
      <c r="G162">
        <v>0.55611515045166005</v>
      </c>
    </row>
    <row r="163" spans="1:7" x14ac:dyDescent="0.35">
      <c r="A163" s="5" t="s">
        <v>16</v>
      </c>
      <c r="B163">
        <v>0.56571886806755201</v>
      </c>
      <c r="C163">
        <v>0.56594594235733597</v>
      </c>
      <c r="D163">
        <v>0.56571886806755201</v>
      </c>
      <c r="E163">
        <v>0.56582003147565196</v>
      </c>
      <c r="F163">
        <v>1.9781795639594999E-5</v>
      </c>
      <c r="G163">
        <v>70.647522926330495</v>
      </c>
    </row>
    <row r="164" spans="1:7" x14ac:dyDescent="0.35">
      <c r="A164" s="5" t="s">
        <v>18</v>
      </c>
      <c r="B164">
        <v>0.70725430977733905</v>
      </c>
      <c r="C164">
        <v>0.71468810057715904</v>
      </c>
      <c r="D164">
        <v>0.70725430977733905</v>
      </c>
      <c r="E164">
        <v>0.70447843054916803</v>
      </c>
      <c r="F164">
        <v>8.0437139719618907E-5</v>
      </c>
      <c r="G164">
        <v>18229.862558364799</v>
      </c>
    </row>
    <row r="165" spans="1:7" x14ac:dyDescent="0.35">
      <c r="A165" s="5" t="s">
        <v>13</v>
      </c>
      <c r="B165">
        <v>0.26137936812540102</v>
      </c>
      <c r="C165">
        <v>0.18427787500273601</v>
      </c>
      <c r="D165">
        <v>0.26137936812540102</v>
      </c>
      <c r="E165">
        <v>0.14961748013500401</v>
      </c>
      <c r="F165">
        <v>2.0900634921058701E-5</v>
      </c>
      <c r="G165">
        <v>7.9107284545898403E-3</v>
      </c>
    </row>
    <row r="166" spans="1:7" x14ac:dyDescent="0.35">
      <c r="A166" s="5" t="s">
        <v>22</v>
      </c>
      <c r="B166">
        <v>0.41858600205065999</v>
      </c>
      <c r="C166">
        <v>0.45559633977781999</v>
      </c>
      <c r="D166">
        <v>0.41858600205065999</v>
      </c>
      <c r="E166">
        <v>0.390575648735632</v>
      </c>
      <c r="F166">
        <v>3.1722945148967898E-5</v>
      </c>
      <c r="G166">
        <v>1.24470710754394</v>
      </c>
    </row>
    <row r="167" spans="1:7" x14ac:dyDescent="0.35">
      <c r="A167" s="5" t="s">
        <v>20</v>
      </c>
      <c r="B167">
        <v>0.47823467690134802</v>
      </c>
      <c r="C167">
        <v>0.50739664901615</v>
      </c>
      <c r="D167">
        <v>0.47823467690134802</v>
      </c>
      <c r="E167">
        <v>0.46231198452424999</v>
      </c>
      <c r="F167">
        <v>2.10025043576357E-5</v>
      </c>
      <c r="G167">
        <v>1.2958641052246</v>
      </c>
    </row>
    <row r="168" spans="1:7" x14ac:dyDescent="0.35">
      <c r="A168" s="5" t="s">
        <v>14</v>
      </c>
      <c r="B168">
        <v>0.70253459990185496</v>
      </c>
      <c r="C168">
        <v>0.704422579032291</v>
      </c>
      <c r="D168">
        <v>0.70253459990185496</v>
      </c>
      <c r="E168">
        <v>0.70242758127154103</v>
      </c>
      <c r="F168">
        <v>1.10753165774283E-4</v>
      </c>
      <c r="G168">
        <v>367.16490459442099</v>
      </c>
    </row>
    <row r="169" spans="1:7" x14ac:dyDescent="0.35">
      <c r="A169" s="5" t="s">
        <v>15</v>
      </c>
      <c r="B169">
        <v>0.31114976600931099</v>
      </c>
      <c r="C169">
        <v>0.30774414604128703</v>
      </c>
      <c r="D169">
        <v>0.31114976600931099</v>
      </c>
      <c r="E169">
        <v>0.26648938686932699</v>
      </c>
      <c r="F169">
        <v>1.9385442146861101E-5</v>
      </c>
      <c r="G169">
        <v>1.17969512939453E-2</v>
      </c>
    </row>
    <row r="170" spans="1:7" x14ac:dyDescent="0.35">
      <c r="A170" s="5" t="s">
        <v>26</v>
      </c>
      <c r="B170">
        <v>0.50854774168066297</v>
      </c>
      <c r="C170">
        <v>0.52400202523158601</v>
      </c>
      <c r="D170">
        <v>0.50854774168066297</v>
      </c>
      <c r="E170">
        <v>0.49857378036051597</v>
      </c>
      <c r="F170">
        <v>2.0840003696491101E-5</v>
      </c>
      <c r="G170">
        <v>3.32024669647216</v>
      </c>
    </row>
    <row r="171" spans="1:7" x14ac:dyDescent="0.35">
      <c r="A171" s="5" t="s">
        <v>12</v>
      </c>
      <c r="B171">
        <v>0.151525427786045</v>
      </c>
      <c r="C171">
        <v>2.29599552657439E-2</v>
      </c>
      <c r="D171">
        <v>0.151525427786045</v>
      </c>
      <c r="E171">
        <v>3.9877461168855599E-2</v>
      </c>
      <c r="F171">
        <v>1.9352480303415001E-5</v>
      </c>
      <c r="G171">
        <v>4.3935775756835903E-3</v>
      </c>
    </row>
    <row r="172" spans="1:7" x14ac:dyDescent="0.35">
      <c r="A172" s="5" t="s">
        <v>24</v>
      </c>
      <c r="B172">
        <v>0.46004205050049601</v>
      </c>
      <c r="C172">
        <v>0.468114803353327</v>
      </c>
      <c r="D172">
        <v>0.46004205050049601</v>
      </c>
      <c r="E172">
        <v>0.44494433851517001</v>
      </c>
      <c r="F172">
        <v>2.0051248936213499E-5</v>
      </c>
      <c r="G172">
        <v>0.142895698547363</v>
      </c>
    </row>
    <row r="173" spans="1:7" x14ac:dyDescent="0.35">
      <c r="A173" s="5" t="s">
        <v>28</v>
      </c>
      <c r="B173">
        <v>0.22850098343912401</v>
      </c>
      <c r="C173">
        <v>0.101443487007469</v>
      </c>
      <c r="D173">
        <v>0.22850098343912401</v>
      </c>
      <c r="E173">
        <v>0.13534933678369801</v>
      </c>
      <c r="F173">
        <v>2.2258031656444199E-5</v>
      </c>
      <c r="G173">
        <v>0.17699527740478499</v>
      </c>
    </row>
    <row r="174" spans="1:7" x14ac:dyDescent="0.35">
      <c r="A174" s="5" t="s">
        <v>21</v>
      </c>
      <c r="B174">
        <v>0.70511986786408198</v>
      </c>
      <c r="C174">
        <v>0.71175765186221596</v>
      </c>
      <c r="D174">
        <v>0.70511986786408198</v>
      </c>
      <c r="E174">
        <v>0.70249570453240795</v>
      </c>
      <c r="F174">
        <v>5.7266016752536197E-5</v>
      </c>
      <c r="G174">
        <v>7253.09666442871</v>
      </c>
    </row>
    <row r="175" spans="1:7" x14ac:dyDescent="0.35">
      <c r="A175" s="5" t="s">
        <v>17</v>
      </c>
      <c r="B175">
        <v>0.225133751710545</v>
      </c>
      <c r="C175">
        <v>0.28446243542204702</v>
      </c>
      <c r="D175">
        <v>0.225133751710545</v>
      </c>
      <c r="E175">
        <v>0.16024871372803501</v>
      </c>
      <c r="F175">
        <v>1.9394885634632201E-5</v>
      </c>
      <c r="G175">
        <v>4.6873092651367101E-3</v>
      </c>
    </row>
    <row r="176" spans="1:7" x14ac:dyDescent="0.35">
      <c r="A176" s="5" t="s">
        <v>23</v>
      </c>
      <c r="B176">
        <v>0.173719634072874</v>
      </c>
      <c r="C176">
        <v>0.161972165141408</v>
      </c>
      <c r="D176">
        <v>0.173719634072874</v>
      </c>
      <c r="E176">
        <v>0.11496419668449499</v>
      </c>
      <c r="F176">
        <v>2.4441269524777699E-3</v>
      </c>
      <c r="G176">
        <v>32.420531272888098</v>
      </c>
    </row>
    <row r="177" spans="1:7" x14ac:dyDescent="0.35">
      <c r="A177" s="5" t="s">
        <v>25</v>
      </c>
      <c r="B177">
        <v>0.54456595026550803</v>
      </c>
      <c r="C177">
        <v>0.55760939210162996</v>
      </c>
      <c r="D177">
        <v>0.54456595026550803</v>
      </c>
      <c r="E177">
        <v>0.53687927844137195</v>
      </c>
      <c r="F177">
        <v>1.9800366817601E-5</v>
      </c>
      <c r="G177">
        <v>3.97255039215087</v>
      </c>
    </row>
    <row r="178" spans="1:7" x14ac:dyDescent="0.35">
      <c r="A178" s="4" t="s">
        <v>36</v>
      </c>
      <c r="B178">
        <v>0.52604359424529079</v>
      </c>
      <c r="C178">
        <v>0.53749184848706388</v>
      </c>
      <c r="D178">
        <v>0.52604359424529079</v>
      </c>
      <c r="E178">
        <v>0.50528626272883692</v>
      </c>
      <c r="F178">
        <v>1.0889212466494759E-3</v>
      </c>
      <c r="G178">
        <v>1180.7099283442744</v>
      </c>
    </row>
    <row r="179" spans="1:7" x14ac:dyDescent="0.35">
      <c r="A179" s="5" t="s">
        <v>19</v>
      </c>
      <c r="B179">
        <v>0.86542642957738003</v>
      </c>
      <c r="C179">
        <v>0.865642517087717</v>
      </c>
      <c r="D179">
        <v>0.86542642957738003</v>
      </c>
      <c r="E179">
        <v>0.86479062181771005</v>
      </c>
      <c r="F179">
        <v>3.5775929650172001E-4</v>
      </c>
      <c r="G179">
        <v>2693.0743675231902</v>
      </c>
    </row>
    <row r="180" spans="1:7" x14ac:dyDescent="0.35">
      <c r="A180" s="5" t="s">
        <v>27</v>
      </c>
      <c r="B180">
        <v>0.56229977139528597</v>
      </c>
      <c r="C180">
        <v>0.57596000432733796</v>
      </c>
      <c r="D180">
        <v>0.56229977139528597</v>
      </c>
      <c r="E180">
        <v>0.55913513839567297</v>
      </c>
      <c r="F180">
        <v>2.4275848852512501E-4</v>
      </c>
      <c r="G180">
        <v>0.56979560852050704</v>
      </c>
    </row>
    <row r="181" spans="1:7" x14ac:dyDescent="0.35">
      <c r="A181" s="5" t="s">
        <v>16</v>
      </c>
      <c r="B181">
        <v>0.77506971845314798</v>
      </c>
      <c r="C181">
        <v>0.774795612935403</v>
      </c>
      <c r="D181">
        <v>0.77506971845314798</v>
      </c>
      <c r="E181">
        <v>0.77485828533849299</v>
      </c>
      <c r="F181">
        <v>2.4287221939326E-4</v>
      </c>
      <c r="G181">
        <v>35.837345123291001</v>
      </c>
    </row>
    <row r="182" spans="1:7" x14ac:dyDescent="0.35">
      <c r="A182" s="5" t="s">
        <v>18</v>
      </c>
      <c r="B182">
        <v>0.86994266928917097</v>
      </c>
      <c r="C182">
        <v>0.87076759095864498</v>
      </c>
      <c r="D182">
        <v>0.86994266928917097</v>
      </c>
      <c r="E182">
        <v>0.869290978227379</v>
      </c>
      <c r="F182">
        <v>3.10417818651753E-4</v>
      </c>
      <c r="G182">
        <v>11338.3621397018</v>
      </c>
    </row>
    <row r="183" spans="1:7" x14ac:dyDescent="0.35">
      <c r="A183" s="5" t="s">
        <v>13</v>
      </c>
      <c r="B183">
        <v>0.119193619814004</v>
      </c>
      <c r="C183">
        <v>0.24465748820449101</v>
      </c>
      <c r="D183">
        <v>0.119193619814004</v>
      </c>
      <c r="E183">
        <v>0.12263675269126199</v>
      </c>
      <c r="F183">
        <v>2.5152204517672901E-4</v>
      </c>
      <c r="G183">
        <v>5.8420181274414E-2</v>
      </c>
    </row>
    <row r="184" spans="1:7" x14ac:dyDescent="0.35">
      <c r="A184" s="5" t="s">
        <v>22</v>
      </c>
      <c r="B184">
        <v>0.455354257513435</v>
      </c>
      <c r="C184">
        <v>0.51501608940757004</v>
      </c>
      <c r="D184">
        <v>0.455354257513435</v>
      </c>
      <c r="E184">
        <v>0.43910000178353797</v>
      </c>
      <c r="F184">
        <v>2.7451638525373097E-4</v>
      </c>
      <c r="G184">
        <v>1.2523775100707999</v>
      </c>
    </row>
    <row r="185" spans="1:7" x14ac:dyDescent="0.35">
      <c r="A185" s="5" t="s">
        <v>20</v>
      </c>
      <c r="B185">
        <v>0.56553534595912203</v>
      </c>
      <c r="C185">
        <v>0.60523718936587301</v>
      </c>
      <c r="D185">
        <v>0.56553534595912203</v>
      </c>
      <c r="E185">
        <v>0.56251695038513405</v>
      </c>
      <c r="F185">
        <v>2.4724925600003102E-4</v>
      </c>
      <c r="G185">
        <v>1.8685712814330999</v>
      </c>
    </row>
    <row r="186" spans="1:7" x14ac:dyDescent="0.35">
      <c r="A186" s="5" t="s">
        <v>14</v>
      </c>
      <c r="B186">
        <v>0.86313639283306198</v>
      </c>
      <c r="C186">
        <v>0.86288426135583696</v>
      </c>
      <c r="D186">
        <v>0.86313639283306198</v>
      </c>
      <c r="E186">
        <v>0.86269463691281301</v>
      </c>
      <c r="F186">
        <v>6.2713809629121096E-4</v>
      </c>
      <c r="G186">
        <v>1453.3589525222701</v>
      </c>
    </row>
    <row r="187" spans="1:7" x14ac:dyDescent="0.35">
      <c r="A187" s="5" t="s">
        <v>15</v>
      </c>
      <c r="B187">
        <v>0.34113967229334802</v>
      </c>
      <c r="C187">
        <v>0.35271372361020997</v>
      </c>
      <c r="D187">
        <v>0.34113967229334802</v>
      </c>
      <c r="E187">
        <v>0.32886318643456303</v>
      </c>
      <c r="F187">
        <v>2.42767982426358E-4</v>
      </c>
      <c r="G187">
        <v>7.4586868286132799E-2</v>
      </c>
    </row>
    <row r="188" spans="1:7" x14ac:dyDescent="0.35">
      <c r="A188" s="5" t="s">
        <v>26</v>
      </c>
      <c r="B188">
        <v>0.62154549552964</v>
      </c>
      <c r="C188">
        <v>0.648249786845009</v>
      </c>
      <c r="D188">
        <v>0.62154549552964</v>
      </c>
      <c r="E188">
        <v>0.62099148840722895</v>
      </c>
      <c r="F188">
        <v>2.4422796199636898E-4</v>
      </c>
      <c r="G188">
        <v>3.3615074157714799</v>
      </c>
    </row>
    <row r="189" spans="1:7" x14ac:dyDescent="0.35">
      <c r="A189" s="5" t="s">
        <v>12</v>
      </c>
      <c r="B189">
        <v>0.242033744130284</v>
      </c>
      <c r="C189">
        <v>8.1192706174418497E-2</v>
      </c>
      <c r="D189">
        <v>0.242033744130284</v>
      </c>
      <c r="E189">
        <v>0.121532065111364</v>
      </c>
      <c r="F189">
        <v>2.42562891901701E-4</v>
      </c>
      <c r="G189">
        <v>1.5191078186035101E-2</v>
      </c>
    </row>
    <row r="190" spans="1:7" x14ac:dyDescent="0.35">
      <c r="A190" s="5" t="s">
        <v>24</v>
      </c>
      <c r="B190">
        <v>0.61410487091613397</v>
      </c>
      <c r="C190">
        <v>0.63913966297913405</v>
      </c>
      <c r="D190">
        <v>0.61410487091613397</v>
      </c>
      <c r="E190">
        <v>0.60956483771231795</v>
      </c>
      <c r="F190">
        <v>2.4318705907374201E-4</v>
      </c>
      <c r="G190">
        <v>0.45920944213867099</v>
      </c>
    </row>
    <row r="191" spans="1:7" x14ac:dyDescent="0.35">
      <c r="A191" s="5" t="s">
        <v>28</v>
      </c>
      <c r="B191">
        <v>0.15596586488783201</v>
      </c>
      <c r="C191">
        <v>0.110199707555384</v>
      </c>
      <c r="D191">
        <v>0.15596586488783201</v>
      </c>
      <c r="E191">
        <v>8.5591244406264602E-2</v>
      </c>
      <c r="F191">
        <v>2.5737613059082502E-4</v>
      </c>
      <c r="G191">
        <v>5.4895048141479403</v>
      </c>
    </row>
    <row r="192" spans="1:7" x14ac:dyDescent="0.35">
      <c r="A192" s="5" t="s">
        <v>21</v>
      </c>
      <c r="B192">
        <v>0.86629217517584201</v>
      </c>
      <c r="C192">
        <v>0.86696086336078204</v>
      </c>
      <c r="D192">
        <v>0.86629217517584201</v>
      </c>
      <c r="E192">
        <v>0.86562187931880696</v>
      </c>
      <c r="F192">
        <v>2.8093316290320799E-4</v>
      </c>
      <c r="G192">
        <v>4276.9615411758396</v>
      </c>
    </row>
    <row r="193" spans="1:7" x14ac:dyDescent="0.35">
      <c r="A193" s="5" t="s">
        <v>17</v>
      </c>
      <c r="B193">
        <v>0.26389282308867701</v>
      </c>
      <c r="C193">
        <v>0.28665949446393402</v>
      </c>
      <c r="D193">
        <v>0.26389282308867701</v>
      </c>
      <c r="E193">
        <v>0.216700938208264</v>
      </c>
      <c r="F193">
        <v>2.4258629896728001E-4</v>
      </c>
      <c r="G193">
        <v>1.5517234802246E-2</v>
      </c>
    </row>
    <row r="194" spans="1:7" x14ac:dyDescent="0.35">
      <c r="A194" s="5" t="s">
        <v>23</v>
      </c>
      <c r="B194">
        <v>9.7629772073520499E-2</v>
      </c>
      <c r="C194">
        <v>0.15677038883762201</v>
      </c>
      <c r="D194">
        <v>9.7629772073520499E-2</v>
      </c>
      <c r="E194">
        <v>2.23739388821485E-2</v>
      </c>
      <c r="F194">
        <v>1.3960781338246899E-2</v>
      </c>
      <c r="G194">
        <v>257.67820549011202</v>
      </c>
    </row>
    <row r="195" spans="1:7" x14ac:dyDescent="0.35">
      <c r="A195" s="5" t="s">
        <v>25</v>
      </c>
      <c r="B195">
        <v>0.66417847924005802</v>
      </c>
      <c r="C195">
        <v>0.68051433681071904</v>
      </c>
      <c r="D195">
        <v>0.66417847924005802</v>
      </c>
      <c r="E195">
        <v>0.66360352235726805</v>
      </c>
      <c r="F195">
        <v>2.4300476114114499E-4</v>
      </c>
      <c r="G195">
        <v>3.6315488815307599</v>
      </c>
    </row>
    <row r="196" spans="1:7" x14ac:dyDescent="0.35">
      <c r="A196" s="4" t="s">
        <v>11</v>
      </c>
      <c r="B196">
        <v>0.23999082858823798</v>
      </c>
      <c r="C196">
        <v>0.20617134481466504</v>
      </c>
      <c r="D196">
        <v>0.23999082858823798</v>
      </c>
      <c r="E196">
        <v>0.19570785790470435</v>
      </c>
      <c r="F196">
        <v>9.7153112893974439E-5</v>
      </c>
      <c r="G196">
        <v>2941.6515220754191</v>
      </c>
    </row>
    <row r="197" spans="1:7" x14ac:dyDescent="0.35">
      <c r="A197" s="5" t="s">
        <v>19</v>
      </c>
      <c r="B197">
        <v>0.23108625140135</v>
      </c>
      <c r="C197">
        <v>0.224607884332649</v>
      </c>
      <c r="D197">
        <v>0.23108625140135</v>
      </c>
      <c r="E197">
        <v>0.226752884213722</v>
      </c>
      <c r="F197">
        <v>5.4156632189044801E-5</v>
      </c>
      <c r="G197">
        <v>11695.718223571699</v>
      </c>
    </row>
    <row r="198" spans="1:7" x14ac:dyDescent="0.35">
      <c r="A198" s="5" t="s">
        <v>27</v>
      </c>
      <c r="B198">
        <v>0.28853266095088298</v>
      </c>
      <c r="C198">
        <v>0.290178535320952</v>
      </c>
      <c r="D198">
        <v>0.28853266095088298</v>
      </c>
      <c r="E198">
        <v>0.24561221981150799</v>
      </c>
      <c r="F198">
        <v>7.2002408986276999E-7</v>
      </c>
      <c r="G198">
        <v>0.55336189270019498</v>
      </c>
    </row>
    <row r="199" spans="1:7" x14ac:dyDescent="0.35">
      <c r="A199" s="5" t="s">
        <v>16</v>
      </c>
      <c r="B199">
        <v>0.207048844808119</v>
      </c>
      <c r="C199">
        <v>0.207588146668406</v>
      </c>
      <c r="D199">
        <v>0.207048844808119</v>
      </c>
      <c r="E199">
        <v>0.20730971663651099</v>
      </c>
      <c r="F199">
        <v>5.9772864035294204E-7</v>
      </c>
      <c r="G199">
        <v>179.94363498687699</v>
      </c>
    </row>
    <row r="200" spans="1:7" x14ac:dyDescent="0.35">
      <c r="A200" s="5" t="s">
        <v>18</v>
      </c>
      <c r="B200">
        <v>0.231816350224016</v>
      </c>
      <c r="C200">
        <v>0.22517771549926199</v>
      </c>
      <c r="D200">
        <v>0.231816350224016</v>
      </c>
      <c r="E200">
        <v>0.227313549654069</v>
      </c>
      <c r="F200">
        <v>6.8941841944431196E-5</v>
      </c>
      <c r="G200">
        <v>25226.584177017201</v>
      </c>
    </row>
    <row r="201" spans="1:7" x14ac:dyDescent="0.35">
      <c r="A201" s="5" t="s">
        <v>13</v>
      </c>
      <c r="B201">
        <v>0.26481841285293001</v>
      </c>
      <c r="C201">
        <v>0.137653407454885</v>
      </c>
      <c r="D201">
        <v>0.26481841285293001</v>
      </c>
      <c r="E201">
        <v>0.154602679236511</v>
      </c>
      <c r="F201">
        <v>2.5592726961355899E-7</v>
      </c>
      <c r="G201">
        <v>1.0385513305664E-3</v>
      </c>
    </row>
    <row r="202" spans="1:7" x14ac:dyDescent="0.35">
      <c r="A202" s="5" t="s">
        <v>22</v>
      </c>
      <c r="B202">
        <v>0.28417600568120599</v>
      </c>
      <c r="C202">
        <v>0.28143151562100699</v>
      </c>
      <c r="D202">
        <v>0.28417600568120599</v>
      </c>
      <c r="E202">
        <v>0.231155990434286</v>
      </c>
      <c r="F202">
        <v>9.4782854255502008E-6</v>
      </c>
      <c r="G202">
        <v>1.22973537445068</v>
      </c>
    </row>
    <row r="203" spans="1:7" x14ac:dyDescent="0.35">
      <c r="A203" s="5" t="s">
        <v>20</v>
      </c>
      <c r="B203">
        <v>0.28775867640663699</v>
      </c>
      <c r="C203">
        <v>0.29469083597985402</v>
      </c>
      <c r="D203">
        <v>0.28775867640663699</v>
      </c>
      <c r="E203">
        <v>0.24322162292177199</v>
      </c>
      <c r="F203">
        <v>3.3170355427791201E-6</v>
      </c>
      <c r="G203">
        <v>1.85785579681396</v>
      </c>
    </row>
    <row r="204" spans="1:7" x14ac:dyDescent="0.35">
      <c r="A204" s="5" t="s">
        <v>14</v>
      </c>
      <c r="B204">
        <v>0.22069730421981101</v>
      </c>
      <c r="C204">
        <v>0.221531449780104</v>
      </c>
      <c r="D204">
        <v>0.22069730421981101</v>
      </c>
      <c r="E204">
        <v>0.217521835084829</v>
      </c>
      <c r="F204">
        <v>2.3021342668746699E-5</v>
      </c>
      <c r="G204">
        <v>34.598164558410602</v>
      </c>
    </row>
    <row r="205" spans="1:7" x14ac:dyDescent="0.35">
      <c r="A205" s="5" t="s">
        <v>15</v>
      </c>
      <c r="B205">
        <v>0.241706596023953</v>
      </c>
      <c r="C205">
        <v>0.14892359854048201</v>
      </c>
      <c r="D205">
        <v>0.241706596023953</v>
      </c>
      <c r="E205">
        <v>0.14370783443664401</v>
      </c>
      <c r="F205">
        <v>6.7139317167315002E-8</v>
      </c>
      <c r="G205">
        <v>1.3256072998046799E-3</v>
      </c>
    </row>
    <row r="206" spans="1:7" x14ac:dyDescent="0.35">
      <c r="A206" s="5" t="s">
        <v>26</v>
      </c>
      <c r="B206">
        <v>0.28858053628351699</v>
      </c>
      <c r="C206">
        <v>0.29390410712144099</v>
      </c>
      <c r="D206">
        <v>0.28858053628351699</v>
      </c>
      <c r="E206">
        <v>0.24569199211682999</v>
      </c>
      <c r="F206">
        <v>1.5369019524208701E-6</v>
      </c>
      <c r="G206">
        <v>3.3363618850707999</v>
      </c>
    </row>
    <row r="207" spans="1:7" x14ac:dyDescent="0.35">
      <c r="A207" s="5" t="s">
        <v>12</v>
      </c>
      <c r="B207">
        <v>0.24300720922717201</v>
      </c>
      <c r="C207">
        <v>0.121496233167286</v>
      </c>
      <c r="D207">
        <v>0.24300720922717201</v>
      </c>
      <c r="E207">
        <v>0.14392776871436699</v>
      </c>
      <c r="F207">
        <v>3.04328949230169E-7</v>
      </c>
      <c r="G207">
        <v>9.57489013671875E-4</v>
      </c>
    </row>
    <row r="208" spans="1:7" x14ac:dyDescent="0.35">
      <c r="A208" s="5" t="s">
        <v>24</v>
      </c>
      <c r="B208">
        <v>0.283082852252733</v>
      </c>
      <c r="C208">
        <v>0.23650393957558499</v>
      </c>
      <c r="D208">
        <v>0.283082852252733</v>
      </c>
      <c r="E208">
        <v>0.236843834313931</v>
      </c>
      <c r="F208">
        <v>5.1972569769871898E-7</v>
      </c>
      <c r="G208">
        <v>3.5958290100097601E-2</v>
      </c>
    </row>
    <row r="209" spans="1:7" x14ac:dyDescent="0.35">
      <c r="A209" s="5" t="s">
        <v>28</v>
      </c>
      <c r="B209">
        <v>0.26457105696765598</v>
      </c>
      <c r="C209">
        <v>0.12747422621715801</v>
      </c>
      <c r="D209">
        <v>0.26457105696765598</v>
      </c>
      <c r="E209">
        <v>0.15626152008305999</v>
      </c>
      <c r="F209">
        <v>3.2125836052655198E-7</v>
      </c>
      <c r="G209">
        <v>1.82342529296875E-3</v>
      </c>
    </row>
    <row r="210" spans="1:7" x14ac:dyDescent="0.35">
      <c r="A210" s="5" t="s">
        <v>21</v>
      </c>
      <c r="B210">
        <v>0.234621046794148</v>
      </c>
      <c r="C210">
        <v>0.22746315711456799</v>
      </c>
      <c r="D210">
        <v>0.234621046794148</v>
      </c>
      <c r="E210">
        <v>0.22953664658401601</v>
      </c>
      <c r="F210">
        <v>5.3191176341662199E-5</v>
      </c>
      <c r="G210">
        <v>12853.7830963134</v>
      </c>
    </row>
    <row r="211" spans="1:7" x14ac:dyDescent="0.35">
      <c r="A211" s="5" t="s">
        <v>17</v>
      </c>
      <c r="B211">
        <v>0.117557879282348</v>
      </c>
      <c r="C211">
        <v>4.8093654737303003E-2</v>
      </c>
      <c r="D211">
        <v>0.117557879282348</v>
      </c>
      <c r="E211">
        <v>6.7767475976857103E-2</v>
      </c>
      <c r="F211">
        <v>4.1457938608429999E-8</v>
      </c>
      <c r="G211">
        <v>1.251220703125E-3</v>
      </c>
    </row>
    <row r="212" spans="1:7" x14ac:dyDescent="0.35">
      <c r="A212" s="5" t="s">
        <v>23</v>
      </c>
      <c r="B212">
        <v>0.10164332079265501</v>
      </c>
      <c r="C212">
        <v>0.12582921853623699</v>
      </c>
      <c r="D212">
        <v>0.10164332079265501</v>
      </c>
      <c r="E212">
        <v>0.10194711250220501</v>
      </c>
      <c r="F212">
        <v>1.4346248002982201E-3</v>
      </c>
      <c r="G212">
        <v>6.34265041351318</v>
      </c>
    </row>
    <row r="213" spans="1:7" x14ac:dyDescent="0.35">
      <c r="A213" s="5" t="s">
        <v>25</v>
      </c>
      <c r="B213">
        <v>0.28913908183091203</v>
      </c>
      <c r="C213">
        <v>0.29236523618212701</v>
      </c>
      <c r="D213">
        <v>0.28913908183091203</v>
      </c>
      <c r="E213">
        <v>0.24785890165885599</v>
      </c>
      <c r="F213">
        <v>5.0731257164984904E-7</v>
      </c>
      <c r="G213">
        <v>4.08625888824462</v>
      </c>
    </row>
    <row r="214" spans="1:7" x14ac:dyDescent="0.35">
      <c r="A214" s="4" t="s">
        <v>32</v>
      </c>
      <c r="B214">
        <v>0.3066729530420429</v>
      </c>
      <c r="C214">
        <v>0.36209400960846105</v>
      </c>
      <c r="D214">
        <v>0.3066729530420429</v>
      </c>
      <c r="E214">
        <v>0.28039584693535258</v>
      </c>
      <c r="F214">
        <v>1.0813930106737264E-3</v>
      </c>
      <c r="G214">
        <v>99.57558289696162</v>
      </c>
    </row>
    <row r="215" spans="1:7" x14ac:dyDescent="0.35">
      <c r="A215" s="5" t="s">
        <v>19</v>
      </c>
      <c r="B215">
        <v>0.39543428911115402</v>
      </c>
      <c r="C215">
        <v>0.49357575760331601</v>
      </c>
      <c r="D215">
        <v>0.39543428911115402</v>
      </c>
      <c r="E215">
        <v>0.38351304400595698</v>
      </c>
      <c r="F215">
        <v>3.3479558005619398E-4</v>
      </c>
      <c r="G215">
        <v>38.581089019775298</v>
      </c>
    </row>
    <row r="216" spans="1:7" x14ac:dyDescent="0.35">
      <c r="A216" s="5" t="s">
        <v>27</v>
      </c>
      <c r="B216">
        <v>0.38867588798767999</v>
      </c>
      <c r="C216">
        <v>0.48031224408395301</v>
      </c>
      <c r="D216">
        <v>0.38867588798767999</v>
      </c>
      <c r="E216">
        <v>0.37433160487720402</v>
      </c>
      <c r="F216">
        <v>2.236167536149E-4</v>
      </c>
      <c r="G216">
        <v>0.56318950653076105</v>
      </c>
    </row>
    <row r="217" spans="1:7" x14ac:dyDescent="0.35">
      <c r="A217" s="5" t="s">
        <v>16</v>
      </c>
      <c r="B217">
        <v>0.39540636183378403</v>
      </c>
      <c r="C217">
        <v>0.490372388311484</v>
      </c>
      <c r="D217">
        <v>0.39540636183378403</v>
      </c>
      <c r="E217">
        <v>0.38343430452752802</v>
      </c>
      <c r="F217">
        <v>2.2335457888077401E-4</v>
      </c>
      <c r="G217">
        <v>0.38500785827636702</v>
      </c>
    </row>
    <row r="218" spans="1:7" x14ac:dyDescent="0.35">
      <c r="A218" s="5" t="s">
        <v>18</v>
      </c>
      <c r="B218">
        <v>0.395402372222732</v>
      </c>
      <c r="C218">
        <v>0.49038460422445901</v>
      </c>
      <c r="D218">
        <v>0.395402372222732</v>
      </c>
      <c r="E218">
        <v>0.38343216004165098</v>
      </c>
      <c r="F218">
        <v>2.42374597451939E-4</v>
      </c>
      <c r="G218">
        <v>57.707514762878397</v>
      </c>
    </row>
    <row r="219" spans="1:7" x14ac:dyDescent="0.35">
      <c r="A219" s="5" t="s">
        <v>13</v>
      </c>
      <c r="B219">
        <v>9.5160202831825899E-2</v>
      </c>
      <c r="C219">
        <v>0.23956286821474701</v>
      </c>
      <c r="D219">
        <v>9.5160202831825899E-2</v>
      </c>
      <c r="E219">
        <v>0.10756532685972001</v>
      </c>
      <c r="F219">
        <v>2.3063715923099499E-4</v>
      </c>
      <c r="G219">
        <v>5.1553726196289E-2</v>
      </c>
    </row>
    <row r="220" spans="1:7" x14ac:dyDescent="0.35">
      <c r="A220" s="5" t="s">
        <v>22</v>
      </c>
      <c r="B220">
        <v>0.36207316148748597</v>
      </c>
      <c r="C220">
        <v>0.45636500457570001</v>
      </c>
      <c r="D220">
        <v>0.36207316148748597</v>
      </c>
      <c r="E220">
        <v>0.33402099066066698</v>
      </c>
      <c r="F220">
        <v>2.56507353327051E-4</v>
      </c>
      <c r="G220">
        <v>1.1618690490722601</v>
      </c>
    </row>
    <row r="221" spans="1:7" x14ac:dyDescent="0.35">
      <c r="A221" s="5" t="s">
        <v>20</v>
      </c>
      <c r="B221">
        <v>0.369485858823623</v>
      </c>
      <c r="C221">
        <v>0.52220171143177996</v>
      </c>
      <c r="D221">
        <v>0.369485858823623</v>
      </c>
      <c r="E221">
        <v>0.33419838060933499</v>
      </c>
      <c r="F221">
        <v>2.2557600433375499E-4</v>
      </c>
      <c r="G221">
        <v>0.71493911743163996</v>
      </c>
    </row>
    <row r="222" spans="1:7" x14ac:dyDescent="0.35">
      <c r="A222" s="5" t="s">
        <v>14</v>
      </c>
      <c r="B222">
        <v>0.30956190081029</v>
      </c>
      <c r="C222">
        <v>0.38840776295216101</v>
      </c>
      <c r="D222">
        <v>0.30956190081029</v>
      </c>
      <c r="E222">
        <v>0.329616650139331</v>
      </c>
      <c r="F222">
        <v>5.7621445262525598E-4</v>
      </c>
      <c r="G222">
        <v>1281.25074100494</v>
      </c>
    </row>
    <row r="223" spans="1:7" x14ac:dyDescent="0.35">
      <c r="A223" s="5" t="s">
        <v>15</v>
      </c>
      <c r="B223">
        <v>0.305269079317457</v>
      </c>
      <c r="C223">
        <v>0.31676316877350402</v>
      </c>
      <c r="D223">
        <v>0.305269079317457</v>
      </c>
      <c r="E223">
        <v>0.28792523100411599</v>
      </c>
      <c r="F223">
        <v>2.2357507119370599E-4</v>
      </c>
      <c r="G223">
        <v>6.5832138061523396E-2</v>
      </c>
    </row>
    <row r="224" spans="1:7" x14ac:dyDescent="0.35">
      <c r="A224" s="5" t="s">
        <v>26</v>
      </c>
      <c r="B224">
        <v>0.22312298773992501</v>
      </c>
      <c r="C224">
        <v>0.21261932426326</v>
      </c>
      <c r="D224">
        <v>0.22312298773992501</v>
      </c>
      <c r="E224">
        <v>0.20974085768841899</v>
      </c>
      <c r="F224">
        <v>2.25089084483129E-4</v>
      </c>
      <c r="G224">
        <v>3.41516780853271</v>
      </c>
    </row>
    <row r="225" spans="1:7" x14ac:dyDescent="0.35">
      <c r="A225" s="5" t="s">
        <v>12</v>
      </c>
      <c r="B225">
        <v>0.16463130009455301</v>
      </c>
      <c r="C225">
        <v>0.118214015617662</v>
      </c>
      <c r="D225">
        <v>0.16463130009455301</v>
      </c>
      <c r="E225">
        <v>7.9429884902877806E-2</v>
      </c>
      <c r="F225">
        <v>2.2327356254476201E-4</v>
      </c>
      <c r="G225">
        <v>1.3474464416503899E-2</v>
      </c>
    </row>
    <row r="226" spans="1:7" x14ac:dyDescent="0.35">
      <c r="A226" s="5" t="s">
        <v>24</v>
      </c>
      <c r="B226">
        <v>0.38777024627869</v>
      </c>
      <c r="C226">
        <v>0.46678258281790602</v>
      </c>
      <c r="D226">
        <v>0.38777024627869</v>
      </c>
      <c r="E226">
        <v>0.37035948819527598</v>
      </c>
      <c r="F226">
        <v>2.23942394141841E-4</v>
      </c>
      <c r="G226">
        <v>0.40385055541992099</v>
      </c>
    </row>
    <row r="227" spans="1:7" x14ac:dyDescent="0.35">
      <c r="A227" s="5" t="s">
        <v>28</v>
      </c>
      <c r="B227">
        <v>0.158559112072164</v>
      </c>
      <c r="C227">
        <v>0.142202863023246</v>
      </c>
      <c r="D227">
        <v>0.158559112072164</v>
      </c>
      <c r="E227">
        <v>8.4484551869949506E-2</v>
      </c>
      <c r="F227">
        <v>2.38321187687216E-4</v>
      </c>
      <c r="G227">
        <v>4.2645292282104403</v>
      </c>
    </row>
    <row r="228" spans="1:7" x14ac:dyDescent="0.35">
      <c r="A228" s="5" t="s">
        <v>21</v>
      </c>
      <c r="B228">
        <v>0.39549413327694599</v>
      </c>
      <c r="C228">
        <v>0.48693517483847798</v>
      </c>
      <c r="D228">
        <v>0.39549413327694599</v>
      </c>
      <c r="E228">
        <v>0.38330343545795498</v>
      </c>
      <c r="F228">
        <v>2.36187386538574E-4</v>
      </c>
      <c r="G228">
        <v>46.024933815002399</v>
      </c>
    </row>
    <row r="229" spans="1:7" x14ac:dyDescent="0.35">
      <c r="A229" s="5" t="s">
        <v>17</v>
      </c>
      <c r="B229">
        <v>0.25332035379870799</v>
      </c>
      <c r="C229">
        <v>0.28184713455933602</v>
      </c>
      <c r="D229">
        <v>0.25332035379870799</v>
      </c>
      <c r="E229">
        <v>0.246684674209947</v>
      </c>
      <c r="F229">
        <v>2.2327003360241401E-4</v>
      </c>
      <c r="G229">
        <v>1.38006210327148E-2</v>
      </c>
    </row>
    <row r="230" spans="1:7" x14ac:dyDescent="0.35">
      <c r="A230" s="5" t="s">
        <v>23</v>
      </c>
      <c r="B230">
        <v>0.21898576107815201</v>
      </c>
      <c r="C230">
        <v>7.62117842993075E-2</v>
      </c>
      <c r="D230">
        <v>0.21898576107815201</v>
      </c>
      <c r="E230">
        <v>9.2548833594357005E-2</v>
      </c>
      <c r="F230">
        <v>1.4253210234282601E-2</v>
      </c>
      <c r="G230">
        <v>255.855466842651</v>
      </c>
    </row>
    <row r="231" spans="1:7" x14ac:dyDescent="0.35">
      <c r="A231" s="5" t="s">
        <v>25</v>
      </c>
      <c r="B231">
        <v>0.39508719294955902</v>
      </c>
      <c r="C231">
        <v>0.49283977375353899</v>
      </c>
      <c r="D231">
        <v>0.39508719294955902</v>
      </c>
      <c r="E231">
        <v>0.38213997925670401</v>
      </c>
      <c r="F231">
        <v>2.2373574745823999E-4</v>
      </c>
      <c r="G231">
        <v>2.31194972991943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3C8-FABF-41DF-A5CC-7C87BF8FE34B}">
  <dimension ref="A3:G12"/>
  <sheetViews>
    <sheetView workbookViewId="0">
      <selection activeCell="E5" sqref="E5"/>
    </sheetView>
  </sheetViews>
  <sheetFormatPr defaultRowHeight="14.5" x14ac:dyDescent="0.35"/>
  <cols>
    <col min="1" max="1" width="31.453125" bestFit="1" customWidth="1"/>
    <col min="2" max="2" width="22" bestFit="1" customWidth="1"/>
    <col min="3" max="3" width="22.08984375" bestFit="1" customWidth="1"/>
    <col min="4" max="4" width="19.453125" bestFit="1" customWidth="1"/>
    <col min="5" max="5" width="21.36328125" bestFit="1" customWidth="1"/>
    <col min="6" max="6" width="16.36328125" bestFit="1" customWidth="1"/>
    <col min="7" max="7" width="14" bestFit="1" customWidth="1"/>
  </cols>
  <sheetData>
    <row r="3" spans="1:7" x14ac:dyDescent="0.35">
      <c r="A3" s="3" t="s">
        <v>42</v>
      </c>
      <c r="B3" t="s">
        <v>43</v>
      </c>
      <c r="C3" t="s">
        <v>44</v>
      </c>
      <c r="D3" t="s">
        <v>45</v>
      </c>
      <c r="E3" t="s">
        <v>48</v>
      </c>
      <c r="F3" t="s">
        <v>46</v>
      </c>
      <c r="G3" t="s">
        <v>41</v>
      </c>
    </row>
    <row r="4" spans="1:7" x14ac:dyDescent="0.35">
      <c r="A4" s="4" t="s">
        <v>31</v>
      </c>
      <c r="B4">
        <v>0.28575119799805965</v>
      </c>
      <c r="C4">
        <v>0.31358771963426918</v>
      </c>
      <c r="D4">
        <v>0.28575119799805965</v>
      </c>
      <c r="E4">
        <v>0.24342609874727561</v>
      </c>
      <c r="F4">
        <v>1.3564644278911574E-4</v>
      </c>
      <c r="G4">
        <v>615.32228531556916</v>
      </c>
    </row>
    <row r="5" spans="1:7" x14ac:dyDescent="0.35">
      <c r="A5" s="4" t="s">
        <v>30</v>
      </c>
      <c r="B5">
        <v>0.5092874625064564</v>
      </c>
      <c r="C5">
        <v>0.51700261551485638</v>
      </c>
      <c r="D5">
        <v>0.5092874625064564</v>
      </c>
      <c r="E5">
        <v>0.4838365337851252</v>
      </c>
      <c r="F5">
        <v>1.0962109360984668E-4</v>
      </c>
      <c r="G5">
        <v>907.27121908524384</v>
      </c>
    </row>
    <row r="6" spans="1:7" x14ac:dyDescent="0.35">
      <c r="A6" s="4" t="s">
        <v>38</v>
      </c>
      <c r="B6">
        <v>0.49608372738565204</v>
      </c>
      <c r="C6">
        <v>0.50765446914163814</v>
      </c>
      <c r="D6">
        <v>0.49608372738565204</v>
      </c>
      <c r="E6">
        <v>0.47693033874921215</v>
      </c>
      <c r="F6">
        <v>1.3645697768403385E-4</v>
      </c>
      <c r="G6">
        <v>1134.6800362643046</v>
      </c>
    </row>
    <row r="7" spans="1:7" x14ac:dyDescent="0.35">
      <c r="A7" s="4" t="s">
        <v>37</v>
      </c>
      <c r="B7">
        <v>0.51396962310144345</v>
      </c>
      <c r="C7">
        <v>0.51764628098990073</v>
      </c>
      <c r="D7">
        <v>0.51396962310144345</v>
      </c>
      <c r="E7">
        <v>0.49275136607294479</v>
      </c>
      <c r="F7">
        <v>1.0522459645550178E-4</v>
      </c>
      <c r="G7">
        <v>1096.1776599884008</v>
      </c>
    </row>
    <row r="8" spans="1:7" x14ac:dyDescent="0.35">
      <c r="A8" s="4" t="s">
        <v>39</v>
      </c>
      <c r="B8">
        <v>0.59433816160898778</v>
      </c>
      <c r="C8">
        <v>0.6240894759617529</v>
      </c>
      <c r="D8">
        <v>0.59433816160898778</v>
      </c>
      <c r="E8">
        <v>0.57628064872532714</v>
      </c>
      <c r="F8">
        <v>2.9493073611707533E-4</v>
      </c>
      <c r="G8">
        <v>1152.8405165238792</v>
      </c>
    </row>
    <row r="9" spans="1:7" x14ac:dyDescent="0.35">
      <c r="A9" s="4" t="s">
        <v>29</v>
      </c>
      <c r="B9">
        <v>0.43724658635970715</v>
      </c>
      <c r="C9">
        <v>0.41636659477800669</v>
      </c>
      <c r="D9">
        <v>0.43724658635970715</v>
      </c>
      <c r="E9">
        <v>0.39599043580745219</v>
      </c>
      <c r="F9">
        <v>1.3187620368317586E-4</v>
      </c>
      <c r="G9">
        <v>1756.194082260128</v>
      </c>
    </row>
    <row r="10" spans="1:7" x14ac:dyDescent="0.35">
      <c r="A10" s="4" t="s">
        <v>35</v>
      </c>
      <c r="B10">
        <v>0.45309379082750828</v>
      </c>
      <c r="C10">
        <v>0.46147054580799662</v>
      </c>
      <c r="D10">
        <v>0.45309379082750828</v>
      </c>
      <c r="E10">
        <v>0.42207784719576708</v>
      </c>
      <c r="F10">
        <v>2.2470472924302111E-4</v>
      </c>
      <c r="G10">
        <v>1520.5902573641597</v>
      </c>
    </row>
    <row r="11" spans="1:7" x14ac:dyDescent="0.35">
      <c r="A11" s="4" t="s">
        <v>33</v>
      </c>
      <c r="B11">
        <v>0.53021672740653869</v>
      </c>
      <c r="C11">
        <v>0.55384075577139402</v>
      </c>
      <c r="D11">
        <v>0.53021672740653869</v>
      </c>
      <c r="E11">
        <v>0.5031321422244851</v>
      </c>
      <c r="F11">
        <v>2.2149723933977453E-4</v>
      </c>
      <c r="G11">
        <v>1179.2338438034028</v>
      </c>
    </row>
    <row r="12" spans="1:7" x14ac:dyDescent="0.35">
      <c r="A12" s="4" t="s">
        <v>40</v>
      </c>
      <c r="B12">
        <v>0.56585991255241896</v>
      </c>
      <c r="C12">
        <v>0.60794691149220059</v>
      </c>
      <c r="D12">
        <v>0.56585991255241896</v>
      </c>
      <c r="E12">
        <v>0.54803040450783913</v>
      </c>
      <c r="F12">
        <v>1.1145706186794328E-3</v>
      </c>
      <c r="G12">
        <v>1140.8710349026792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EE4A-ECCB-4F71-874F-CA9FFA1DCB62}">
  <dimension ref="A3:D55"/>
  <sheetViews>
    <sheetView topLeftCell="A10" workbookViewId="0">
      <selection activeCell="A5" sqref="A5"/>
    </sheetView>
  </sheetViews>
  <sheetFormatPr defaultRowHeight="14.5" x14ac:dyDescent="0.35"/>
  <cols>
    <col min="1" max="1" width="24.36328125" bestFit="1" customWidth="1"/>
    <col min="2" max="2" width="19.1796875" bestFit="1" customWidth="1"/>
    <col min="3" max="3" width="19.26953125" bestFit="1" customWidth="1"/>
    <col min="4" max="4" width="16.6328125" bestFit="1" customWidth="1"/>
  </cols>
  <sheetData>
    <row r="3" spans="1:4" x14ac:dyDescent="0.35">
      <c r="A3" s="3" t="s">
        <v>42</v>
      </c>
      <c r="B3" t="s">
        <v>61</v>
      </c>
      <c r="C3" t="s">
        <v>62</v>
      </c>
      <c r="D3" t="s">
        <v>63</v>
      </c>
    </row>
    <row r="4" spans="1:4" x14ac:dyDescent="0.35">
      <c r="A4" s="4" t="s">
        <v>19</v>
      </c>
      <c r="B4">
        <v>0.86</v>
      </c>
      <c r="C4">
        <v>0.86</v>
      </c>
      <c r="D4">
        <v>0.86</v>
      </c>
    </row>
    <row r="5" spans="1:4" x14ac:dyDescent="0.35">
      <c r="A5" s="5" t="s">
        <v>52</v>
      </c>
      <c r="B5">
        <v>0.86</v>
      </c>
      <c r="C5">
        <v>0.86</v>
      </c>
      <c r="D5">
        <v>0.86</v>
      </c>
    </row>
    <row r="6" spans="1:4" x14ac:dyDescent="0.35">
      <c r="A6" s="8" t="s">
        <v>30</v>
      </c>
      <c r="B6">
        <v>0.86</v>
      </c>
      <c r="C6">
        <v>0.86</v>
      </c>
      <c r="D6">
        <v>0.86</v>
      </c>
    </row>
    <row r="7" spans="1:4" x14ac:dyDescent="0.35">
      <c r="A7" s="4" t="s">
        <v>27</v>
      </c>
      <c r="B7">
        <v>0.54</v>
      </c>
      <c r="C7">
        <v>0.55000000000000004</v>
      </c>
      <c r="D7">
        <v>0.54</v>
      </c>
    </row>
    <row r="8" spans="1:4" x14ac:dyDescent="0.35">
      <c r="A8" s="5" t="s">
        <v>53</v>
      </c>
      <c r="B8">
        <v>0.54</v>
      </c>
      <c r="C8">
        <v>0.55000000000000004</v>
      </c>
      <c r="D8">
        <v>0.54</v>
      </c>
    </row>
    <row r="9" spans="1:4" x14ac:dyDescent="0.35">
      <c r="A9" s="8" t="s">
        <v>30</v>
      </c>
      <c r="B9">
        <v>0.54</v>
      </c>
      <c r="C9">
        <v>0.55000000000000004</v>
      </c>
      <c r="D9">
        <v>0.54</v>
      </c>
    </row>
    <row r="10" spans="1:4" x14ac:dyDescent="0.35">
      <c r="A10" s="4" t="s">
        <v>16</v>
      </c>
      <c r="B10">
        <v>0.81</v>
      </c>
      <c r="C10">
        <v>0.81</v>
      </c>
      <c r="D10">
        <v>0.81</v>
      </c>
    </row>
    <row r="11" spans="1:4" x14ac:dyDescent="0.35">
      <c r="A11" s="5" t="s">
        <v>54</v>
      </c>
      <c r="B11">
        <v>0.81</v>
      </c>
      <c r="C11">
        <v>0.81</v>
      </c>
      <c r="D11">
        <v>0.81</v>
      </c>
    </row>
    <row r="12" spans="1:4" x14ac:dyDescent="0.35">
      <c r="A12" s="8" t="s">
        <v>30</v>
      </c>
      <c r="B12">
        <v>0.81</v>
      </c>
      <c r="C12">
        <v>0.81</v>
      </c>
      <c r="D12">
        <v>0.81</v>
      </c>
    </row>
    <row r="13" spans="1:4" x14ac:dyDescent="0.35">
      <c r="A13" s="4" t="s">
        <v>18</v>
      </c>
      <c r="B13">
        <v>0.88</v>
      </c>
      <c r="C13">
        <v>0.88</v>
      </c>
      <c r="D13">
        <v>0.88</v>
      </c>
    </row>
    <row r="14" spans="1:4" x14ac:dyDescent="0.35">
      <c r="A14" s="5" t="s">
        <v>52</v>
      </c>
      <c r="B14">
        <v>0.88</v>
      </c>
      <c r="C14">
        <v>0.88</v>
      </c>
      <c r="D14">
        <v>0.88</v>
      </c>
    </row>
    <row r="15" spans="1:4" x14ac:dyDescent="0.35">
      <c r="A15" s="8" t="s">
        <v>30</v>
      </c>
      <c r="B15">
        <v>0.88</v>
      </c>
      <c r="C15">
        <v>0.88</v>
      </c>
      <c r="D15">
        <v>0.88</v>
      </c>
    </row>
    <row r="16" spans="1:4" x14ac:dyDescent="0.35">
      <c r="A16" s="4" t="s">
        <v>13</v>
      </c>
      <c r="B16">
        <v>0.28000000000000003</v>
      </c>
      <c r="C16">
        <v>0.32</v>
      </c>
      <c r="D16">
        <v>0.28000000000000003</v>
      </c>
    </row>
    <row r="17" spans="1:4" x14ac:dyDescent="0.35">
      <c r="A17" s="5" t="s">
        <v>55</v>
      </c>
      <c r="B17">
        <v>0.28000000000000003</v>
      </c>
      <c r="C17">
        <v>0.32</v>
      </c>
      <c r="D17">
        <v>0.28000000000000003</v>
      </c>
    </row>
    <row r="18" spans="1:4" x14ac:dyDescent="0.35">
      <c r="A18" s="8" t="s">
        <v>30</v>
      </c>
      <c r="B18">
        <v>0.28000000000000003</v>
      </c>
      <c r="C18">
        <v>0.32</v>
      </c>
      <c r="D18">
        <v>0.28000000000000003</v>
      </c>
    </row>
    <row r="19" spans="1:4" x14ac:dyDescent="0.35">
      <c r="A19" s="4" t="s">
        <v>22</v>
      </c>
      <c r="B19">
        <v>0.45</v>
      </c>
      <c r="C19">
        <v>0.49</v>
      </c>
      <c r="D19">
        <v>0.45</v>
      </c>
    </row>
    <row r="20" spans="1:4" x14ac:dyDescent="0.35">
      <c r="A20" s="5" t="s">
        <v>53</v>
      </c>
      <c r="B20">
        <v>0.45</v>
      </c>
      <c r="C20">
        <v>0.49</v>
      </c>
      <c r="D20">
        <v>0.45</v>
      </c>
    </row>
    <row r="21" spans="1:4" x14ac:dyDescent="0.35">
      <c r="A21" s="8" t="s">
        <v>30</v>
      </c>
      <c r="B21">
        <v>0.45</v>
      </c>
      <c r="C21">
        <v>0.49</v>
      </c>
      <c r="D21">
        <v>0.45</v>
      </c>
    </row>
    <row r="22" spans="1:4" x14ac:dyDescent="0.35">
      <c r="A22" s="4" t="s">
        <v>20</v>
      </c>
      <c r="B22">
        <v>0.53</v>
      </c>
      <c r="C22">
        <v>0.56000000000000005</v>
      </c>
      <c r="D22">
        <v>0.53</v>
      </c>
    </row>
    <row r="23" spans="1:4" x14ac:dyDescent="0.35">
      <c r="A23" s="5" t="s">
        <v>53</v>
      </c>
      <c r="B23">
        <v>0.53</v>
      </c>
      <c r="C23">
        <v>0.56000000000000005</v>
      </c>
      <c r="D23">
        <v>0.53</v>
      </c>
    </row>
    <row r="24" spans="1:4" x14ac:dyDescent="0.35">
      <c r="A24" s="8" t="s">
        <v>30</v>
      </c>
      <c r="B24">
        <v>0.53</v>
      </c>
      <c r="C24">
        <v>0.56000000000000005</v>
      </c>
      <c r="D24">
        <v>0.53</v>
      </c>
    </row>
    <row r="25" spans="1:4" x14ac:dyDescent="0.35">
      <c r="A25" s="4" t="s">
        <v>14</v>
      </c>
      <c r="B25">
        <v>0.84</v>
      </c>
      <c r="C25">
        <v>0.84</v>
      </c>
      <c r="D25">
        <v>0.84</v>
      </c>
    </row>
    <row r="26" spans="1:4" x14ac:dyDescent="0.35">
      <c r="A26" s="5" t="s">
        <v>56</v>
      </c>
      <c r="B26">
        <v>0.84</v>
      </c>
      <c r="C26">
        <v>0.84</v>
      </c>
      <c r="D26">
        <v>0.84</v>
      </c>
    </row>
    <row r="27" spans="1:4" x14ac:dyDescent="0.35">
      <c r="A27" s="8" t="s">
        <v>30</v>
      </c>
      <c r="B27">
        <v>0.84</v>
      </c>
      <c r="C27">
        <v>0.84</v>
      </c>
      <c r="D27">
        <v>0.84</v>
      </c>
    </row>
    <row r="28" spans="1:4" x14ac:dyDescent="0.35">
      <c r="A28" s="4" t="s">
        <v>15</v>
      </c>
      <c r="B28">
        <v>0.31</v>
      </c>
      <c r="C28">
        <v>0.32</v>
      </c>
      <c r="D28">
        <v>0.31</v>
      </c>
    </row>
    <row r="29" spans="1:4" x14ac:dyDescent="0.35">
      <c r="A29" s="5" t="s">
        <v>57</v>
      </c>
      <c r="B29">
        <v>0.31</v>
      </c>
      <c r="C29">
        <v>0.32</v>
      </c>
      <c r="D29">
        <v>0.31</v>
      </c>
    </row>
    <row r="30" spans="1:4" x14ac:dyDescent="0.35">
      <c r="A30" s="8" t="s">
        <v>32</v>
      </c>
      <c r="B30">
        <v>0.31</v>
      </c>
      <c r="C30">
        <v>0.32</v>
      </c>
      <c r="D30">
        <v>0.31</v>
      </c>
    </row>
    <row r="31" spans="1:4" x14ac:dyDescent="0.35">
      <c r="A31" s="4" t="s">
        <v>26</v>
      </c>
      <c r="B31">
        <v>0.57999999999999996</v>
      </c>
      <c r="C31">
        <v>0.6</v>
      </c>
      <c r="D31">
        <v>0.57999999999999996</v>
      </c>
    </row>
    <row r="32" spans="1:4" x14ac:dyDescent="0.35">
      <c r="A32" s="5" t="s">
        <v>53</v>
      </c>
      <c r="B32">
        <v>0.57999999999999996</v>
      </c>
      <c r="C32">
        <v>0.6</v>
      </c>
      <c r="D32">
        <v>0.57999999999999996</v>
      </c>
    </row>
    <row r="33" spans="1:4" x14ac:dyDescent="0.35">
      <c r="A33" s="8" t="s">
        <v>30</v>
      </c>
      <c r="B33">
        <v>0.57999999999999996</v>
      </c>
      <c r="C33">
        <v>0.6</v>
      </c>
      <c r="D33">
        <v>0.57999999999999996</v>
      </c>
    </row>
    <row r="34" spans="1:4" x14ac:dyDescent="0.35">
      <c r="A34" s="4" t="s">
        <v>12</v>
      </c>
      <c r="B34">
        <v>0.24</v>
      </c>
      <c r="C34">
        <v>0.08</v>
      </c>
      <c r="D34">
        <v>0.24</v>
      </c>
    </row>
    <row r="35" spans="1:4" x14ac:dyDescent="0.35">
      <c r="A35" s="5" t="s">
        <v>58</v>
      </c>
      <c r="B35">
        <v>0.24</v>
      </c>
      <c r="C35">
        <v>0.08</v>
      </c>
      <c r="D35">
        <v>0.24</v>
      </c>
    </row>
    <row r="36" spans="1:4" x14ac:dyDescent="0.35">
      <c r="A36" s="8" t="s">
        <v>29</v>
      </c>
      <c r="B36">
        <v>0.24</v>
      </c>
      <c r="C36">
        <v>0.08</v>
      </c>
      <c r="D36">
        <v>0.24</v>
      </c>
    </row>
    <row r="37" spans="1:4" x14ac:dyDescent="0.35">
      <c r="A37" s="4" t="s">
        <v>24</v>
      </c>
      <c r="B37">
        <v>0.46</v>
      </c>
      <c r="C37">
        <v>0.46</v>
      </c>
      <c r="D37">
        <v>0.46</v>
      </c>
    </row>
    <row r="38" spans="1:4" x14ac:dyDescent="0.35">
      <c r="A38" s="5" t="s">
        <v>50</v>
      </c>
      <c r="B38">
        <v>0.46</v>
      </c>
      <c r="C38">
        <v>0.46</v>
      </c>
      <c r="D38">
        <v>0.46</v>
      </c>
    </row>
    <row r="39" spans="1:4" x14ac:dyDescent="0.35">
      <c r="A39" s="8" t="s">
        <v>29</v>
      </c>
      <c r="B39">
        <v>0.46</v>
      </c>
      <c r="C39">
        <v>0.46</v>
      </c>
      <c r="D39">
        <v>0.46</v>
      </c>
    </row>
    <row r="40" spans="1:4" x14ac:dyDescent="0.35">
      <c r="A40" s="4" t="s">
        <v>28</v>
      </c>
      <c r="B40">
        <v>0.26</v>
      </c>
      <c r="C40">
        <v>0.1</v>
      </c>
      <c r="D40">
        <v>0.26</v>
      </c>
    </row>
    <row r="41" spans="1:4" x14ac:dyDescent="0.35">
      <c r="A41" s="5" t="s">
        <v>59</v>
      </c>
      <c r="B41">
        <v>0.26</v>
      </c>
      <c r="C41">
        <v>0.1</v>
      </c>
      <c r="D41">
        <v>0.26</v>
      </c>
    </row>
    <row r="42" spans="1:4" x14ac:dyDescent="0.35">
      <c r="A42" s="8" t="s">
        <v>29</v>
      </c>
      <c r="B42">
        <v>0.26</v>
      </c>
      <c r="C42">
        <v>0.1</v>
      </c>
      <c r="D42">
        <v>0.26</v>
      </c>
    </row>
    <row r="43" spans="1:4" x14ac:dyDescent="0.35">
      <c r="A43" s="4" t="s">
        <v>21</v>
      </c>
      <c r="B43">
        <v>0.87</v>
      </c>
      <c r="C43">
        <v>0.87</v>
      </c>
      <c r="D43">
        <v>0.87</v>
      </c>
    </row>
    <row r="44" spans="1:4" x14ac:dyDescent="0.35">
      <c r="A44" s="5" t="s">
        <v>52</v>
      </c>
      <c r="B44">
        <v>0.87</v>
      </c>
      <c r="C44">
        <v>0.87</v>
      </c>
      <c r="D44">
        <v>0.87</v>
      </c>
    </row>
    <row r="45" spans="1:4" x14ac:dyDescent="0.35">
      <c r="A45" s="8" t="s">
        <v>30</v>
      </c>
      <c r="B45">
        <v>0.87</v>
      </c>
      <c r="C45">
        <v>0.87</v>
      </c>
      <c r="D45">
        <v>0.87</v>
      </c>
    </row>
    <row r="46" spans="1:4" x14ac:dyDescent="0.35">
      <c r="A46" s="4" t="s">
        <v>17</v>
      </c>
      <c r="B46">
        <v>0.25</v>
      </c>
      <c r="C46">
        <v>0.28000000000000003</v>
      </c>
      <c r="D46">
        <v>0.25</v>
      </c>
    </row>
    <row r="47" spans="1:4" x14ac:dyDescent="0.35">
      <c r="A47" s="5" t="s">
        <v>57</v>
      </c>
      <c r="B47">
        <v>0.25</v>
      </c>
      <c r="C47">
        <v>0.28000000000000003</v>
      </c>
      <c r="D47">
        <v>0.25</v>
      </c>
    </row>
    <row r="48" spans="1:4" x14ac:dyDescent="0.35">
      <c r="A48" s="8" t="s">
        <v>32</v>
      </c>
      <c r="B48">
        <v>0.25</v>
      </c>
      <c r="C48">
        <v>0.28000000000000003</v>
      </c>
      <c r="D48">
        <v>0.25</v>
      </c>
    </row>
    <row r="49" spans="1:4" x14ac:dyDescent="0.35">
      <c r="A49" s="4" t="s">
        <v>23</v>
      </c>
      <c r="B49">
        <v>0.22</v>
      </c>
      <c r="C49">
        <v>0.08</v>
      </c>
      <c r="D49">
        <v>0.22</v>
      </c>
    </row>
    <row r="50" spans="1:4" x14ac:dyDescent="0.35">
      <c r="A50" s="5" t="s">
        <v>51</v>
      </c>
      <c r="B50">
        <v>0.22</v>
      </c>
      <c r="C50">
        <v>0.08</v>
      </c>
      <c r="D50">
        <v>0.22</v>
      </c>
    </row>
    <row r="51" spans="1:4" x14ac:dyDescent="0.35">
      <c r="A51" s="8" t="s">
        <v>32</v>
      </c>
      <c r="B51">
        <v>0.22</v>
      </c>
      <c r="C51">
        <v>0.08</v>
      </c>
      <c r="D51">
        <v>0.22</v>
      </c>
    </row>
    <row r="52" spans="1:4" x14ac:dyDescent="0.35">
      <c r="A52" s="4" t="s">
        <v>25</v>
      </c>
      <c r="B52">
        <v>0.62</v>
      </c>
      <c r="C52">
        <v>0.64</v>
      </c>
      <c r="D52">
        <v>0.62</v>
      </c>
    </row>
    <row r="53" spans="1:4" x14ac:dyDescent="0.35">
      <c r="A53" s="5" t="s">
        <v>53</v>
      </c>
      <c r="B53">
        <v>0.62</v>
      </c>
      <c r="C53">
        <v>0.64</v>
      </c>
      <c r="D53">
        <v>0.62</v>
      </c>
    </row>
    <row r="54" spans="1:4" x14ac:dyDescent="0.35">
      <c r="A54" s="8" t="s">
        <v>30</v>
      </c>
      <c r="B54">
        <v>0.62</v>
      </c>
      <c r="C54">
        <v>0.64</v>
      </c>
      <c r="D54">
        <v>0.62</v>
      </c>
    </row>
    <row r="55" spans="1:4" x14ac:dyDescent="0.35">
      <c r="A55" s="4" t="s">
        <v>60</v>
      </c>
      <c r="B55">
        <v>9</v>
      </c>
      <c r="C55">
        <v>8.74</v>
      </c>
      <c r="D55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2D44-06FC-4A16-895F-111F8DA9A763}">
  <dimension ref="A3:B74"/>
  <sheetViews>
    <sheetView topLeftCell="A10" workbookViewId="0">
      <selection activeCell="B3" sqref="B3"/>
    </sheetView>
  </sheetViews>
  <sheetFormatPr defaultRowHeight="14.5" x14ac:dyDescent="0.35"/>
  <cols>
    <col min="1" max="1" width="34" bestFit="1" customWidth="1"/>
    <col min="2" max="2" width="32.81640625" bestFit="1" customWidth="1"/>
  </cols>
  <sheetData>
    <row r="3" spans="1:2" x14ac:dyDescent="0.35">
      <c r="A3" s="3" t="s">
        <v>42</v>
      </c>
      <c r="B3" t="s">
        <v>92</v>
      </c>
    </row>
    <row r="4" spans="1:2" x14ac:dyDescent="0.35">
      <c r="A4" s="4" t="s">
        <v>31</v>
      </c>
      <c r="B4">
        <v>0.395346517667992</v>
      </c>
    </row>
    <row r="5" spans="1:2" x14ac:dyDescent="0.35">
      <c r="A5" s="5" t="s">
        <v>19</v>
      </c>
      <c r="B5">
        <v>0.38844449054661601</v>
      </c>
    </row>
    <row r="6" spans="1:2" x14ac:dyDescent="0.35">
      <c r="A6" s="5" t="s">
        <v>18</v>
      </c>
      <c r="B6">
        <v>0.40316615533151601</v>
      </c>
    </row>
    <row r="7" spans="1:2" x14ac:dyDescent="0.35">
      <c r="A7" s="5" t="s">
        <v>21</v>
      </c>
      <c r="B7">
        <v>0.394428907125844</v>
      </c>
    </row>
    <row r="8" spans="1:2" x14ac:dyDescent="0.35">
      <c r="A8" s="4" t="s">
        <v>66</v>
      </c>
      <c r="B8">
        <v>0.44353303996393328</v>
      </c>
    </row>
    <row r="9" spans="1:2" x14ac:dyDescent="0.35">
      <c r="A9" s="5" t="s">
        <v>19</v>
      </c>
      <c r="B9">
        <v>0.44213667609544699</v>
      </c>
    </row>
    <row r="10" spans="1:2" x14ac:dyDescent="0.35">
      <c r="A10" s="5" t="s">
        <v>18</v>
      </c>
      <c r="B10">
        <v>0.44630581964564198</v>
      </c>
    </row>
    <row r="11" spans="1:2" x14ac:dyDescent="0.35">
      <c r="A11" s="5" t="s">
        <v>21</v>
      </c>
      <c r="B11">
        <v>0.442156624150711</v>
      </c>
    </row>
    <row r="12" spans="1:2" x14ac:dyDescent="0.35">
      <c r="A12" s="4" t="s">
        <v>30</v>
      </c>
      <c r="B12">
        <v>0.86848247164383929</v>
      </c>
    </row>
    <row r="13" spans="1:2" x14ac:dyDescent="0.35">
      <c r="A13" s="5" t="s">
        <v>19</v>
      </c>
      <c r="B13">
        <v>0.86204722901564301</v>
      </c>
    </row>
    <row r="14" spans="1:2" x14ac:dyDescent="0.35">
      <c r="A14" s="5" t="s">
        <v>18</v>
      </c>
      <c r="B14">
        <v>0.875017454548356</v>
      </c>
    </row>
    <row r="15" spans="1:2" x14ac:dyDescent="0.35">
      <c r="A15" s="5" t="s">
        <v>21</v>
      </c>
      <c r="B15">
        <v>0.86838273136751898</v>
      </c>
    </row>
    <row r="16" spans="1:2" x14ac:dyDescent="0.35">
      <c r="A16" s="4" t="s">
        <v>38</v>
      </c>
      <c r="B16">
        <v>0.89892320397684389</v>
      </c>
    </row>
    <row r="17" spans="1:2" x14ac:dyDescent="0.35">
      <c r="A17" s="5" t="s">
        <v>19</v>
      </c>
      <c r="B17">
        <v>0.89542032547246897</v>
      </c>
    </row>
    <row r="18" spans="1:2" x14ac:dyDescent="0.35">
      <c r="A18" s="5" t="s">
        <v>18</v>
      </c>
      <c r="B18">
        <v>0.90132096021958796</v>
      </c>
    </row>
    <row r="19" spans="1:2" x14ac:dyDescent="0.35">
      <c r="A19" s="5" t="s">
        <v>21</v>
      </c>
      <c r="B19">
        <v>0.90002832623847495</v>
      </c>
    </row>
    <row r="20" spans="1:2" x14ac:dyDescent="0.35">
      <c r="A20" s="4" t="s">
        <v>37</v>
      </c>
      <c r="B20">
        <v>0.87569036894593111</v>
      </c>
    </row>
    <row r="21" spans="1:2" x14ac:dyDescent="0.35">
      <c r="A21" s="5" t="s">
        <v>19</v>
      </c>
      <c r="B21">
        <v>0.86519503213631699</v>
      </c>
    </row>
    <row r="22" spans="1:2" x14ac:dyDescent="0.35">
      <c r="A22" s="5" t="s">
        <v>18</v>
      </c>
      <c r="B22">
        <v>0.88252191293870696</v>
      </c>
    </row>
    <row r="23" spans="1:2" x14ac:dyDescent="0.35">
      <c r="A23" s="5" t="s">
        <v>21</v>
      </c>
      <c r="B23">
        <v>0.87935416176276904</v>
      </c>
    </row>
    <row r="24" spans="1:2" x14ac:dyDescent="0.35">
      <c r="A24" s="4" t="s">
        <v>39</v>
      </c>
      <c r="B24">
        <v>0.94422789722229927</v>
      </c>
    </row>
    <row r="25" spans="1:2" x14ac:dyDescent="0.35">
      <c r="A25" s="5" t="s">
        <v>19</v>
      </c>
      <c r="B25">
        <v>0.94059070181247995</v>
      </c>
    </row>
    <row r="26" spans="1:2" x14ac:dyDescent="0.35">
      <c r="A26" s="5" t="s">
        <v>18</v>
      </c>
      <c r="B26">
        <v>0.947903658872296</v>
      </c>
    </row>
    <row r="27" spans="1:2" x14ac:dyDescent="0.35">
      <c r="A27" s="5" t="s">
        <v>21</v>
      </c>
      <c r="B27">
        <v>0.94418933098212199</v>
      </c>
    </row>
    <row r="28" spans="1:2" x14ac:dyDescent="0.35">
      <c r="A28" s="4" t="s">
        <v>29</v>
      </c>
      <c r="B28">
        <v>0.6602234448163643</v>
      </c>
    </row>
    <row r="29" spans="1:2" x14ac:dyDescent="0.35">
      <c r="A29" s="5" t="s">
        <v>19</v>
      </c>
      <c r="B29">
        <v>0.66737415769336605</v>
      </c>
    </row>
    <row r="30" spans="1:2" x14ac:dyDescent="0.35">
      <c r="A30" s="5" t="s">
        <v>18</v>
      </c>
      <c r="B30">
        <v>0.65599179735967506</v>
      </c>
    </row>
    <row r="31" spans="1:2" x14ac:dyDescent="0.35">
      <c r="A31" s="5" t="s">
        <v>21</v>
      </c>
      <c r="B31">
        <v>0.65730437939605202</v>
      </c>
    </row>
    <row r="32" spans="1:2" x14ac:dyDescent="0.35">
      <c r="A32" s="4" t="s">
        <v>35</v>
      </c>
      <c r="B32">
        <v>0.76150238113286306</v>
      </c>
    </row>
    <row r="33" spans="1:2" x14ac:dyDescent="0.35">
      <c r="A33" s="5" t="s">
        <v>19</v>
      </c>
      <c r="B33">
        <v>0.75303509660843104</v>
      </c>
    </row>
    <row r="34" spans="1:2" x14ac:dyDescent="0.35">
      <c r="A34" s="5" t="s">
        <v>18</v>
      </c>
      <c r="B34">
        <v>0.77534899122684497</v>
      </c>
    </row>
    <row r="35" spans="1:2" x14ac:dyDescent="0.35">
      <c r="A35" s="5" t="s">
        <v>21</v>
      </c>
      <c r="B35">
        <v>0.75612305556331305</v>
      </c>
    </row>
    <row r="36" spans="1:2" x14ac:dyDescent="0.35">
      <c r="A36" s="4" t="s">
        <v>33</v>
      </c>
      <c r="B36">
        <v>0.87603480536682399</v>
      </c>
    </row>
    <row r="37" spans="1:2" x14ac:dyDescent="0.35">
      <c r="A37" s="5" t="s">
        <v>19</v>
      </c>
      <c r="B37">
        <v>0.876561434025796</v>
      </c>
    </row>
    <row r="38" spans="1:2" x14ac:dyDescent="0.35">
      <c r="A38" s="5" t="s">
        <v>18</v>
      </c>
      <c r="B38">
        <v>0.87535258187679199</v>
      </c>
    </row>
    <row r="39" spans="1:2" x14ac:dyDescent="0.35">
      <c r="A39" s="5" t="s">
        <v>21</v>
      </c>
      <c r="B39">
        <v>0.87619040019788397</v>
      </c>
    </row>
    <row r="40" spans="1:2" x14ac:dyDescent="0.35">
      <c r="A40" s="4" t="s">
        <v>68</v>
      </c>
      <c r="B40">
        <v>0.89974506385372433</v>
      </c>
    </row>
    <row r="41" spans="1:2" x14ac:dyDescent="0.35">
      <c r="A41" s="5" t="s">
        <v>19</v>
      </c>
      <c r="B41">
        <v>0.89770637260573405</v>
      </c>
    </row>
    <row r="42" spans="1:2" x14ac:dyDescent="0.35">
      <c r="A42" s="5" t="s">
        <v>18</v>
      </c>
      <c r="B42">
        <v>0.90309234752703904</v>
      </c>
    </row>
    <row r="43" spans="1:2" x14ac:dyDescent="0.35">
      <c r="A43" s="5" t="s">
        <v>21</v>
      </c>
      <c r="B43">
        <v>0.8984364714284</v>
      </c>
    </row>
    <row r="44" spans="1:2" x14ac:dyDescent="0.35">
      <c r="A44" s="4" t="s">
        <v>67</v>
      </c>
      <c r="B44">
        <v>0.88154711797146879</v>
      </c>
    </row>
    <row r="45" spans="1:2" x14ac:dyDescent="0.35">
      <c r="A45" s="5" t="s">
        <v>19</v>
      </c>
      <c r="B45">
        <v>0.88199528427973495</v>
      </c>
    </row>
    <row r="46" spans="1:2" x14ac:dyDescent="0.35">
      <c r="A46" s="5" t="s">
        <v>18</v>
      </c>
      <c r="B46">
        <v>0.88077047368651995</v>
      </c>
    </row>
    <row r="47" spans="1:2" x14ac:dyDescent="0.35">
      <c r="A47" s="5" t="s">
        <v>21</v>
      </c>
      <c r="B47">
        <v>0.88187559594815101</v>
      </c>
    </row>
    <row r="48" spans="1:2" x14ac:dyDescent="0.35">
      <c r="A48" s="4" t="s">
        <v>40</v>
      </c>
      <c r="B48">
        <v>0.96172899104066312</v>
      </c>
    </row>
    <row r="49" spans="1:2" x14ac:dyDescent="0.35">
      <c r="A49" s="5" t="s">
        <v>19</v>
      </c>
      <c r="B49">
        <v>0.95750266306537701</v>
      </c>
    </row>
    <row r="50" spans="1:2" x14ac:dyDescent="0.35">
      <c r="A50" s="5" t="s">
        <v>18</v>
      </c>
      <c r="B50">
        <v>0.96290459643089399</v>
      </c>
    </row>
    <row r="51" spans="1:2" x14ac:dyDescent="0.35">
      <c r="A51" s="5" t="s">
        <v>21</v>
      </c>
      <c r="B51">
        <v>0.96477971362571802</v>
      </c>
    </row>
    <row r="52" spans="1:2" x14ac:dyDescent="0.35">
      <c r="A52" s="4" t="s">
        <v>69</v>
      </c>
      <c r="B52">
        <v>0.95383621050783696</v>
      </c>
    </row>
    <row r="53" spans="1:2" x14ac:dyDescent="0.35">
      <c r="A53" s="5" t="s">
        <v>18</v>
      </c>
      <c r="B53">
        <v>0.95383621050783696</v>
      </c>
    </row>
    <row r="54" spans="1:2" x14ac:dyDescent="0.35">
      <c r="A54" s="4" t="s">
        <v>34</v>
      </c>
      <c r="B54">
        <v>0.708648013905124</v>
      </c>
    </row>
    <row r="55" spans="1:2" x14ac:dyDescent="0.35">
      <c r="A55" s="5" t="s">
        <v>19</v>
      </c>
      <c r="B55">
        <v>0.71356986407395095</v>
      </c>
    </row>
    <row r="56" spans="1:2" x14ac:dyDescent="0.35">
      <c r="A56" s="5" t="s">
        <v>18</v>
      </c>
      <c r="B56">
        <v>0.70725430977733905</v>
      </c>
    </row>
    <row r="57" spans="1:2" x14ac:dyDescent="0.35">
      <c r="A57" s="5" t="s">
        <v>21</v>
      </c>
      <c r="B57">
        <v>0.70511986786408198</v>
      </c>
    </row>
    <row r="58" spans="1:2" x14ac:dyDescent="0.35">
      <c r="A58" s="4" t="s">
        <v>36</v>
      </c>
      <c r="B58">
        <v>0.86722042468079763</v>
      </c>
    </row>
    <row r="59" spans="1:2" x14ac:dyDescent="0.35">
      <c r="A59" s="5" t="s">
        <v>19</v>
      </c>
      <c r="B59">
        <v>0.86542642957738003</v>
      </c>
    </row>
    <row r="60" spans="1:2" x14ac:dyDescent="0.35">
      <c r="A60" s="5" t="s">
        <v>18</v>
      </c>
      <c r="B60">
        <v>0.86994266928917097</v>
      </c>
    </row>
    <row r="61" spans="1:2" x14ac:dyDescent="0.35">
      <c r="A61" s="5" t="s">
        <v>21</v>
      </c>
      <c r="B61">
        <v>0.86629217517584201</v>
      </c>
    </row>
    <row r="62" spans="1:2" x14ac:dyDescent="0.35">
      <c r="A62" s="4" t="s">
        <v>11</v>
      </c>
      <c r="B62">
        <v>0.23250788280650467</v>
      </c>
    </row>
    <row r="63" spans="1:2" x14ac:dyDescent="0.35">
      <c r="A63" s="5" t="s">
        <v>19</v>
      </c>
      <c r="B63">
        <v>0.23108625140135</v>
      </c>
    </row>
    <row r="64" spans="1:2" x14ac:dyDescent="0.35">
      <c r="A64" s="5" t="s">
        <v>18</v>
      </c>
      <c r="B64">
        <v>0.231816350224016</v>
      </c>
    </row>
    <row r="65" spans="1:2" x14ac:dyDescent="0.35">
      <c r="A65" s="5" t="s">
        <v>21</v>
      </c>
      <c r="B65">
        <v>0.234621046794148</v>
      </c>
    </row>
    <row r="66" spans="1:2" x14ac:dyDescent="0.35">
      <c r="A66" s="4" t="s">
        <v>65</v>
      </c>
      <c r="B66">
        <v>0.44308753339636864</v>
      </c>
    </row>
    <row r="67" spans="1:2" x14ac:dyDescent="0.35">
      <c r="A67" s="5" t="s">
        <v>19</v>
      </c>
      <c r="B67">
        <v>0.44258351253336298</v>
      </c>
    </row>
    <row r="68" spans="1:2" x14ac:dyDescent="0.35">
      <c r="A68" s="5" t="s">
        <v>18</v>
      </c>
      <c r="B68">
        <v>0.44094378239065402</v>
      </c>
    </row>
    <row r="69" spans="1:2" x14ac:dyDescent="0.35">
      <c r="A69" s="5" t="s">
        <v>21</v>
      </c>
      <c r="B69">
        <v>0.44573530526508898</v>
      </c>
    </row>
    <row r="70" spans="1:2" x14ac:dyDescent="0.35">
      <c r="A70" s="4" t="s">
        <v>32</v>
      </c>
      <c r="B70">
        <v>0.39544359820361064</v>
      </c>
    </row>
    <row r="71" spans="1:2" x14ac:dyDescent="0.35">
      <c r="A71" s="5" t="s">
        <v>19</v>
      </c>
      <c r="B71">
        <v>0.39543428911115402</v>
      </c>
    </row>
    <row r="72" spans="1:2" x14ac:dyDescent="0.35">
      <c r="A72" s="5" t="s">
        <v>18</v>
      </c>
      <c r="B72">
        <v>0.395402372222732</v>
      </c>
    </row>
    <row r="73" spans="1:2" x14ac:dyDescent="0.35">
      <c r="A73" s="5" t="s">
        <v>21</v>
      </c>
      <c r="B73">
        <v>0.39549413327694599</v>
      </c>
    </row>
    <row r="74" spans="1:2" x14ac:dyDescent="0.35">
      <c r="A74" s="4" t="s">
        <v>60</v>
      </c>
      <c r="B74">
        <v>0.71722143231333269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255F-AB66-40B7-85A8-39415E49CA76}">
  <dimension ref="A1:AH478"/>
  <sheetViews>
    <sheetView zoomScale="60" zoomScaleNormal="60" workbookViewId="0">
      <selection activeCell="C3" sqref="C3:C4"/>
    </sheetView>
  </sheetViews>
  <sheetFormatPr defaultRowHeight="14.5" x14ac:dyDescent="0.35"/>
  <cols>
    <col min="1" max="1" width="31.453125" bestFit="1" customWidth="1"/>
    <col min="2" max="2" width="13.90625" customWidth="1"/>
    <col min="3" max="6" width="8.7265625" style="13"/>
    <col min="7" max="7" width="9.6328125" customWidth="1"/>
    <col min="9" max="9" width="10.1796875" customWidth="1"/>
    <col min="12" max="13" width="11.81640625" bestFit="1" customWidth="1"/>
    <col min="17" max="17" width="11.81640625" bestFit="1" customWidth="1"/>
    <col min="19" max="19" width="11.81640625" customWidth="1"/>
    <col min="27" max="27" width="13.08984375" customWidth="1"/>
    <col min="28" max="28" width="9" customWidth="1"/>
  </cols>
  <sheetData>
    <row r="1" spans="1:34" x14ac:dyDescent="0.35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  <c r="G1" t="s">
        <v>6</v>
      </c>
      <c r="H1" t="s">
        <v>7</v>
      </c>
      <c r="I1" t="s">
        <v>8</v>
      </c>
      <c r="J1" t="s">
        <v>84</v>
      </c>
      <c r="K1" t="s">
        <v>10</v>
      </c>
      <c r="L1" t="s">
        <v>75</v>
      </c>
      <c r="M1" t="s">
        <v>105</v>
      </c>
      <c r="Q1" t="s">
        <v>70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10</v>
      </c>
      <c r="AA1" t="s">
        <v>49</v>
      </c>
      <c r="AB1" t="s">
        <v>101</v>
      </c>
      <c r="AC1" t="s">
        <v>102</v>
      </c>
      <c r="AD1" t="s">
        <v>103</v>
      </c>
      <c r="AE1" t="s">
        <v>104</v>
      </c>
      <c r="AF1" t="s">
        <v>82</v>
      </c>
      <c r="AG1" t="s">
        <v>83</v>
      </c>
      <c r="AH1" s="9" t="s">
        <v>75</v>
      </c>
    </row>
    <row r="2" spans="1:34" x14ac:dyDescent="0.35">
      <c r="A2" t="s">
        <v>40</v>
      </c>
      <c r="B2" t="s">
        <v>21</v>
      </c>
      <c r="C2" s="13">
        <v>0.96477971362571802</v>
      </c>
      <c r="D2" s="13">
        <v>0.96489829697205398</v>
      </c>
      <c r="E2" s="13">
        <v>0.96477971362571802</v>
      </c>
      <c r="F2" s="13">
        <v>0.96471395424495998</v>
      </c>
      <c r="G2">
        <v>2.7522995578157502E-4</v>
      </c>
      <c r="H2" s="1">
        <v>4.1163032220628203E-5</v>
      </c>
      <c r="I2">
        <v>3.1639298800220298E-4</v>
      </c>
      <c r="J2">
        <v>3638.2881097793502</v>
      </c>
      <c r="K2">
        <v>413</v>
      </c>
      <c r="L2">
        <f t="shared" ref="L2:L65" si="0">_xlfn.STDEV.P(C2:F2)</f>
        <v>6.649946118404099E-5</v>
      </c>
      <c r="M2">
        <f>I2*1000</f>
        <v>0.316392988002203</v>
      </c>
      <c r="Q2" t="s">
        <v>11</v>
      </c>
      <c r="R2">
        <f t="shared" ref="R2:R19" si="1">AVERAGEIF($A:$A, $Q2, C:C)</f>
        <v>0.23999082858823798</v>
      </c>
      <c r="S2">
        <f t="shared" ref="S2:S19" si="2">AVERAGEIF($A:$A, $Q2, D:D)</f>
        <v>0.20617134481466509</v>
      </c>
      <c r="T2">
        <f t="shared" ref="T2:T19" si="3">AVERAGEIF($A:$A, $Q2, E:E)</f>
        <v>0.23999082858823798</v>
      </c>
      <c r="U2">
        <f t="shared" ref="U2:U19" si="4">AVERAGEIF($A:$A, $Q2, F:F)</f>
        <v>0.19570785790470432</v>
      </c>
      <c r="V2">
        <f t="shared" ref="V2:V19" si="5">AVERAGEIF($A:$A, $Q2, I:I)</f>
        <v>9.7153112893974439E-5</v>
      </c>
      <c r="W2">
        <f t="shared" ref="W2:W19" si="6">AVERAGEIF($A:$A, $Q2, J:J)</f>
        <v>2941.6515220754191</v>
      </c>
      <c r="X2">
        <f t="shared" ref="X2:X19" si="7">AVERAGEIF($A:$A, $Q2, K:K)</f>
        <v>2</v>
      </c>
      <c r="AA2" t="s">
        <v>18</v>
      </c>
      <c r="AB2">
        <f t="shared" ref="AB2:AB18" si="8">AVERAGEIF($B:$B, $AA2, C:C)</f>
        <v>0.74035872656567758</v>
      </c>
      <c r="AC2">
        <f t="shared" ref="AC2:AC18" si="9">AVERAGEIF($B:$B, $AA2, D:D)</f>
        <v>0.75421635729337988</v>
      </c>
      <c r="AD2">
        <f t="shared" ref="AD2:AD18" si="10">AVERAGEIF($B:$B, $AA2, E:E)</f>
        <v>0.74035872656567758</v>
      </c>
      <c r="AE2">
        <f t="shared" ref="AE2:AE18" si="11">AVERAGEIF($B:$B, $AA2, F:F)</f>
        <v>0.74014202435546417</v>
      </c>
      <c r="AF2">
        <f t="shared" ref="AF2:AF18" si="12">AVERAGEIF($B:$B, $AA2, I:I)</f>
        <v>1.8937703128849893E-4</v>
      </c>
      <c r="AG2">
        <f t="shared" ref="AG2:AG18" si="13">AVERAGEIF($B:$B, $AA2, J:J)</f>
        <v>12031.509676144011</v>
      </c>
      <c r="AH2">
        <f t="shared" ref="AH2:AH18" si="14">_xlfn.STDEV.P(AC2:AE2)</f>
        <v>6.5842213483833997E-3</v>
      </c>
    </row>
    <row r="3" spans="1:34" x14ac:dyDescent="0.35">
      <c r="A3" t="s">
        <v>40</v>
      </c>
      <c r="B3" t="s">
        <v>18</v>
      </c>
      <c r="C3" s="13">
        <v>0.96290459643089399</v>
      </c>
      <c r="D3" s="13">
        <v>0.96306603666179302</v>
      </c>
      <c r="E3" s="13">
        <v>0.96290459643089399</v>
      </c>
      <c r="F3" s="13">
        <v>0.96286051112067095</v>
      </c>
      <c r="G3">
        <v>2.7522995578157502E-4</v>
      </c>
      <c r="H3" s="1">
        <v>5.6167028792010903E-5</v>
      </c>
      <c r="I3">
        <v>3.3139698457358599E-4</v>
      </c>
      <c r="J3">
        <v>10328.9322690963</v>
      </c>
      <c r="K3">
        <v>413</v>
      </c>
      <c r="L3">
        <f t="shared" si="0"/>
        <v>7.8363605038433236E-5</v>
      </c>
      <c r="M3">
        <f t="shared" ref="M3:M66" si="15">I3*1000</f>
        <v>0.33139698457358596</v>
      </c>
      <c r="Q3" t="s">
        <v>30</v>
      </c>
      <c r="R3">
        <f t="shared" si="1"/>
        <v>0.5092874625064564</v>
      </c>
      <c r="S3">
        <f t="shared" si="2"/>
        <v>0.51700261551485649</v>
      </c>
      <c r="T3">
        <f t="shared" si="3"/>
        <v>0.5092874625064564</v>
      </c>
      <c r="U3">
        <f t="shared" si="4"/>
        <v>0.4838365337851252</v>
      </c>
      <c r="V3">
        <f t="shared" si="5"/>
        <v>1.0962109360984667E-4</v>
      </c>
      <c r="W3">
        <f t="shared" si="6"/>
        <v>907.27121908524384</v>
      </c>
      <c r="X3">
        <f t="shared" si="7"/>
        <v>12</v>
      </c>
      <c r="AA3" t="s">
        <v>19</v>
      </c>
      <c r="AB3">
        <f t="shared" si="8"/>
        <v>0.73172202441983891</v>
      </c>
      <c r="AC3">
        <f t="shared" si="9"/>
        <v>0.74324982645941418</v>
      </c>
      <c r="AD3">
        <f t="shared" si="10"/>
        <v>0.73172202441983891</v>
      </c>
      <c r="AE3">
        <f t="shared" si="11"/>
        <v>0.73103115875855895</v>
      </c>
      <c r="AF3">
        <f t="shared" si="12"/>
        <v>2.2787233287360707E-4</v>
      </c>
      <c r="AG3">
        <f t="shared" si="13"/>
        <v>3648.3566106046883</v>
      </c>
      <c r="AH3">
        <f t="shared" si="14"/>
        <v>5.6041983826561684E-3</v>
      </c>
    </row>
    <row r="4" spans="1:34" x14ac:dyDescent="0.35">
      <c r="A4" t="s">
        <v>100</v>
      </c>
      <c r="B4" t="s">
        <v>18</v>
      </c>
      <c r="C4">
        <v>0.95848410738437095</v>
      </c>
      <c r="D4">
        <v>0.95851888937367602</v>
      </c>
      <c r="E4">
        <v>0.95848410738437095</v>
      </c>
      <c r="F4">
        <v>0.95841228123681599</v>
      </c>
      <c r="G4">
        <v>3.0787205667836301E-4</v>
      </c>
      <c r="H4" s="1">
        <v>4.5647480891216698E-5</v>
      </c>
      <c r="I4">
        <v>3.5351953756958E-4</v>
      </c>
      <c r="J4">
        <v>8658.1976804733204</v>
      </c>
      <c r="K4">
        <v>392</v>
      </c>
      <c r="L4">
        <f t="shared" si="0"/>
        <v>3.8812739008908153E-5</v>
      </c>
      <c r="M4">
        <f t="shared" si="15"/>
        <v>0.35351953756957999</v>
      </c>
      <c r="Q4" t="s">
        <v>37</v>
      </c>
      <c r="R4">
        <f t="shared" si="1"/>
        <v>0.51396962310144345</v>
      </c>
      <c r="S4">
        <f t="shared" si="2"/>
        <v>0.51764628098990073</v>
      </c>
      <c r="T4">
        <f t="shared" si="3"/>
        <v>0.51396962310144345</v>
      </c>
      <c r="U4">
        <f t="shared" si="4"/>
        <v>0.4927513660729449</v>
      </c>
      <c r="V4">
        <f t="shared" si="5"/>
        <v>1.0522459645550178E-4</v>
      </c>
      <c r="W4">
        <f t="shared" si="6"/>
        <v>1096.1776599884008</v>
      </c>
      <c r="X4">
        <f t="shared" si="7"/>
        <v>14</v>
      </c>
      <c r="AA4" t="s">
        <v>21</v>
      </c>
      <c r="AB4">
        <f t="shared" si="8"/>
        <v>0.72981969237818956</v>
      </c>
      <c r="AC4">
        <f t="shared" si="9"/>
        <v>0.74264153334689076</v>
      </c>
      <c r="AD4">
        <f t="shared" si="10"/>
        <v>0.72981969237818956</v>
      </c>
      <c r="AE4">
        <f t="shared" si="11"/>
        <v>0.72902635733565513</v>
      </c>
      <c r="AF4">
        <f t="shared" si="12"/>
        <v>1.6517507589544584E-4</v>
      </c>
      <c r="AG4">
        <f t="shared" si="13"/>
        <v>5164.218800817207</v>
      </c>
      <c r="AH4">
        <f t="shared" si="14"/>
        <v>6.2396759543113731E-3</v>
      </c>
    </row>
    <row r="5" spans="1:34" x14ac:dyDescent="0.35">
      <c r="A5" t="s">
        <v>40</v>
      </c>
      <c r="B5" t="s">
        <v>19</v>
      </c>
      <c r="C5" s="13">
        <v>0.95750266306537701</v>
      </c>
      <c r="D5" s="13">
        <v>0.95757204439388199</v>
      </c>
      <c r="E5" s="13">
        <v>0.95750266306537701</v>
      </c>
      <c r="F5" s="13">
        <v>0.957394136604237</v>
      </c>
      <c r="G5">
        <v>2.7522995578157502E-4</v>
      </c>
      <c r="H5">
        <v>2.6059652928027102E-4</v>
      </c>
      <c r="I5">
        <v>5.3582648506184604E-4</v>
      </c>
      <c r="J5">
        <v>1967.3906602859399</v>
      </c>
      <c r="K5">
        <v>413</v>
      </c>
      <c r="L5">
        <f t="shared" si="0"/>
        <v>6.3656649614233433E-5</v>
      </c>
      <c r="M5">
        <f t="shared" si="15"/>
        <v>0.53582648506184605</v>
      </c>
      <c r="Q5" t="s">
        <v>31</v>
      </c>
      <c r="R5">
        <f t="shared" si="1"/>
        <v>0.28575119799805959</v>
      </c>
      <c r="S5">
        <f t="shared" si="2"/>
        <v>0.31358771963426912</v>
      </c>
      <c r="T5">
        <f t="shared" si="3"/>
        <v>0.28575119799805959</v>
      </c>
      <c r="U5">
        <f t="shared" si="4"/>
        <v>0.24342609874727561</v>
      </c>
      <c r="V5">
        <f t="shared" si="5"/>
        <v>1.3564644278911571E-4</v>
      </c>
      <c r="W5">
        <f t="shared" si="6"/>
        <v>615.32228531556916</v>
      </c>
      <c r="X5">
        <f t="shared" si="7"/>
        <v>21</v>
      </c>
      <c r="AA5" t="s">
        <v>14</v>
      </c>
      <c r="AB5">
        <f t="shared" si="8"/>
        <v>0.65058821312061965</v>
      </c>
      <c r="AC5">
        <f t="shared" si="9"/>
        <v>0.66489023695247063</v>
      </c>
      <c r="AD5">
        <f t="shared" si="10"/>
        <v>0.65058821312061965</v>
      </c>
      <c r="AE5">
        <f t="shared" si="11"/>
        <v>0.65448970613184942</v>
      </c>
      <c r="AF5">
        <f t="shared" si="12"/>
        <v>3.5813549800297077E-4</v>
      </c>
      <c r="AG5">
        <f t="shared" si="13"/>
        <v>1068.7716162451359</v>
      </c>
      <c r="AH5">
        <f t="shared" si="14"/>
        <v>6.0363765322712848E-3</v>
      </c>
    </row>
    <row r="6" spans="1:34" x14ac:dyDescent="0.35">
      <c r="A6" t="s">
        <v>100</v>
      </c>
      <c r="B6" t="s">
        <v>21</v>
      </c>
      <c r="C6">
        <v>0.95680448113113403</v>
      </c>
      <c r="D6">
        <v>0.95685011131698605</v>
      </c>
      <c r="E6">
        <v>0.95680448113113403</v>
      </c>
      <c r="F6">
        <v>0.95671718018632901</v>
      </c>
      <c r="G6">
        <v>3.0787205667836301E-4</v>
      </c>
      <c r="H6" s="1">
        <v>3.2187680053905701E-5</v>
      </c>
      <c r="I6">
        <v>3.4005973673226897E-4</v>
      </c>
      <c r="J6">
        <v>3456.39708805084</v>
      </c>
      <c r="K6">
        <v>392</v>
      </c>
      <c r="L6">
        <f t="shared" si="0"/>
        <v>4.8139006498913787E-5</v>
      </c>
      <c r="M6">
        <f t="shared" si="15"/>
        <v>0.34005973673226897</v>
      </c>
      <c r="Q6" t="s">
        <v>38</v>
      </c>
      <c r="R6">
        <f t="shared" si="1"/>
        <v>0.49608372738565204</v>
      </c>
      <c r="S6">
        <f t="shared" si="2"/>
        <v>0.50765446914163814</v>
      </c>
      <c r="T6">
        <f t="shared" si="3"/>
        <v>0.49608372738565204</v>
      </c>
      <c r="U6">
        <f t="shared" si="4"/>
        <v>0.47693033874921215</v>
      </c>
      <c r="V6">
        <f t="shared" si="5"/>
        <v>1.3645697768403385E-4</v>
      </c>
      <c r="W6">
        <f t="shared" si="6"/>
        <v>1134.6800362643046</v>
      </c>
      <c r="X6">
        <f t="shared" si="7"/>
        <v>33</v>
      </c>
      <c r="AA6" t="s">
        <v>16</v>
      </c>
      <c r="AB6">
        <f t="shared" si="8"/>
        <v>0.64973209761780282</v>
      </c>
      <c r="AC6">
        <f t="shared" si="9"/>
        <v>0.65785946558038089</v>
      </c>
      <c r="AD6">
        <f t="shared" si="10"/>
        <v>0.64973209761780282</v>
      </c>
      <c r="AE6">
        <f t="shared" si="11"/>
        <v>0.649284754314989</v>
      </c>
      <c r="AF6">
        <f t="shared" si="12"/>
        <v>1.3593229337075273E-4</v>
      </c>
      <c r="AG6">
        <f t="shared" si="13"/>
        <v>50.18604666611234</v>
      </c>
      <c r="AH6">
        <f t="shared" si="14"/>
        <v>3.9409516520555075E-3</v>
      </c>
    </row>
    <row r="7" spans="1:34" x14ac:dyDescent="0.35">
      <c r="A7" t="s">
        <v>69</v>
      </c>
      <c r="B7" t="s">
        <v>18</v>
      </c>
      <c r="C7" s="13">
        <v>0.95383621050783696</v>
      </c>
      <c r="D7" s="13">
        <v>0.95385330843715999</v>
      </c>
      <c r="E7" s="13">
        <v>0.95383621050783696</v>
      </c>
      <c r="F7" s="13">
        <v>0.95374954966665104</v>
      </c>
      <c r="G7">
        <v>2.7038188064258298E-4</v>
      </c>
      <c r="H7" s="1">
        <v>5.0010876376097699E-5</v>
      </c>
      <c r="I7">
        <v>3.20392757018681E-4</v>
      </c>
      <c r="J7">
        <v>8501.4774351119995</v>
      </c>
      <c r="K7">
        <v>390</v>
      </c>
      <c r="L7">
        <f t="shared" si="0"/>
        <v>4.0597693608980863E-5</v>
      </c>
      <c r="M7">
        <f t="shared" si="15"/>
        <v>0.32039275701868097</v>
      </c>
      <c r="Q7" t="s">
        <v>29</v>
      </c>
      <c r="R7">
        <f t="shared" si="1"/>
        <v>0.43724658635970715</v>
      </c>
      <c r="S7">
        <f t="shared" si="2"/>
        <v>0.41636659477800664</v>
      </c>
      <c r="T7">
        <f t="shared" si="3"/>
        <v>0.43724658635970715</v>
      </c>
      <c r="U7">
        <f t="shared" si="4"/>
        <v>0.39599043580745219</v>
      </c>
      <c r="V7">
        <f t="shared" si="5"/>
        <v>1.3187620368317586E-4</v>
      </c>
      <c r="W7">
        <f t="shared" si="6"/>
        <v>1756.194082260128</v>
      </c>
      <c r="X7">
        <f t="shared" si="7"/>
        <v>45</v>
      </c>
      <c r="AA7" t="s">
        <v>25</v>
      </c>
      <c r="AB7">
        <f t="shared" si="8"/>
        <v>0.53363382492729616</v>
      </c>
      <c r="AC7">
        <f t="shared" si="9"/>
        <v>0.56964573709686628</v>
      </c>
      <c r="AD7">
        <f t="shared" si="10"/>
        <v>0.53363382492729616</v>
      </c>
      <c r="AE7">
        <f t="shared" si="11"/>
        <v>0.52465928051592403</v>
      </c>
      <c r="AF7">
        <f t="shared" si="12"/>
        <v>1.271230476369223E-4</v>
      </c>
      <c r="AG7">
        <f t="shared" si="13"/>
        <v>3.9191581938001785</v>
      </c>
      <c r="AH7">
        <f t="shared" si="14"/>
        <v>1.943988323355857E-2</v>
      </c>
    </row>
    <row r="8" spans="1:34" x14ac:dyDescent="0.35">
      <c r="A8" t="s">
        <v>97</v>
      </c>
      <c r="B8" t="s">
        <v>18</v>
      </c>
      <c r="C8">
        <v>0.95301435063095696</v>
      </c>
      <c r="D8">
        <v>0.95299504239324395</v>
      </c>
      <c r="E8">
        <v>0.95301435063095696</v>
      </c>
      <c r="F8">
        <v>0.95294665584598504</v>
      </c>
      <c r="G8">
        <v>2.8701193884629503E-4</v>
      </c>
      <c r="H8" s="1">
        <v>4.4445126478175202E-5</v>
      </c>
      <c r="I8">
        <v>3.3145706532447099E-4</v>
      </c>
      <c r="J8">
        <v>7949.4438352584802</v>
      </c>
      <c r="K8">
        <v>347</v>
      </c>
      <c r="L8">
        <f t="shared" si="0"/>
        <v>2.767223548477195E-5</v>
      </c>
      <c r="M8">
        <f t="shared" si="15"/>
        <v>0.331457065324471</v>
      </c>
      <c r="Q8" t="s">
        <v>34</v>
      </c>
      <c r="R8">
        <f t="shared" si="1"/>
        <v>0.45022690326155357</v>
      </c>
      <c r="S8">
        <f t="shared" si="2"/>
        <v>0.44097630411184241</v>
      </c>
      <c r="T8">
        <f t="shared" si="3"/>
        <v>0.45022690326155357</v>
      </c>
      <c r="U8">
        <f t="shared" si="4"/>
        <v>0.41614936261203039</v>
      </c>
      <c r="V8">
        <f t="shared" si="5"/>
        <v>1.7342745442241282E-4</v>
      </c>
      <c r="W8">
        <f t="shared" si="6"/>
        <v>1818.3915507933632</v>
      </c>
      <c r="X8">
        <f t="shared" si="7"/>
        <v>47</v>
      </c>
      <c r="AA8" t="s">
        <v>26</v>
      </c>
      <c r="AB8">
        <f t="shared" si="8"/>
        <v>0.52814589327908601</v>
      </c>
      <c r="AC8">
        <f t="shared" si="9"/>
        <v>0.55635149326027278</v>
      </c>
      <c r="AD8">
        <f t="shared" si="10"/>
        <v>0.52814589327908601</v>
      </c>
      <c r="AE8">
        <f t="shared" si="11"/>
        <v>0.51875306482268035</v>
      </c>
      <c r="AF8">
        <f t="shared" si="12"/>
        <v>1.2817798956378862E-4</v>
      </c>
      <c r="AG8">
        <f t="shared" si="13"/>
        <v>3.3329192620736534</v>
      </c>
      <c r="AH8">
        <f t="shared" si="14"/>
        <v>1.5977146587433166E-2</v>
      </c>
    </row>
    <row r="9" spans="1:34" x14ac:dyDescent="0.35">
      <c r="A9" t="s">
        <v>100</v>
      </c>
      <c r="B9" t="s">
        <v>19</v>
      </c>
      <c r="C9">
        <v>0.95029343589293402</v>
      </c>
      <c r="D9">
        <v>0.95029757157156902</v>
      </c>
      <c r="E9">
        <v>0.95029343589293402</v>
      </c>
      <c r="F9">
        <v>0.95016416040332696</v>
      </c>
      <c r="G9">
        <v>3.0787205667836301E-4</v>
      </c>
      <c r="H9">
        <v>1.30752585529122E-4</v>
      </c>
      <c r="I9">
        <v>4.3862464220748601E-4</v>
      </c>
      <c r="J9">
        <v>2041.1870994567801</v>
      </c>
      <c r="K9">
        <v>392</v>
      </c>
      <c r="L9">
        <f t="shared" si="0"/>
        <v>5.6600050747297159E-5</v>
      </c>
      <c r="M9">
        <f t="shared" si="15"/>
        <v>0.43862464220748598</v>
      </c>
      <c r="Q9" t="s">
        <v>33</v>
      </c>
      <c r="R9">
        <f t="shared" si="1"/>
        <v>0.5302167274065388</v>
      </c>
      <c r="S9">
        <f t="shared" si="2"/>
        <v>0.55384075577139391</v>
      </c>
      <c r="T9">
        <f t="shared" si="3"/>
        <v>0.5302167274065388</v>
      </c>
      <c r="U9">
        <f t="shared" si="4"/>
        <v>0.50313214222448499</v>
      </c>
      <c r="V9">
        <f t="shared" si="5"/>
        <v>2.2149723933977453E-4</v>
      </c>
      <c r="W9">
        <f t="shared" si="6"/>
        <v>1179.233843803403</v>
      </c>
      <c r="X9">
        <f t="shared" si="7"/>
        <v>57</v>
      </c>
      <c r="AA9" t="s">
        <v>20</v>
      </c>
      <c r="AB9">
        <f t="shared" si="8"/>
        <v>0.49474212009071195</v>
      </c>
      <c r="AC9">
        <f t="shared" si="9"/>
        <v>0.53823960125673753</v>
      </c>
      <c r="AD9">
        <f t="shared" si="10"/>
        <v>0.49474212009071195</v>
      </c>
      <c r="AE9">
        <f t="shared" si="11"/>
        <v>0.48024429452915829</v>
      </c>
      <c r="AF9">
        <f t="shared" si="12"/>
        <v>1.3350833482549186E-4</v>
      </c>
      <c r="AG9">
        <f t="shared" si="13"/>
        <v>1.5091266291482051</v>
      </c>
      <c r="AH9">
        <f t="shared" si="14"/>
        <v>2.4643397619799792E-2</v>
      </c>
    </row>
    <row r="10" spans="1:34" x14ac:dyDescent="0.35">
      <c r="A10" t="s">
        <v>97</v>
      </c>
      <c r="B10" t="s">
        <v>21</v>
      </c>
      <c r="C10">
        <v>0.94945162796078997</v>
      </c>
      <c r="D10">
        <v>0.94945067189986798</v>
      </c>
      <c r="E10">
        <v>0.94945162796078997</v>
      </c>
      <c r="F10">
        <v>0.94936909144818005</v>
      </c>
      <c r="G10">
        <v>2.8701193884629503E-4</v>
      </c>
      <c r="H10" s="1">
        <v>3.1742430258907999E-5</v>
      </c>
      <c r="I10">
        <v>3.1875436910520298E-4</v>
      </c>
      <c r="J10">
        <v>3390.2961969375601</v>
      </c>
      <c r="K10">
        <v>347</v>
      </c>
      <c r="L10">
        <f t="shared" si="0"/>
        <v>3.5603502312093387E-5</v>
      </c>
      <c r="M10">
        <f t="shared" si="15"/>
        <v>0.31875436910520299</v>
      </c>
      <c r="Q10" t="s">
        <v>67</v>
      </c>
      <c r="R10">
        <f t="shared" si="1"/>
        <v>0.52302228526329153</v>
      </c>
      <c r="S10">
        <f t="shared" si="2"/>
        <v>0.54881350689176411</v>
      </c>
      <c r="T10">
        <f t="shared" si="3"/>
        <v>0.52302228526329153</v>
      </c>
      <c r="U10">
        <f t="shared" si="4"/>
        <v>0.48840724318567108</v>
      </c>
      <c r="V10">
        <f t="shared" si="5"/>
        <v>1.8423789839612644E-4</v>
      </c>
      <c r="W10">
        <f t="shared" si="6"/>
        <v>1193.148688933426</v>
      </c>
      <c r="X10">
        <f t="shared" si="7"/>
        <v>59</v>
      </c>
      <c r="AA10" t="s">
        <v>24</v>
      </c>
      <c r="AB10">
        <f t="shared" si="8"/>
        <v>0.48012678688399063</v>
      </c>
      <c r="AC10">
        <f t="shared" si="9"/>
        <v>0.50009671520228005</v>
      </c>
      <c r="AD10">
        <f t="shared" si="10"/>
        <v>0.48012678688399063</v>
      </c>
      <c r="AE10">
        <f t="shared" si="11"/>
        <v>0.46612958559617174</v>
      </c>
      <c r="AF10">
        <f t="shared" si="12"/>
        <v>1.2727160814789831E-4</v>
      </c>
      <c r="AG10">
        <f t="shared" si="13"/>
        <v>0.33768862265127636</v>
      </c>
      <c r="AH10">
        <f t="shared" si="14"/>
        <v>1.3938298854465294E-2</v>
      </c>
    </row>
    <row r="11" spans="1:34" x14ac:dyDescent="0.35">
      <c r="A11" t="s">
        <v>39</v>
      </c>
      <c r="B11" t="s">
        <v>18</v>
      </c>
      <c r="C11" s="13">
        <v>0.947903658872296</v>
      </c>
      <c r="D11" s="13">
        <v>0.947855316550404</v>
      </c>
      <c r="E11" s="13">
        <v>0.947903658872296</v>
      </c>
      <c r="F11" s="13">
        <v>0.94783283425164799</v>
      </c>
      <c r="G11">
        <v>2.39758164402871E-4</v>
      </c>
      <c r="H11" s="1">
        <v>4.7761891880893201E-5</v>
      </c>
      <c r="I11">
        <v>2.8752005628376398E-4</v>
      </c>
      <c r="J11">
        <v>6415.3187437057404</v>
      </c>
      <c r="K11">
        <v>345</v>
      </c>
      <c r="L11">
        <f t="shared" si="0"/>
        <v>3.0833897447694766E-5</v>
      </c>
      <c r="M11">
        <f t="shared" si="15"/>
        <v>0.28752005628376398</v>
      </c>
      <c r="Q11" t="s">
        <v>35</v>
      </c>
      <c r="R11">
        <f t="shared" si="1"/>
        <v>0.45309379082750828</v>
      </c>
      <c r="S11">
        <f t="shared" si="2"/>
        <v>0.46147054580799662</v>
      </c>
      <c r="T11">
        <f t="shared" si="3"/>
        <v>0.45309379082750828</v>
      </c>
      <c r="U11">
        <f t="shared" si="4"/>
        <v>0.42207784719576713</v>
      </c>
      <c r="V11">
        <f t="shared" si="5"/>
        <v>2.2470472924302113E-4</v>
      </c>
      <c r="W11">
        <f t="shared" si="6"/>
        <v>1520.5902573641597</v>
      </c>
      <c r="X11">
        <f t="shared" si="7"/>
        <v>66</v>
      </c>
      <c r="AA11" t="s">
        <v>27</v>
      </c>
      <c r="AB11">
        <f t="shared" si="8"/>
        <v>0.46342095553548907</v>
      </c>
      <c r="AC11">
        <f t="shared" si="9"/>
        <v>0.50003684308467866</v>
      </c>
      <c r="AD11">
        <f t="shared" si="10"/>
        <v>0.46342095553548907</v>
      </c>
      <c r="AE11">
        <f t="shared" si="11"/>
        <v>0.44401982607666129</v>
      </c>
      <c r="AF11">
        <f t="shared" si="12"/>
        <v>1.4384232568848474E-4</v>
      </c>
      <c r="AG11">
        <f t="shared" si="13"/>
        <v>0.5610863720929179</v>
      </c>
      <c r="AH11">
        <f t="shared" si="14"/>
        <v>2.3226022856963215E-2</v>
      </c>
    </row>
    <row r="12" spans="1:34" x14ac:dyDescent="0.35">
      <c r="A12" t="s">
        <v>39</v>
      </c>
      <c r="B12" t="s">
        <v>18</v>
      </c>
      <c r="C12">
        <v>0.947903658872296</v>
      </c>
      <c r="D12">
        <v>0.947855316550404</v>
      </c>
      <c r="E12">
        <v>0.947903658872296</v>
      </c>
      <c r="F12">
        <v>0.94783283425164799</v>
      </c>
      <c r="G12">
        <v>2.8701193884629503E-4</v>
      </c>
      <c r="H12" s="1">
        <v>4.40844210103404E-5</v>
      </c>
      <c r="I12">
        <v>3.3109635985663599E-4</v>
      </c>
      <c r="J12">
        <v>6415.3187437057404</v>
      </c>
      <c r="K12">
        <v>345</v>
      </c>
      <c r="L12">
        <f t="shared" si="0"/>
        <v>3.0833897447694766E-5</v>
      </c>
      <c r="M12">
        <f t="shared" si="15"/>
        <v>0.33109635985663599</v>
      </c>
      <c r="Q12" t="s">
        <v>68</v>
      </c>
      <c r="R12">
        <f t="shared" si="1"/>
        <v>0.51124518811837472</v>
      </c>
      <c r="S12">
        <f t="shared" si="2"/>
        <v>0.53661521836144854</v>
      </c>
      <c r="T12">
        <f t="shared" si="3"/>
        <v>0.51124518811837472</v>
      </c>
      <c r="U12">
        <f t="shared" si="4"/>
        <v>0.48285871457135449</v>
      </c>
      <c r="V12">
        <f t="shared" si="5"/>
        <v>2.304709172471978E-4</v>
      </c>
      <c r="W12">
        <f t="shared" si="6"/>
        <v>1154.7837768442469</v>
      </c>
      <c r="X12">
        <f t="shared" si="7"/>
        <v>78</v>
      </c>
      <c r="AA12" t="s">
        <v>22</v>
      </c>
      <c r="AB12">
        <f t="shared" si="8"/>
        <v>0.42705281162139447</v>
      </c>
      <c r="AC12">
        <f t="shared" si="9"/>
        <v>0.47253828140538251</v>
      </c>
      <c r="AD12">
        <f t="shared" si="10"/>
        <v>0.42705281162139447</v>
      </c>
      <c r="AE12">
        <f t="shared" si="11"/>
        <v>0.4032164935218101</v>
      </c>
      <c r="AF12">
        <f t="shared" si="12"/>
        <v>1.5411471669656701E-4</v>
      </c>
      <c r="AG12">
        <f t="shared" si="13"/>
        <v>1.2463768209729824</v>
      </c>
      <c r="AH12">
        <f t="shared" si="14"/>
        <v>2.8756850966121811E-2</v>
      </c>
    </row>
    <row r="13" spans="1:34" x14ac:dyDescent="0.35">
      <c r="A13" t="s">
        <v>39</v>
      </c>
      <c r="B13" t="s">
        <v>21</v>
      </c>
      <c r="C13" s="13">
        <v>0.94418933098212199</v>
      </c>
      <c r="D13" s="13">
        <v>0.94414476736461495</v>
      </c>
      <c r="E13" s="13">
        <v>0.94418933098212199</v>
      </c>
      <c r="F13" s="13">
        <v>0.94409792404022996</v>
      </c>
      <c r="G13">
        <v>2.39758164402871E-4</v>
      </c>
      <c r="H13" s="1">
        <v>3.1838315712651798E-5</v>
      </c>
      <c r="I13">
        <v>2.71596480115523E-4</v>
      </c>
      <c r="J13">
        <v>2887.2753534316998</v>
      </c>
      <c r="K13">
        <v>345</v>
      </c>
      <c r="L13">
        <f t="shared" si="0"/>
        <v>3.7812520332365387E-5</v>
      </c>
      <c r="M13">
        <f t="shared" si="15"/>
        <v>0.27159648011552301</v>
      </c>
      <c r="Q13" t="s">
        <v>32</v>
      </c>
      <c r="R13">
        <f t="shared" si="1"/>
        <v>0.3066729530420429</v>
      </c>
      <c r="S13">
        <f t="shared" si="2"/>
        <v>0.36209400960846105</v>
      </c>
      <c r="T13">
        <f t="shared" si="3"/>
        <v>0.3066729530420429</v>
      </c>
      <c r="U13">
        <f t="shared" si="4"/>
        <v>0.28039584693535252</v>
      </c>
      <c r="V13">
        <f t="shared" si="5"/>
        <v>1.0813930106737262E-3</v>
      </c>
      <c r="W13">
        <f t="shared" si="6"/>
        <v>99.57558289696162</v>
      </c>
      <c r="X13">
        <f t="shared" si="7"/>
        <v>333</v>
      </c>
      <c r="AA13" t="s">
        <v>15</v>
      </c>
      <c r="AB13">
        <f t="shared" si="8"/>
        <v>0.31917081024460536</v>
      </c>
      <c r="AC13">
        <f t="shared" si="9"/>
        <v>0.32134835076233048</v>
      </c>
      <c r="AD13">
        <f t="shared" si="10"/>
        <v>0.31917081024460536</v>
      </c>
      <c r="AE13">
        <f t="shared" si="11"/>
        <v>0.2850093242727022</v>
      </c>
      <c r="AF13">
        <f t="shared" si="12"/>
        <v>1.3569861191869452E-4</v>
      </c>
      <c r="AG13">
        <f t="shared" si="13"/>
        <v>4.0316581726074219E-2</v>
      </c>
      <c r="AH13">
        <f t="shared" si="14"/>
        <v>1.6640892246139984E-2</v>
      </c>
    </row>
    <row r="14" spans="1:34" x14ac:dyDescent="0.35">
      <c r="A14" t="s">
        <v>39</v>
      </c>
      <c r="B14" t="s">
        <v>21</v>
      </c>
      <c r="C14">
        <v>0.94418933098212199</v>
      </c>
      <c r="D14">
        <v>0.94414476736461495</v>
      </c>
      <c r="E14">
        <v>0.94418933098212199</v>
      </c>
      <c r="F14">
        <v>0.94409792404022996</v>
      </c>
      <c r="G14">
        <v>2.8701193884629503E-4</v>
      </c>
      <c r="H14" s="1">
        <v>3.4222646085672001E-5</v>
      </c>
      <c r="I14">
        <v>3.2123458493196701E-4</v>
      </c>
      <c r="J14">
        <v>2887.2753534316998</v>
      </c>
      <c r="K14">
        <v>345</v>
      </c>
      <c r="L14">
        <f t="shared" si="0"/>
        <v>3.7812520332365387E-5</v>
      </c>
      <c r="M14">
        <f t="shared" si="15"/>
        <v>0.32123458493196699</v>
      </c>
      <c r="Q14" t="s">
        <v>65</v>
      </c>
      <c r="R14">
        <f t="shared" si="1"/>
        <v>0.34048913100873524</v>
      </c>
      <c r="S14">
        <f t="shared" si="2"/>
        <v>0.39554486813305306</v>
      </c>
      <c r="T14">
        <f t="shared" si="3"/>
        <v>0.34048913100873524</v>
      </c>
      <c r="U14">
        <f t="shared" si="4"/>
        <v>0.3226460545737484</v>
      </c>
      <c r="V14">
        <f t="shared" si="5"/>
        <v>1.0963856602437881E-3</v>
      </c>
      <c r="W14">
        <f t="shared" si="6"/>
        <v>2456.9927276162521</v>
      </c>
      <c r="X14">
        <f t="shared" si="7"/>
        <v>335</v>
      </c>
      <c r="AA14" t="s">
        <v>17</v>
      </c>
      <c r="AB14">
        <f t="shared" si="8"/>
        <v>0.25536289708495585</v>
      </c>
      <c r="AC14">
        <f t="shared" si="9"/>
        <v>0.2881318142004774</v>
      </c>
      <c r="AD14">
        <f t="shared" si="10"/>
        <v>0.25536289708495585</v>
      </c>
      <c r="AE14">
        <f t="shared" si="11"/>
        <v>0.19539036128375972</v>
      </c>
      <c r="AF14">
        <f t="shared" si="12"/>
        <v>1.3558377005199842E-4</v>
      </c>
      <c r="AG14">
        <f t="shared" si="13"/>
        <v>1.1631998522528258E-2</v>
      </c>
      <c r="AH14">
        <f t="shared" si="14"/>
        <v>3.8400642454772309E-2</v>
      </c>
    </row>
    <row r="15" spans="1:34" x14ac:dyDescent="0.35">
      <c r="A15" t="s">
        <v>39</v>
      </c>
      <c r="B15" t="s">
        <v>19</v>
      </c>
      <c r="C15" s="13">
        <v>0.94059070181247995</v>
      </c>
      <c r="D15" s="13">
        <v>0.94051382035107101</v>
      </c>
      <c r="E15" s="13">
        <v>0.94059070181247995</v>
      </c>
      <c r="F15" s="13">
        <v>0.94047595270480899</v>
      </c>
      <c r="G15">
        <v>2.39758164402871E-4</v>
      </c>
      <c r="H15">
        <v>1.2252738282506699E-4</v>
      </c>
      <c r="I15">
        <v>3.6228554722793902E-4</v>
      </c>
      <c r="J15">
        <v>2023.0174827575599</v>
      </c>
      <c r="K15">
        <v>345</v>
      </c>
      <c r="L15">
        <f t="shared" si="0"/>
        <v>4.9743210763337699E-5</v>
      </c>
      <c r="M15">
        <f t="shared" si="15"/>
        <v>0.36228554722793904</v>
      </c>
      <c r="Q15" t="s">
        <v>39</v>
      </c>
      <c r="R15">
        <f t="shared" si="1"/>
        <v>0.56418187040945322</v>
      </c>
      <c r="S15">
        <f t="shared" si="2"/>
        <v>0.59311703492643897</v>
      </c>
      <c r="T15">
        <f t="shared" si="3"/>
        <v>0.56418187040945322</v>
      </c>
      <c r="U15">
        <f t="shared" si="4"/>
        <v>0.54585227888691656</v>
      </c>
      <c r="V15">
        <f t="shared" si="5"/>
        <v>7.189415442835185E-4</v>
      </c>
      <c r="W15">
        <f t="shared" si="6"/>
        <v>914.35810126576951</v>
      </c>
      <c r="X15">
        <f t="shared" si="7"/>
        <v>345</v>
      </c>
      <c r="AA15" t="s">
        <v>13</v>
      </c>
      <c r="AB15">
        <f t="shared" si="8"/>
        <v>0.18981056088566015</v>
      </c>
      <c r="AC15">
        <f t="shared" si="9"/>
        <v>0.22805423809666603</v>
      </c>
      <c r="AD15">
        <f t="shared" si="10"/>
        <v>0.18981056088566015</v>
      </c>
      <c r="AE15">
        <f t="shared" si="11"/>
        <v>0.14154348020762453</v>
      </c>
      <c r="AF15">
        <f t="shared" si="12"/>
        <v>1.4095527671639547E-4</v>
      </c>
      <c r="AG15">
        <f t="shared" si="13"/>
        <v>2.920075120597046E-2</v>
      </c>
      <c r="AH15">
        <f t="shared" si="14"/>
        <v>3.5396800160366004E-2</v>
      </c>
    </row>
    <row r="16" spans="1:34" x14ac:dyDescent="0.35">
      <c r="A16" t="s">
        <v>39</v>
      </c>
      <c r="B16" t="s">
        <v>19</v>
      </c>
      <c r="C16">
        <v>0.94059070181247995</v>
      </c>
      <c r="D16">
        <v>0.94051382035107101</v>
      </c>
      <c r="E16">
        <v>0.94059070181247995</v>
      </c>
      <c r="F16">
        <v>0.94047595270480899</v>
      </c>
      <c r="G16">
        <v>2.8701193884629503E-4</v>
      </c>
      <c r="H16">
        <v>1.9490564700014299E-4</v>
      </c>
      <c r="I16">
        <v>4.8191758584643902E-4</v>
      </c>
      <c r="J16">
        <v>2023.0174827575599</v>
      </c>
      <c r="K16">
        <v>345</v>
      </c>
      <c r="L16">
        <f t="shared" si="0"/>
        <v>4.9743210763337699E-5</v>
      </c>
      <c r="M16">
        <f t="shared" si="15"/>
        <v>0.48191758584643901</v>
      </c>
      <c r="Q16" t="s">
        <v>66</v>
      </c>
      <c r="R16">
        <f t="shared" si="1"/>
        <v>0.32580877043238177</v>
      </c>
      <c r="S16">
        <f t="shared" si="2"/>
        <v>0.38210487719326713</v>
      </c>
      <c r="T16">
        <f t="shared" si="3"/>
        <v>0.32580877043238177</v>
      </c>
      <c r="U16">
        <f t="shared" si="4"/>
        <v>0.3042399436479985</v>
      </c>
      <c r="V16">
        <f t="shared" si="5"/>
        <v>1.134569884133888E-3</v>
      </c>
      <c r="W16">
        <f t="shared" si="6"/>
        <v>506.76649110457339</v>
      </c>
      <c r="X16">
        <f t="shared" si="7"/>
        <v>354</v>
      </c>
      <c r="AA16" t="s">
        <v>12</v>
      </c>
      <c r="AB16">
        <f t="shared" si="8"/>
        <v>0.18089543105615008</v>
      </c>
      <c r="AC16">
        <f t="shared" si="9"/>
        <v>0.16454986971736318</v>
      </c>
      <c r="AD16">
        <f t="shared" si="10"/>
        <v>0.18089543105615008</v>
      </c>
      <c r="AE16">
        <f t="shared" si="11"/>
        <v>9.0100986001638822E-2</v>
      </c>
      <c r="AF16">
        <f t="shared" si="12"/>
        <v>1.3558410605427954E-4</v>
      </c>
      <c r="AG16">
        <f t="shared" si="13"/>
        <v>1.1329453566978709E-2</v>
      </c>
      <c r="AH16">
        <f t="shared" si="14"/>
        <v>3.9515742172166426E-2</v>
      </c>
    </row>
    <row r="17" spans="1:34" x14ac:dyDescent="0.35">
      <c r="A17" t="s">
        <v>97</v>
      </c>
      <c r="B17" t="s">
        <v>19</v>
      </c>
      <c r="C17">
        <v>0.93914646261136003</v>
      </c>
      <c r="D17">
        <v>0.93912011495852599</v>
      </c>
      <c r="E17">
        <v>0.93914646261136003</v>
      </c>
      <c r="F17">
        <v>0.93902985371771996</v>
      </c>
      <c r="G17">
        <v>2.8701193884629503E-4</v>
      </c>
      <c r="H17">
        <v>1.41240943667224E-4</v>
      </c>
      <c r="I17">
        <v>4.2825288251352E-4</v>
      </c>
      <c r="J17">
        <v>2252.8263511657701</v>
      </c>
      <c r="K17">
        <v>347</v>
      </c>
      <c r="L17">
        <f t="shared" si="0"/>
        <v>4.7913174964911408E-5</v>
      </c>
      <c r="M17">
        <f t="shared" si="15"/>
        <v>0.42825288251352001</v>
      </c>
      <c r="Q17" t="s">
        <v>36</v>
      </c>
      <c r="R17">
        <f t="shared" si="1"/>
        <v>0.52604359424529079</v>
      </c>
      <c r="S17">
        <f t="shared" si="2"/>
        <v>0.53749184848706388</v>
      </c>
      <c r="T17">
        <f t="shared" si="3"/>
        <v>0.52604359424529079</v>
      </c>
      <c r="U17">
        <f t="shared" si="4"/>
        <v>0.50528626272883681</v>
      </c>
      <c r="V17">
        <f t="shared" si="5"/>
        <v>1.0889212466494759E-3</v>
      </c>
      <c r="W17">
        <f t="shared" si="6"/>
        <v>1180.7099283442744</v>
      </c>
      <c r="X17">
        <f t="shared" si="7"/>
        <v>378</v>
      </c>
      <c r="AA17" t="s">
        <v>28</v>
      </c>
      <c r="AB17">
        <f t="shared" si="8"/>
        <v>0.17641143942654769</v>
      </c>
      <c r="AC17">
        <f t="shared" si="9"/>
        <v>0.23836187544878035</v>
      </c>
      <c r="AD17">
        <f t="shared" si="10"/>
        <v>0.17641143942654769</v>
      </c>
      <c r="AE17">
        <f t="shared" si="11"/>
        <v>0.11372634272308756</v>
      </c>
      <c r="AF17">
        <f t="shared" si="12"/>
        <v>1.3435792955947005E-4</v>
      </c>
      <c r="AG17">
        <f t="shared" si="13"/>
        <v>3.3277057365134857</v>
      </c>
      <c r="AH17">
        <f t="shared" si="14"/>
        <v>5.0882537814377675E-2</v>
      </c>
    </row>
    <row r="18" spans="1:34" x14ac:dyDescent="0.35">
      <c r="A18" t="s">
        <v>69</v>
      </c>
      <c r="B18" t="s">
        <v>14</v>
      </c>
      <c r="C18" s="13">
        <v>0.92299651706954999</v>
      </c>
      <c r="D18" s="13">
        <v>0.92293919741543395</v>
      </c>
      <c r="E18" s="13">
        <v>0.92299651706954999</v>
      </c>
      <c r="F18" s="13">
        <v>0.92292262147565796</v>
      </c>
      <c r="G18">
        <v>2.7038188064258298E-4</v>
      </c>
      <c r="H18">
        <v>3.9894450688724402E-4</v>
      </c>
      <c r="I18">
        <v>6.6932638752982803E-4</v>
      </c>
      <c r="J18">
        <v>1499.2544755935601</v>
      </c>
      <c r="K18">
        <v>390</v>
      </c>
      <c r="L18">
        <f t="shared" si="0"/>
        <v>3.3323194689225115E-5</v>
      </c>
      <c r="M18">
        <f t="shared" si="15"/>
        <v>0.66932638752982798</v>
      </c>
      <c r="Q18" t="s">
        <v>69</v>
      </c>
      <c r="R18">
        <f t="shared" si="1"/>
        <v>0.53105427751848422</v>
      </c>
      <c r="S18">
        <f t="shared" si="2"/>
        <v>0.57162034188432198</v>
      </c>
      <c r="T18">
        <f t="shared" si="3"/>
        <v>0.53105427751848422</v>
      </c>
      <c r="U18">
        <f t="shared" si="4"/>
        <v>0.51037983436209911</v>
      </c>
      <c r="V18">
        <f t="shared" si="5"/>
        <v>3.3593623497830017E-4</v>
      </c>
      <c r="W18">
        <f t="shared" si="6"/>
        <v>1432.4099818638383</v>
      </c>
      <c r="X18">
        <f t="shared" si="7"/>
        <v>390</v>
      </c>
      <c r="AA18" t="s">
        <v>23</v>
      </c>
      <c r="AB18">
        <f t="shared" si="8"/>
        <v>0.11355423070915895</v>
      </c>
      <c r="AC18">
        <f t="shared" si="9"/>
        <v>0.15036629507427027</v>
      </c>
      <c r="AD18">
        <f t="shared" si="10"/>
        <v>0.11355423070915895</v>
      </c>
      <c r="AE18">
        <f t="shared" si="11"/>
        <v>5.8726613310318289E-2</v>
      </c>
      <c r="AF18">
        <f t="shared" si="12"/>
        <v>6.5145196932404935E-3</v>
      </c>
      <c r="AG18">
        <f t="shared" si="13"/>
        <v>116.30519916393119</v>
      </c>
      <c r="AH18">
        <f t="shared" si="14"/>
        <v>3.7651954333596478E-2</v>
      </c>
    </row>
    <row r="19" spans="1:34" x14ac:dyDescent="0.35">
      <c r="A19" t="s">
        <v>39</v>
      </c>
      <c r="B19" t="s">
        <v>14</v>
      </c>
      <c r="C19" s="13">
        <v>0.91509708718496996</v>
      </c>
      <c r="D19" s="13">
        <v>0.91504728494865595</v>
      </c>
      <c r="E19" s="13">
        <v>0.91509708718496996</v>
      </c>
      <c r="F19" s="13">
        <v>0.91501612290808398</v>
      </c>
      <c r="G19">
        <v>2.39758164402871E-4</v>
      </c>
      <c r="H19">
        <v>3.6427203574708803E-4</v>
      </c>
      <c r="I19">
        <v>6.0403020014995995E-4</v>
      </c>
      <c r="J19">
        <v>1327.14626407623</v>
      </c>
      <c r="K19">
        <v>345</v>
      </c>
      <c r="L19">
        <f t="shared" si="0"/>
        <v>3.4498212380951503E-5</v>
      </c>
      <c r="M19">
        <f t="shared" si="15"/>
        <v>0.60403020014995989</v>
      </c>
      <c r="Q19" t="s">
        <v>40</v>
      </c>
      <c r="R19">
        <f t="shared" si="1"/>
        <v>0.56585991255241896</v>
      </c>
      <c r="S19">
        <f t="shared" si="2"/>
        <v>0.6079469114922007</v>
      </c>
      <c r="T19">
        <f t="shared" si="3"/>
        <v>0.56585991255241896</v>
      </c>
      <c r="U19">
        <f t="shared" si="4"/>
        <v>0.54803040450783924</v>
      </c>
      <c r="V19">
        <f t="shared" si="5"/>
        <v>1.114570618679433E-3</v>
      </c>
      <c r="W19">
        <f t="shared" si="6"/>
        <v>1140.8710349026792</v>
      </c>
      <c r="X19">
        <f t="shared" si="7"/>
        <v>413</v>
      </c>
    </row>
    <row r="20" spans="1:34" x14ac:dyDescent="0.35">
      <c r="A20" t="s">
        <v>39</v>
      </c>
      <c r="B20" t="s">
        <v>14</v>
      </c>
      <c r="C20">
        <v>0.91509708718496996</v>
      </c>
      <c r="D20">
        <v>0.91504728494865595</v>
      </c>
      <c r="E20">
        <v>0.91509708718496996</v>
      </c>
      <c r="F20">
        <v>0.91501612290808398</v>
      </c>
      <c r="G20">
        <v>2.8701193884629503E-4</v>
      </c>
      <c r="H20">
        <v>3.4972629183913897E-4</v>
      </c>
      <c r="I20">
        <v>6.3673823068543503E-4</v>
      </c>
      <c r="J20">
        <v>1327.14626407623</v>
      </c>
      <c r="K20">
        <v>345</v>
      </c>
      <c r="L20">
        <f t="shared" si="0"/>
        <v>3.4498212380951503E-5</v>
      </c>
      <c r="M20">
        <f t="shared" si="15"/>
        <v>0.636738230685435</v>
      </c>
    </row>
    <row r="21" spans="1:34" x14ac:dyDescent="0.35">
      <c r="A21" t="s">
        <v>100</v>
      </c>
      <c r="B21" t="s">
        <v>14</v>
      </c>
      <c r="C21">
        <v>0.90966323693103102</v>
      </c>
      <c r="D21">
        <v>0.90961702037390202</v>
      </c>
      <c r="E21">
        <v>0.90966323693103102</v>
      </c>
      <c r="F21">
        <v>0.90959280883848403</v>
      </c>
      <c r="G21">
        <v>3.0787205667836301E-4</v>
      </c>
      <c r="H21">
        <v>3.9251495085191701E-4</v>
      </c>
      <c r="I21">
        <v>7.0038700753028002E-4</v>
      </c>
      <c r="J21">
        <v>3006.1574831008902</v>
      </c>
      <c r="K21">
        <v>392</v>
      </c>
      <c r="L21">
        <f t="shared" si="0"/>
        <v>3.0391581063495602E-5</v>
      </c>
      <c r="M21">
        <f t="shared" si="15"/>
        <v>0.70038700753028005</v>
      </c>
    </row>
    <row r="22" spans="1:34" x14ac:dyDescent="0.35">
      <c r="A22" t="s">
        <v>99</v>
      </c>
      <c r="B22" t="s">
        <v>18</v>
      </c>
      <c r="C22">
        <v>0.90636382859035003</v>
      </c>
      <c r="D22">
        <v>0.90933395007351303</v>
      </c>
      <c r="E22">
        <v>0.90636382859035003</v>
      </c>
      <c r="F22">
        <v>0.90620168091415099</v>
      </c>
      <c r="G22" s="1">
        <v>5.4114564717994701E-5</v>
      </c>
      <c r="H22" s="1">
        <v>4.2204015995034403E-5</v>
      </c>
      <c r="I22" s="1">
        <v>9.6318580713029199E-5</v>
      </c>
      <c r="J22">
        <v>11821.3687229156</v>
      </c>
      <c r="K22">
        <v>80</v>
      </c>
      <c r="L22">
        <f t="shared" si="0"/>
        <v>1.3111764057988366E-3</v>
      </c>
      <c r="M22">
        <f t="shared" si="15"/>
        <v>9.6318580713029206E-2</v>
      </c>
    </row>
    <row r="23" spans="1:34" x14ac:dyDescent="0.35">
      <c r="A23" t="s">
        <v>68</v>
      </c>
      <c r="B23" t="s">
        <v>18</v>
      </c>
      <c r="C23" s="13">
        <v>0.90309234752703904</v>
      </c>
      <c r="D23" s="13">
        <v>0.90584085506674505</v>
      </c>
      <c r="E23" s="13">
        <v>0.90309234752703904</v>
      </c>
      <c r="F23" s="13">
        <v>0.90283138051523404</v>
      </c>
      <c r="G23" s="1">
        <v>5.1712276865086002E-5</v>
      </c>
      <c r="H23" s="1">
        <v>4.6481154997435498E-5</v>
      </c>
      <c r="I23" s="1">
        <v>9.8193431862521506E-5</v>
      </c>
      <c r="J23">
        <v>11948.8084812164</v>
      </c>
      <c r="K23">
        <v>78</v>
      </c>
      <c r="L23">
        <f t="shared" si="0"/>
        <v>1.232419673607952E-3</v>
      </c>
      <c r="M23">
        <f t="shared" si="15"/>
        <v>9.819343186252151E-2</v>
      </c>
    </row>
    <row r="24" spans="1:34" x14ac:dyDescent="0.35">
      <c r="A24" t="s">
        <v>96</v>
      </c>
      <c r="B24" t="s">
        <v>18</v>
      </c>
      <c r="C24">
        <v>0.90275722019860205</v>
      </c>
      <c r="D24">
        <v>0.90598527380779303</v>
      </c>
      <c r="E24">
        <v>0.90275722019860205</v>
      </c>
      <c r="F24">
        <v>0.90270773022091</v>
      </c>
      <c r="G24" s="1">
        <v>3.3254446885927098E-5</v>
      </c>
      <c r="H24" s="1">
        <v>4.2620101126600402E-5</v>
      </c>
      <c r="I24" s="1">
        <v>7.58745480125275E-5</v>
      </c>
      <c r="J24">
        <v>11981.815805435101</v>
      </c>
      <c r="K24">
        <v>35</v>
      </c>
      <c r="L24">
        <f t="shared" si="0"/>
        <v>1.4050767480667183E-3</v>
      </c>
      <c r="M24">
        <f t="shared" si="15"/>
        <v>7.5874548012527507E-2</v>
      </c>
    </row>
    <row r="25" spans="1:34" x14ac:dyDescent="0.35">
      <c r="A25" t="s">
        <v>38</v>
      </c>
      <c r="B25" t="s">
        <v>18</v>
      </c>
      <c r="C25" s="13">
        <v>0.90132096021958796</v>
      </c>
      <c r="D25" s="13">
        <v>0.90361718960071702</v>
      </c>
      <c r="E25" s="13">
        <v>0.90132096021958796</v>
      </c>
      <c r="F25" s="13">
        <v>0.90116993933021095</v>
      </c>
      <c r="G25">
        <v>3.2816355262747103E-5</v>
      </c>
      <c r="H25" s="1">
        <v>5.3348791652968702E-5</v>
      </c>
      <c r="I25" s="1">
        <v>8.6165146915715798E-5</v>
      </c>
      <c r="J25">
        <v>11925.0527439117</v>
      </c>
      <c r="K25">
        <v>33</v>
      </c>
      <c r="L25">
        <f t="shared" si="0"/>
        <v>1.0179632620479593E-3</v>
      </c>
      <c r="M25">
        <f t="shared" si="15"/>
        <v>8.6165146915715793E-2</v>
      </c>
      <c r="AA25" t="s">
        <v>49</v>
      </c>
      <c r="AB25" t="s">
        <v>101</v>
      </c>
      <c r="AC25" t="s">
        <v>102</v>
      </c>
      <c r="AD25" t="s">
        <v>103</v>
      </c>
      <c r="AE25" t="s">
        <v>104</v>
      </c>
      <c r="AF25" t="s">
        <v>82</v>
      </c>
    </row>
    <row r="26" spans="1:34" x14ac:dyDescent="0.35">
      <c r="A26" t="s">
        <v>99</v>
      </c>
      <c r="B26" t="s">
        <v>21</v>
      </c>
      <c r="C26">
        <v>0.90120127188800303</v>
      </c>
      <c r="D26">
        <v>0.90394281326105697</v>
      </c>
      <c r="E26">
        <v>0.90120127188800303</v>
      </c>
      <c r="F26">
        <v>0.90088088946747902</v>
      </c>
      <c r="G26" s="1">
        <v>5.4114564717994701E-5</v>
      </c>
      <c r="H26" s="1">
        <v>2.7541033202945201E-5</v>
      </c>
      <c r="I26" s="1">
        <v>8.1655597920940004E-5</v>
      </c>
      <c r="J26">
        <v>4474.0275115966797</v>
      </c>
      <c r="K26">
        <v>80</v>
      </c>
      <c r="L26">
        <f t="shared" si="0"/>
        <v>1.2402813518707493E-3</v>
      </c>
      <c r="M26">
        <f t="shared" si="15"/>
        <v>8.1655597920940001E-2</v>
      </c>
      <c r="AA26" t="s">
        <v>18</v>
      </c>
      <c r="AB26">
        <f t="shared" ref="AB26:AB42" si="16">AVERAGEIF($B:$B, $AA26, C:C)</f>
        <v>0.74035872656567758</v>
      </c>
      <c r="AC26">
        <f t="shared" ref="AC26:AC42" si="17">AVERAGEIF($B:$B, $AA26, D:D)</f>
        <v>0.75421635729337988</v>
      </c>
      <c r="AD26">
        <f t="shared" ref="AD26:AD42" si="18">AVERAGEIF($B:$B, $AA26, E:E)</f>
        <v>0.74035872656567758</v>
      </c>
      <c r="AE26">
        <f t="shared" ref="AE26:AE42" si="19">AVERAGEIF($B:$B, $AA26, F:F)</f>
        <v>0.74014202435546417</v>
      </c>
      <c r="AF26" s="14">
        <v>0.18937703128849892</v>
      </c>
    </row>
    <row r="27" spans="1:34" x14ac:dyDescent="0.35">
      <c r="A27" t="s">
        <v>99</v>
      </c>
      <c r="B27" t="s">
        <v>19</v>
      </c>
      <c r="C27">
        <v>0.90054298606428795</v>
      </c>
      <c r="D27">
        <v>0.90169810781072501</v>
      </c>
      <c r="E27">
        <v>0.90054298606428795</v>
      </c>
      <c r="F27">
        <v>0.90016993551604996</v>
      </c>
      <c r="G27" s="1">
        <v>5.4114564717994701E-5</v>
      </c>
      <c r="H27" s="1">
        <v>6.1560125898955906E-5</v>
      </c>
      <c r="I27">
        <v>1.1567469061695E-4</v>
      </c>
      <c r="J27">
        <v>2781.8007040023799</v>
      </c>
      <c r="K27">
        <v>80</v>
      </c>
      <c r="L27">
        <f t="shared" si="0"/>
        <v>5.7457900259001444E-4</v>
      </c>
      <c r="M27">
        <f t="shared" si="15"/>
        <v>0.11567469061695</v>
      </c>
      <c r="AA27" t="s">
        <v>19</v>
      </c>
      <c r="AB27">
        <f t="shared" si="16"/>
        <v>0.73172202441983891</v>
      </c>
      <c r="AC27">
        <f t="shared" si="17"/>
        <v>0.74324982645941418</v>
      </c>
      <c r="AD27">
        <f t="shared" si="18"/>
        <v>0.73172202441983891</v>
      </c>
      <c r="AE27">
        <f t="shared" si="19"/>
        <v>0.73103115875855895</v>
      </c>
      <c r="AF27" s="14">
        <v>0.22787233287360706</v>
      </c>
    </row>
    <row r="28" spans="1:34" x14ac:dyDescent="0.35">
      <c r="A28" t="s">
        <v>38</v>
      </c>
      <c r="B28" t="s">
        <v>21</v>
      </c>
      <c r="C28" s="13">
        <v>0.90002832623847495</v>
      </c>
      <c r="D28" s="13">
        <v>0.90198816017321604</v>
      </c>
      <c r="E28" s="13">
        <v>0.90002832623847495</v>
      </c>
      <c r="F28" s="13">
        <v>0.89969217599565199</v>
      </c>
      <c r="G28">
        <v>3.2816355262747103E-5</v>
      </c>
      <c r="H28" s="1">
        <v>2.9950993589864799E-5</v>
      </c>
      <c r="I28" s="1">
        <v>6.2767348852611895E-5</v>
      </c>
      <c r="J28">
        <v>4368.5642547607404</v>
      </c>
      <c r="K28">
        <v>33</v>
      </c>
      <c r="L28">
        <f t="shared" si="0"/>
        <v>9.075873036053395E-4</v>
      </c>
      <c r="M28">
        <f t="shared" si="15"/>
        <v>6.2767348852611898E-2</v>
      </c>
      <c r="AA28" t="s">
        <v>21</v>
      </c>
      <c r="AB28">
        <f t="shared" si="16"/>
        <v>0.72981969237818956</v>
      </c>
      <c r="AC28">
        <f t="shared" si="17"/>
        <v>0.74264153334689076</v>
      </c>
      <c r="AD28">
        <f t="shared" si="18"/>
        <v>0.72981969237818956</v>
      </c>
      <c r="AE28">
        <f t="shared" si="19"/>
        <v>0.72902635733565513</v>
      </c>
      <c r="AF28" s="14">
        <v>0.16517507589544583</v>
      </c>
    </row>
    <row r="29" spans="1:34" x14ac:dyDescent="0.35">
      <c r="A29" t="s">
        <v>96</v>
      </c>
      <c r="B29" t="s">
        <v>21</v>
      </c>
      <c r="C29">
        <v>0.89997646129478803</v>
      </c>
      <c r="D29">
        <v>0.90244978581485402</v>
      </c>
      <c r="E29">
        <v>0.89997646129478803</v>
      </c>
      <c r="F29">
        <v>0.89972772837409898</v>
      </c>
      <c r="G29" s="1">
        <v>3.3254446885927098E-5</v>
      </c>
      <c r="H29" s="1">
        <v>2.7031484366211801E-5</v>
      </c>
      <c r="I29" s="1">
        <v>6.0285931252138903E-5</v>
      </c>
      <c r="J29">
        <v>4431.6351165771403</v>
      </c>
      <c r="K29">
        <v>35</v>
      </c>
      <c r="L29">
        <f t="shared" si="0"/>
        <v>1.1115305103088216E-3</v>
      </c>
      <c r="M29">
        <f t="shared" si="15"/>
        <v>6.0285931252138901E-2</v>
      </c>
      <c r="AA29" t="s">
        <v>14</v>
      </c>
      <c r="AB29">
        <f t="shared" si="16"/>
        <v>0.65058821312061965</v>
      </c>
      <c r="AC29">
        <f t="shared" si="17"/>
        <v>0.66489023695247063</v>
      </c>
      <c r="AD29">
        <f t="shared" si="18"/>
        <v>0.65058821312061965</v>
      </c>
      <c r="AE29">
        <f t="shared" si="19"/>
        <v>0.65448970613184942</v>
      </c>
      <c r="AF29" s="14">
        <v>0.35813549800297079</v>
      </c>
    </row>
    <row r="30" spans="1:34" x14ac:dyDescent="0.35">
      <c r="A30" t="s">
        <v>95</v>
      </c>
      <c r="B30" t="s">
        <v>18</v>
      </c>
      <c r="C30">
        <v>0.89948972874634403</v>
      </c>
      <c r="D30">
        <v>0.899713751964617</v>
      </c>
      <c r="E30">
        <v>0.89948972874634403</v>
      </c>
      <c r="F30">
        <v>0.89914881634260002</v>
      </c>
      <c r="G30">
        <v>2.9148220663796599E-4</v>
      </c>
      <c r="H30" s="1">
        <v>5.3161554152281803E-5</v>
      </c>
      <c r="I30">
        <v>3.4464376079024802E-4</v>
      </c>
      <c r="J30">
        <v>12296.983538627601</v>
      </c>
      <c r="K30">
        <v>380</v>
      </c>
      <c r="L30">
        <f t="shared" si="0"/>
        <v>2.0186127596190769E-4</v>
      </c>
      <c r="M30">
        <f t="shared" si="15"/>
        <v>0.344643760790248</v>
      </c>
      <c r="AA30" t="s">
        <v>16</v>
      </c>
      <c r="AB30">
        <f t="shared" si="16"/>
        <v>0.64973209761780282</v>
      </c>
      <c r="AC30">
        <f t="shared" si="17"/>
        <v>0.65785946558038089</v>
      </c>
      <c r="AD30">
        <f t="shared" si="18"/>
        <v>0.64973209761780282</v>
      </c>
      <c r="AE30">
        <f t="shared" si="19"/>
        <v>0.649284754314989</v>
      </c>
      <c r="AF30" s="14">
        <v>0.13593229337075272</v>
      </c>
    </row>
    <row r="31" spans="1:34" x14ac:dyDescent="0.35">
      <c r="A31" t="s">
        <v>68</v>
      </c>
      <c r="B31" t="s">
        <v>21</v>
      </c>
      <c r="C31" s="13">
        <v>0.8984364714284</v>
      </c>
      <c r="D31" s="13">
        <v>0.90100777094911699</v>
      </c>
      <c r="E31" s="13">
        <v>0.8984364714284</v>
      </c>
      <c r="F31" s="13">
        <v>0.89803807315961404</v>
      </c>
      <c r="G31" s="1">
        <v>5.1712276865086002E-5</v>
      </c>
      <c r="H31" s="1">
        <v>2.8323920977669598E-5</v>
      </c>
      <c r="I31" s="1">
        <v>8.0036197842755597E-5</v>
      </c>
      <c r="J31">
        <v>4493.0635223388599</v>
      </c>
      <c r="K31">
        <v>78</v>
      </c>
      <c r="L31">
        <f t="shared" si="0"/>
        <v>1.1821513696593849E-3</v>
      </c>
      <c r="M31">
        <f t="shared" si="15"/>
        <v>8.0036197842755591E-2</v>
      </c>
      <c r="AA31" t="s">
        <v>25</v>
      </c>
      <c r="AB31">
        <f t="shared" si="16"/>
        <v>0.53363382492729616</v>
      </c>
      <c r="AC31">
        <f t="shared" si="17"/>
        <v>0.56964573709686628</v>
      </c>
      <c r="AD31">
        <f t="shared" si="18"/>
        <v>0.53363382492729616</v>
      </c>
      <c r="AE31">
        <f t="shared" si="19"/>
        <v>0.52465928051592403</v>
      </c>
      <c r="AF31" s="14">
        <v>0.12712304763692231</v>
      </c>
    </row>
    <row r="32" spans="1:34" x14ac:dyDescent="0.35">
      <c r="A32" t="s">
        <v>39</v>
      </c>
      <c r="B32" t="s">
        <v>16</v>
      </c>
      <c r="C32" s="13">
        <v>0.89788191549205798</v>
      </c>
      <c r="D32" s="13">
        <v>0.89786225177508205</v>
      </c>
      <c r="E32" s="13">
        <v>0.89788191549205798</v>
      </c>
      <c r="F32" s="13">
        <v>0.89785947926370102</v>
      </c>
      <c r="G32">
        <v>2.39758164402871E-4</v>
      </c>
      <c r="H32" s="1">
        <v>4.3429009857354802E-7</v>
      </c>
      <c r="I32">
        <v>2.4019245450144499E-4</v>
      </c>
      <c r="J32">
        <v>25.874668121337798</v>
      </c>
      <c r="K32">
        <v>345</v>
      </c>
      <c r="L32">
        <f t="shared" si="0"/>
        <v>1.0570534032594554E-5</v>
      </c>
      <c r="M32">
        <f t="shared" si="15"/>
        <v>0.240192454501445</v>
      </c>
      <c r="AA32" t="s">
        <v>26</v>
      </c>
      <c r="AB32">
        <f t="shared" si="16"/>
        <v>0.52814589327908601</v>
      </c>
      <c r="AC32">
        <f t="shared" si="17"/>
        <v>0.55635149326027278</v>
      </c>
      <c r="AD32">
        <f t="shared" si="18"/>
        <v>0.52814589327908601</v>
      </c>
      <c r="AE32">
        <f t="shared" si="19"/>
        <v>0.51875306482268035</v>
      </c>
      <c r="AF32" s="14">
        <v>0.12817798956378862</v>
      </c>
    </row>
    <row r="33" spans="1:32" x14ac:dyDescent="0.35">
      <c r="A33" t="s">
        <v>39</v>
      </c>
      <c r="B33" t="s">
        <v>16</v>
      </c>
      <c r="C33">
        <v>0.89788191549205798</v>
      </c>
      <c r="D33">
        <v>0.89786225177508205</v>
      </c>
      <c r="E33">
        <v>0.89788191549205798</v>
      </c>
      <c r="F33">
        <v>0.89785947926370102</v>
      </c>
      <c r="G33">
        <v>2.8701193884629503E-4</v>
      </c>
      <c r="H33" s="1">
        <v>5.7003262570428695E-7</v>
      </c>
      <c r="I33">
        <v>2.8758197147199998E-4</v>
      </c>
      <c r="J33">
        <v>25.874668121337798</v>
      </c>
      <c r="K33">
        <v>345</v>
      </c>
      <c r="L33">
        <f t="shared" si="0"/>
        <v>1.0570534032594554E-5</v>
      </c>
      <c r="M33">
        <f t="shared" si="15"/>
        <v>0.28758197147199999</v>
      </c>
      <c r="AA33" t="s">
        <v>20</v>
      </c>
      <c r="AB33">
        <f t="shared" si="16"/>
        <v>0.49474212009071195</v>
      </c>
      <c r="AC33">
        <f t="shared" si="17"/>
        <v>0.53823960125673753</v>
      </c>
      <c r="AD33">
        <f t="shared" si="18"/>
        <v>0.49474212009071195</v>
      </c>
      <c r="AE33">
        <f t="shared" si="19"/>
        <v>0.48024429452915829</v>
      </c>
      <c r="AF33" s="14">
        <v>0.13350833482549185</v>
      </c>
    </row>
    <row r="34" spans="1:32" x14ac:dyDescent="0.35">
      <c r="A34" t="s">
        <v>68</v>
      </c>
      <c r="B34" t="s">
        <v>19</v>
      </c>
      <c r="C34" s="13">
        <v>0.89770637260573405</v>
      </c>
      <c r="D34" s="13">
        <v>0.89874752790341605</v>
      </c>
      <c r="E34" s="13">
        <v>0.89770637260573405</v>
      </c>
      <c r="F34" s="13">
        <v>0.89728533618194095</v>
      </c>
      <c r="G34" s="1">
        <v>5.1712276865086002E-5</v>
      </c>
      <c r="H34" s="1">
        <v>4.7910460353743699E-5</v>
      </c>
      <c r="I34" s="1">
        <v>9.96227372188297E-5</v>
      </c>
      <c r="J34">
        <v>2790.0430440902701</v>
      </c>
      <c r="K34">
        <v>78</v>
      </c>
      <c r="L34">
        <f t="shared" si="0"/>
        <v>5.3970806219971257E-4</v>
      </c>
      <c r="M34">
        <f t="shared" si="15"/>
        <v>9.9622737218829693E-2</v>
      </c>
      <c r="AA34" t="s">
        <v>24</v>
      </c>
      <c r="AB34">
        <f t="shared" si="16"/>
        <v>0.48012678688399063</v>
      </c>
      <c r="AC34">
        <f t="shared" si="17"/>
        <v>0.50009671520228005</v>
      </c>
      <c r="AD34">
        <f t="shared" si="18"/>
        <v>0.48012678688399063</v>
      </c>
      <c r="AE34">
        <f t="shared" si="19"/>
        <v>0.46612958559617174</v>
      </c>
      <c r="AF34" s="14">
        <v>0.12727160814789831</v>
      </c>
    </row>
    <row r="35" spans="1:32" x14ac:dyDescent="0.35">
      <c r="A35" t="s">
        <v>95</v>
      </c>
      <c r="B35" t="s">
        <v>21</v>
      </c>
      <c r="C35">
        <v>0.89684062700727296</v>
      </c>
      <c r="D35">
        <v>0.89706375836970198</v>
      </c>
      <c r="E35">
        <v>0.89684062700727296</v>
      </c>
      <c r="F35">
        <v>0.89648991310473203</v>
      </c>
      <c r="G35">
        <v>2.9148220663796599E-4</v>
      </c>
      <c r="H35" s="1">
        <v>3.5551417486550497E-5</v>
      </c>
      <c r="I35">
        <v>3.2703362412451602E-4</v>
      </c>
      <c r="J35">
        <v>4733.7541131973203</v>
      </c>
      <c r="K35">
        <v>380</v>
      </c>
      <c r="L35">
        <f t="shared" si="0"/>
        <v>2.0537680017444117E-4</v>
      </c>
      <c r="M35">
        <f t="shared" si="15"/>
        <v>0.32703362412451603</v>
      </c>
      <c r="AA35" t="s">
        <v>27</v>
      </c>
      <c r="AB35">
        <f t="shared" si="16"/>
        <v>0.46342095553548907</v>
      </c>
      <c r="AC35">
        <f t="shared" si="17"/>
        <v>0.50003684308467866</v>
      </c>
      <c r="AD35">
        <f t="shared" si="18"/>
        <v>0.46342095553548907</v>
      </c>
      <c r="AE35">
        <f t="shared" si="19"/>
        <v>0.44401982607666129</v>
      </c>
      <c r="AF35" s="14">
        <v>0.14384232568848473</v>
      </c>
    </row>
    <row r="36" spans="1:32" x14ac:dyDescent="0.35">
      <c r="A36" t="s">
        <v>38</v>
      </c>
      <c r="B36" t="s">
        <v>19</v>
      </c>
      <c r="C36" s="13">
        <v>0.89542032547246897</v>
      </c>
      <c r="D36" s="13">
        <v>0.896066815508471</v>
      </c>
      <c r="E36" s="13">
        <v>0.89542032547246897</v>
      </c>
      <c r="F36" s="13">
        <v>0.89508335461271704</v>
      </c>
      <c r="G36">
        <v>3.2816355262747103E-5</v>
      </c>
      <c r="H36" s="1">
        <v>3.7033397301188899E-5</v>
      </c>
      <c r="I36" s="1">
        <v>6.9849752563936002E-5</v>
      </c>
      <c r="J36">
        <v>2793.8778133392302</v>
      </c>
      <c r="K36">
        <v>33</v>
      </c>
      <c r="L36">
        <f t="shared" si="0"/>
        <v>3.5621208459821701E-4</v>
      </c>
      <c r="M36">
        <f t="shared" si="15"/>
        <v>6.9849752563935996E-2</v>
      </c>
      <c r="AA36" t="s">
        <v>22</v>
      </c>
      <c r="AB36">
        <f t="shared" si="16"/>
        <v>0.42705281162139447</v>
      </c>
      <c r="AC36">
        <f t="shared" si="17"/>
        <v>0.47253828140538251</v>
      </c>
      <c r="AD36">
        <f t="shared" si="18"/>
        <v>0.42705281162139447</v>
      </c>
      <c r="AE36">
        <f t="shared" si="19"/>
        <v>0.4032164935218101</v>
      </c>
      <c r="AF36" s="14">
        <v>0.15411471669656701</v>
      </c>
    </row>
    <row r="37" spans="1:32" x14ac:dyDescent="0.35">
      <c r="A37" t="s">
        <v>95</v>
      </c>
      <c r="B37" t="s">
        <v>19</v>
      </c>
      <c r="C37">
        <v>0.89251588862601705</v>
      </c>
      <c r="D37">
        <v>0.89249917348660002</v>
      </c>
      <c r="E37">
        <v>0.89251588862601705</v>
      </c>
      <c r="F37">
        <v>0.892180194286606</v>
      </c>
      <c r="G37">
        <v>2.9148220663796599E-4</v>
      </c>
      <c r="H37">
        <v>1.3703912427961599E-4</v>
      </c>
      <c r="I37">
        <v>4.2852133091758198E-4</v>
      </c>
      <c r="J37">
        <v>3025.0140647888102</v>
      </c>
      <c r="K37">
        <v>380</v>
      </c>
      <c r="L37">
        <f t="shared" si="0"/>
        <v>1.4311007582136105E-4</v>
      </c>
      <c r="M37">
        <f t="shared" si="15"/>
        <v>0.42852133091758199</v>
      </c>
      <c r="AA37" t="s">
        <v>15</v>
      </c>
      <c r="AB37">
        <f t="shared" si="16"/>
        <v>0.31917081024460536</v>
      </c>
      <c r="AC37">
        <f t="shared" si="17"/>
        <v>0.32134835076233048</v>
      </c>
      <c r="AD37">
        <f t="shared" si="18"/>
        <v>0.31917081024460536</v>
      </c>
      <c r="AE37">
        <f t="shared" si="19"/>
        <v>0.2850093242727022</v>
      </c>
      <c r="AF37" s="14">
        <v>0.13569861191869453</v>
      </c>
    </row>
    <row r="38" spans="1:32" x14ac:dyDescent="0.35">
      <c r="A38" t="s">
        <v>96</v>
      </c>
      <c r="B38" t="s">
        <v>19</v>
      </c>
      <c r="C38">
        <v>0.88901301012164302</v>
      </c>
      <c r="D38">
        <v>0.89009522592622703</v>
      </c>
      <c r="E38">
        <v>0.88901301012164302</v>
      </c>
      <c r="F38">
        <v>0.88873466975022397</v>
      </c>
      <c r="G38" s="1">
        <v>3.3254446885927098E-5</v>
      </c>
      <c r="H38" s="1">
        <v>3.9331929668875099E-5</v>
      </c>
      <c r="I38" s="1">
        <v>7.2586376554802204E-5</v>
      </c>
      <c r="J38">
        <v>2921.3880367278998</v>
      </c>
      <c r="K38">
        <v>35</v>
      </c>
      <c r="L38">
        <f t="shared" si="0"/>
        <v>5.2132295221905616E-4</v>
      </c>
      <c r="M38">
        <f t="shared" si="15"/>
        <v>7.2586376554802198E-2</v>
      </c>
      <c r="AA38" t="s">
        <v>17</v>
      </c>
      <c r="AB38">
        <f t="shared" si="16"/>
        <v>0.25536289708495585</v>
      </c>
      <c r="AC38">
        <f t="shared" si="17"/>
        <v>0.2881318142004774</v>
      </c>
      <c r="AD38">
        <f t="shared" si="18"/>
        <v>0.25536289708495585</v>
      </c>
      <c r="AE38">
        <f t="shared" si="19"/>
        <v>0.19539036128375972</v>
      </c>
      <c r="AF38" s="14">
        <v>0.13558377005199843</v>
      </c>
    </row>
    <row r="39" spans="1:32" x14ac:dyDescent="0.35">
      <c r="A39" t="s">
        <v>37</v>
      </c>
      <c r="B39" t="s">
        <v>18</v>
      </c>
      <c r="C39" s="13">
        <v>0.88252191293870696</v>
      </c>
      <c r="D39" s="13">
        <v>0.88324575155763296</v>
      </c>
      <c r="E39" s="13">
        <v>0.88252191293870696</v>
      </c>
      <c r="F39" s="13">
        <v>0.88223678064104605</v>
      </c>
      <c r="G39">
        <v>1.6629556732043499E-5</v>
      </c>
      <c r="H39" s="1">
        <v>4.5036818819837997E-5</v>
      </c>
      <c r="I39" s="1">
        <v>6.1666375551881601E-5</v>
      </c>
      <c r="J39">
        <v>10870.3287143707</v>
      </c>
      <c r="K39">
        <v>14</v>
      </c>
      <c r="L39">
        <f t="shared" si="0"/>
        <v>3.7320469059840509E-4</v>
      </c>
      <c r="M39">
        <f t="shared" si="15"/>
        <v>6.1666375551881598E-2</v>
      </c>
      <c r="AA39" t="s">
        <v>13</v>
      </c>
      <c r="AB39">
        <f t="shared" si="16"/>
        <v>0.18981056088566015</v>
      </c>
      <c r="AC39">
        <f t="shared" si="17"/>
        <v>0.22805423809666603</v>
      </c>
      <c r="AD39">
        <f t="shared" si="18"/>
        <v>0.18981056088566015</v>
      </c>
      <c r="AE39">
        <f t="shared" si="19"/>
        <v>0.14154348020762453</v>
      </c>
      <c r="AF39" s="14">
        <v>0.14095527671639546</v>
      </c>
    </row>
    <row r="40" spans="1:32" x14ac:dyDescent="0.35">
      <c r="A40" t="s">
        <v>67</v>
      </c>
      <c r="B40" t="s">
        <v>19</v>
      </c>
      <c r="C40" s="13">
        <v>0.88199528427973495</v>
      </c>
      <c r="D40" s="13">
        <v>0.88282258669820302</v>
      </c>
      <c r="E40" s="13">
        <v>0.88199528427973495</v>
      </c>
      <c r="F40" s="13">
        <v>0.88152117001355301</v>
      </c>
      <c r="G40" s="1">
        <v>3.5556355368008203E-5</v>
      </c>
      <c r="H40" s="1">
        <v>4.9539102441646198E-5</v>
      </c>
      <c r="I40" s="1">
        <v>8.5095457809654496E-5</v>
      </c>
      <c r="J40">
        <v>2962.9341182708699</v>
      </c>
      <c r="K40">
        <v>59</v>
      </c>
      <c r="L40">
        <f t="shared" si="0"/>
        <v>4.6851578449170892E-4</v>
      </c>
      <c r="M40">
        <f t="shared" si="15"/>
        <v>8.5095457809654496E-2</v>
      </c>
      <c r="AA40" t="s">
        <v>12</v>
      </c>
      <c r="AB40">
        <f t="shared" si="16"/>
        <v>0.18089543105615008</v>
      </c>
      <c r="AC40">
        <f t="shared" si="17"/>
        <v>0.16454986971736318</v>
      </c>
      <c r="AD40">
        <f t="shared" si="18"/>
        <v>0.18089543105615008</v>
      </c>
      <c r="AE40">
        <f t="shared" si="19"/>
        <v>9.0100986001638822E-2</v>
      </c>
      <c r="AF40" s="14">
        <v>0.13558410605427954</v>
      </c>
    </row>
    <row r="41" spans="1:32" x14ac:dyDescent="0.35">
      <c r="A41" t="s">
        <v>67</v>
      </c>
      <c r="B41" t="s">
        <v>21</v>
      </c>
      <c r="C41" s="13">
        <v>0.88187559594815101</v>
      </c>
      <c r="D41" s="13">
        <v>0.883757967744349</v>
      </c>
      <c r="E41" s="13">
        <v>0.88187559594815101</v>
      </c>
      <c r="F41" s="13">
        <v>0.88140112713277896</v>
      </c>
      <c r="G41" s="1">
        <v>3.5556355368008203E-5</v>
      </c>
      <c r="H41" s="1">
        <v>2.78337233008088E-5</v>
      </c>
      <c r="I41" s="1">
        <v>6.3390078668817094E-5</v>
      </c>
      <c r="J41">
        <v>4567.5145721435501</v>
      </c>
      <c r="K41">
        <v>59</v>
      </c>
      <c r="L41">
        <f t="shared" si="0"/>
        <v>9.0455742424507912E-4</v>
      </c>
      <c r="M41">
        <f t="shared" si="15"/>
        <v>6.3390078668817101E-2</v>
      </c>
      <c r="AA41" t="s">
        <v>28</v>
      </c>
      <c r="AB41">
        <f t="shared" si="16"/>
        <v>0.17641143942654769</v>
      </c>
      <c r="AC41">
        <f t="shared" si="17"/>
        <v>0.23836187544878035</v>
      </c>
      <c r="AD41">
        <f t="shared" si="18"/>
        <v>0.17641143942654769</v>
      </c>
      <c r="AE41">
        <f t="shared" si="19"/>
        <v>0.11372634272308756</v>
      </c>
      <c r="AF41" s="14">
        <v>0.13435792955947004</v>
      </c>
    </row>
    <row r="42" spans="1:32" x14ac:dyDescent="0.35">
      <c r="A42" t="s">
        <v>67</v>
      </c>
      <c r="B42" t="s">
        <v>18</v>
      </c>
      <c r="C42" s="13">
        <v>0.88077047368651995</v>
      </c>
      <c r="D42" s="13">
        <v>0.88303333420234098</v>
      </c>
      <c r="E42" s="13">
        <v>0.88077047368651995</v>
      </c>
      <c r="F42" s="13">
        <v>0.88039152500100104</v>
      </c>
      <c r="G42" s="1">
        <v>3.5556355368008203E-5</v>
      </c>
      <c r="H42" s="1">
        <v>5.0465225325408301E-5</v>
      </c>
      <c r="I42" s="1">
        <v>8.6021580693416606E-5</v>
      </c>
      <c r="J42">
        <v>12208.798013687099</v>
      </c>
      <c r="K42">
        <v>59</v>
      </c>
      <c r="L42">
        <f t="shared" si="0"/>
        <v>1.0460471875386713E-3</v>
      </c>
      <c r="M42">
        <f t="shared" si="15"/>
        <v>8.6021580693416602E-2</v>
      </c>
      <c r="AA42" t="s">
        <v>23</v>
      </c>
      <c r="AB42">
        <f t="shared" si="16"/>
        <v>0.11355423070915895</v>
      </c>
      <c r="AC42">
        <f t="shared" si="17"/>
        <v>0.15036629507427027</v>
      </c>
      <c r="AD42">
        <f t="shared" si="18"/>
        <v>0.11355423070915895</v>
      </c>
      <c r="AE42">
        <f t="shared" si="19"/>
        <v>5.8726613310318289E-2</v>
      </c>
      <c r="AF42" s="14">
        <v>6.5145196932404934</v>
      </c>
    </row>
    <row r="43" spans="1:32" x14ac:dyDescent="0.35">
      <c r="A43" t="s">
        <v>37</v>
      </c>
      <c r="B43" t="s">
        <v>21</v>
      </c>
      <c r="C43" s="13">
        <v>0.87935416176276904</v>
      </c>
      <c r="D43" s="13">
        <v>0.87994840337297398</v>
      </c>
      <c r="E43" s="13">
        <v>0.87935416176276904</v>
      </c>
      <c r="F43" s="13">
        <v>0.87898877922665597</v>
      </c>
      <c r="G43">
        <v>1.6629556732043499E-5</v>
      </c>
      <c r="H43" s="1">
        <v>3.0129108156303801E-5</v>
      </c>
      <c r="I43" s="1">
        <v>4.6758664888347398E-5</v>
      </c>
      <c r="J43">
        <v>4269.8564910888599</v>
      </c>
      <c r="K43">
        <v>14</v>
      </c>
      <c r="L43">
        <f t="shared" si="0"/>
        <v>3.4406880490928966E-4</v>
      </c>
      <c r="M43">
        <f t="shared" si="15"/>
        <v>4.6758664888347401E-2</v>
      </c>
    </row>
    <row r="44" spans="1:32" x14ac:dyDescent="0.35">
      <c r="A44" t="s">
        <v>97</v>
      </c>
      <c r="B44" t="s">
        <v>16</v>
      </c>
      <c r="C44">
        <v>0.87913872276591698</v>
      </c>
      <c r="D44">
        <v>0.879118220265103</v>
      </c>
      <c r="E44">
        <v>0.87913872276591698</v>
      </c>
      <c r="F44">
        <v>0.87911877170505404</v>
      </c>
      <c r="G44">
        <v>2.8701193884629503E-4</v>
      </c>
      <c r="H44" s="1">
        <v>6.1897268304838097E-7</v>
      </c>
      <c r="I44">
        <v>2.8763091152934401E-4</v>
      </c>
      <c r="J44">
        <v>29.184024810791001</v>
      </c>
      <c r="K44">
        <v>347</v>
      </c>
      <c r="L44">
        <f t="shared" si="0"/>
        <v>1.0115269473634318E-5</v>
      </c>
      <c r="M44">
        <f t="shared" si="15"/>
        <v>0.287630911529344</v>
      </c>
    </row>
    <row r="45" spans="1:32" x14ac:dyDescent="0.35">
      <c r="A45" t="s">
        <v>95</v>
      </c>
      <c r="B45" t="s">
        <v>14</v>
      </c>
      <c r="C45">
        <v>0.87804955894849801</v>
      </c>
      <c r="D45">
        <v>0.87785015689276902</v>
      </c>
      <c r="E45">
        <v>0.87804955894849801</v>
      </c>
      <c r="F45">
        <v>0.87778211985756205</v>
      </c>
      <c r="G45">
        <v>2.9148220663796599E-4</v>
      </c>
      <c r="H45">
        <v>3.74073953721871E-4</v>
      </c>
      <c r="I45">
        <v>6.6555616035983704E-4</v>
      </c>
      <c r="J45">
        <v>2914.3664369583098</v>
      </c>
      <c r="K45">
        <v>380</v>
      </c>
      <c r="L45">
        <f t="shared" si="0"/>
        <v>1.1916342049339151E-4</v>
      </c>
      <c r="M45">
        <f t="shared" si="15"/>
        <v>0.665556160359837</v>
      </c>
    </row>
    <row r="46" spans="1:32" x14ac:dyDescent="0.35">
      <c r="A46" t="s">
        <v>33</v>
      </c>
      <c r="B46" t="s">
        <v>19</v>
      </c>
      <c r="C46" s="13">
        <v>0.876561434025796</v>
      </c>
      <c r="D46" s="13">
        <v>0.87718271338331699</v>
      </c>
      <c r="E46" s="13">
        <v>0.876561434025796</v>
      </c>
      <c r="F46" s="13">
        <v>0.87602269361615404</v>
      </c>
      <c r="G46">
        <v>3.5914549580043402E-5</v>
      </c>
      <c r="H46" s="1">
        <v>6.09706479448366E-5</v>
      </c>
      <c r="I46" s="1">
        <v>9.6885197524880002E-5</v>
      </c>
      <c r="J46">
        <v>2996.5979976653998</v>
      </c>
      <c r="K46">
        <v>57</v>
      </c>
      <c r="L46">
        <f t="shared" si="0"/>
        <v>4.1064768950514123E-4</v>
      </c>
      <c r="M46">
        <f t="shared" si="15"/>
        <v>9.6885197524880007E-2</v>
      </c>
    </row>
    <row r="47" spans="1:32" x14ac:dyDescent="0.35">
      <c r="A47" t="s">
        <v>33</v>
      </c>
      <c r="B47" t="s">
        <v>21</v>
      </c>
      <c r="C47" s="13">
        <v>0.87619040019788397</v>
      </c>
      <c r="D47" s="13">
        <v>0.87777122737420399</v>
      </c>
      <c r="E47" s="13">
        <v>0.87619040019788397</v>
      </c>
      <c r="F47" s="13">
        <v>0.87563789805575498</v>
      </c>
      <c r="G47">
        <v>3.5914549580043402E-5</v>
      </c>
      <c r="H47" s="1">
        <v>3.2635634103106999E-5</v>
      </c>
      <c r="I47" s="1">
        <v>6.8550183683150503E-5</v>
      </c>
      <c r="J47">
        <v>4554.8171234130796</v>
      </c>
      <c r="K47">
        <v>57</v>
      </c>
      <c r="L47">
        <f t="shared" si="0"/>
        <v>7.9685476789422699E-4</v>
      </c>
      <c r="M47">
        <f t="shared" si="15"/>
        <v>6.8550183683150509E-2</v>
      </c>
    </row>
    <row r="48" spans="1:32" x14ac:dyDescent="0.35">
      <c r="A48" t="s">
        <v>33</v>
      </c>
      <c r="B48" t="s">
        <v>18</v>
      </c>
      <c r="C48" s="13">
        <v>0.87535258187679199</v>
      </c>
      <c r="D48" s="13">
        <v>0.87727133332436003</v>
      </c>
      <c r="E48" s="13">
        <v>0.87535258187679199</v>
      </c>
      <c r="F48" s="13">
        <v>0.87486275321082796</v>
      </c>
      <c r="G48">
        <v>3.5914549580043402E-5</v>
      </c>
      <c r="H48" s="1">
        <v>5.0355665457865402E-5</v>
      </c>
      <c r="I48" s="1">
        <v>8.6270215037908906E-5</v>
      </c>
      <c r="J48">
        <v>12183.415475845301</v>
      </c>
      <c r="K48">
        <v>57</v>
      </c>
      <c r="L48">
        <f t="shared" si="0"/>
        <v>9.2345603043645242E-4</v>
      </c>
      <c r="M48">
        <f t="shared" si="15"/>
        <v>8.6270215037908909E-2</v>
      </c>
    </row>
    <row r="49" spans="1:16" x14ac:dyDescent="0.35">
      <c r="A49" t="s">
        <v>30</v>
      </c>
      <c r="B49" t="s">
        <v>18</v>
      </c>
      <c r="C49" s="13">
        <v>0.875017454548356</v>
      </c>
      <c r="D49" s="13">
        <v>0.87526157772729296</v>
      </c>
      <c r="E49" s="13">
        <v>0.875017454548356</v>
      </c>
      <c r="F49" s="13">
        <v>0.87471152183211098</v>
      </c>
      <c r="G49">
        <v>1.6629556732043499E-5</v>
      </c>
      <c r="H49" s="1">
        <v>4.1456608834467099E-5</v>
      </c>
      <c r="I49" s="1">
        <v>5.8086165566510601E-5</v>
      </c>
      <c r="J49">
        <v>8467.0980014801007</v>
      </c>
      <c r="K49">
        <v>12</v>
      </c>
      <c r="L49">
        <f t="shared" si="0"/>
        <v>1.9508706302429594E-4</v>
      </c>
      <c r="M49">
        <f t="shared" si="15"/>
        <v>5.8086165566510604E-2</v>
      </c>
    </row>
    <row r="50" spans="1:16" x14ac:dyDescent="0.35">
      <c r="A50" t="s">
        <v>69</v>
      </c>
      <c r="B50" t="s">
        <v>16</v>
      </c>
      <c r="C50" s="13">
        <v>0.87448683627833101</v>
      </c>
      <c r="D50" s="13">
        <v>0.87446683001512404</v>
      </c>
      <c r="E50" s="13">
        <v>0.87448683627833101</v>
      </c>
      <c r="F50" s="13">
        <v>0.87446530480234597</v>
      </c>
      <c r="G50">
        <v>2.7038188064258298E-4</v>
      </c>
      <c r="H50" s="1">
        <v>4.1484952614544002E-7</v>
      </c>
      <c r="I50">
        <v>2.7079673016872899E-4</v>
      </c>
      <c r="J50">
        <v>25.969150543212798</v>
      </c>
      <c r="K50">
        <v>390</v>
      </c>
      <c r="L50">
        <f t="shared" si="0"/>
        <v>1.0398426338938233E-5</v>
      </c>
      <c r="M50">
        <f t="shared" si="15"/>
        <v>0.27079673016872896</v>
      </c>
    </row>
    <row r="51" spans="1:16" x14ac:dyDescent="0.35">
      <c r="A51" t="s">
        <v>100</v>
      </c>
      <c r="B51" t="s">
        <v>16</v>
      </c>
      <c r="C51">
        <v>0.87238431125349503</v>
      </c>
      <c r="D51">
        <v>0.87239325219942299</v>
      </c>
      <c r="E51">
        <v>0.87238431125349503</v>
      </c>
      <c r="F51">
        <v>0.87237718487115401</v>
      </c>
      <c r="G51">
        <v>3.0787205667836301E-4</v>
      </c>
      <c r="H51" s="1">
        <v>6.3797950946282703E-7</v>
      </c>
      <c r="I51">
        <v>3.0851003618782602E-4</v>
      </c>
      <c r="J51">
        <v>25.790897369384702</v>
      </c>
      <c r="K51">
        <v>392</v>
      </c>
      <c r="L51">
        <f t="shared" si="0"/>
        <v>5.6987428241736812E-6</v>
      </c>
      <c r="M51">
        <f t="shared" si="15"/>
        <v>0.30851003618782602</v>
      </c>
    </row>
    <row r="52" spans="1:16" x14ac:dyDescent="0.35">
      <c r="A52" t="s">
        <v>36</v>
      </c>
      <c r="B52" t="s">
        <v>18</v>
      </c>
      <c r="C52" s="13">
        <v>0.86994266928917097</v>
      </c>
      <c r="D52" s="13">
        <v>0.87076759095864498</v>
      </c>
      <c r="E52" s="13">
        <v>0.86994266928917097</v>
      </c>
      <c r="F52" s="13">
        <v>0.869290978227379</v>
      </c>
      <c r="G52">
        <v>2.4241360051882799E-4</v>
      </c>
      <c r="H52" s="1">
        <v>6.8004218132925197E-5</v>
      </c>
      <c r="I52">
        <v>3.10417818651753E-4</v>
      </c>
      <c r="J52">
        <v>11338.3621397018</v>
      </c>
      <c r="K52">
        <v>378</v>
      </c>
      <c r="L52">
        <f t="shared" si="0"/>
        <v>5.2385465301165877E-4</v>
      </c>
      <c r="M52">
        <f t="shared" si="15"/>
        <v>0.310417818651753</v>
      </c>
    </row>
    <row r="53" spans="1:16" x14ac:dyDescent="0.35">
      <c r="A53" t="s">
        <v>40</v>
      </c>
      <c r="B53" t="s">
        <v>16</v>
      </c>
      <c r="C53" s="13">
        <v>0.86982298095758603</v>
      </c>
      <c r="D53" s="13">
        <v>0.86985134568427303</v>
      </c>
      <c r="E53" s="13">
        <v>0.86982298095758603</v>
      </c>
      <c r="F53" s="13">
        <v>0.86982897293917305</v>
      </c>
      <c r="G53">
        <v>2.7522995578157502E-4</v>
      </c>
      <c r="H53" s="1">
        <v>1.30426665350146E-6</v>
      </c>
      <c r="I53">
        <v>2.7653422243507599E-4</v>
      </c>
      <c r="J53">
        <v>24.555484771728501</v>
      </c>
      <c r="K53">
        <v>413</v>
      </c>
      <c r="L53">
        <f t="shared" si="0"/>
        <v>1.1676533223848385E-5</v>
      </c>
      <c r="M53">
        <f t="shared" si="15"/>
        <v>0.27653422243507597</v>
      </c>
    </row>
    <row r="54" spans="1:16" x14ac:dyDescent="0.35">
      <c r="A54" t="s">
        <v>30</v>
      </c>
      <c r="B54" t="s">
        <v>21</v>
      </c>
      <c r="C54" s="13">
        <v>0.86838273136751898</v>
      </c>
      <c r="D54" s="13">
        <v>0.86857351645485903</v>
      </c>
      <c r="E54" s="13">
        <v>0.86838273136751898</v>
      </c>
      <c r="F54" s="13">
        <v>0.86795925842501698</v>
      </c>
      <c r="G54">
        <v>1.6629556732043499E-5</v>
      </c>
      <c r="H54" s="1">
        <v>2.8770712663650099E-5</v>
      </c>
      <c r="I54" s="1">
        <v>4.5400269395693598E-5</v>
      </c>
      <c r="J54">
        <v>3739.8672332763599</v>
      </c>
      <c r="K54">
        <v>12</v>
      </c>
      <c r="L54">
        <f t="shared" si="0"/>
        <v>2.2482903120909831E-4</v>
      </c>
      <c r="M54">
        <f t="shared" si="15"/>
        <v>4.5400269395693596E-2</v>
      </c>
    </row>
    <row r="55" spans="1:16" x14ac:dyDescent="0.35">
      <c r="A55" t="s">
        <v>36</v>
      </c>
      <c r="B55" t="s">
        <v>21</v>
      </c>
      <c r="C55" s="13">
        <v>0.86629217517584201</v>
      </c>
      <c r="D55" s="13">
        <v>0.86696086336078204</v>
      </c>
      <c r="E55" s="13">
        <v>0.86629217517584201</v>
      </c>
      <c r="F55" s="13">
        <v>0.86562187931880696</v>
      </c>
      <c r="G55">
        <v>2.4241360051882799E-4</v>
      </c>
      <c r="H55" s="1">
        <v>3.8519562384380101E-5</v>
      </c>
      <c r="I55">
        <v>2.8093316290320799E-4</v>
      </c>
      <c r="J55">
        <v>4276.9615411758396</v>
      </c>
      <c r="K55">
        <v>378</v>
      </c>
      <c r="L55">
        <f t="shared" si="0"/>
        <v>4.7340251860450357E-4</v>
      </c>
      <c r="M55">
        <f t="shared" si="15"/>
        <v>0.28093316290320797</v>
      </c>
    </row>
    <row r="56" spans="1:16" x14ac:dyDescent="0.35">
      <c r="A56" t="s">
        <v>36</v>
      </c>
      <c r="B56" t="s">
        <v>19</v>
      </c>
      <c r="C56" s="13">
        <v>0.86542642957738003</v>
      </c>
      <c r="D56" s="13">
        <v>0.865642517087717</v>
      </c>
      <c r="E56" s="13">
        <v>0.86542642957738003</v>
      </c>
      <c r="F56" s="13">
        <v>0.86479062181771005</v>
      </c>
      <c r="G56">
        <v>2.4241360051882799E-4</v>
      </c>
      <c r="H56">
        <v>1.1534569598289201E-4</v>
      </c>
      <c r="I56">
        <v>3.5775929650172001E-4</v>
      </c>
      <c r="J56">
        <v>2693.0743675231902</v>
      </c>
      <c r="K56">
        <v>378</v>
      </c>
      <c r="L56">
        <f t="shared" si="0"/>
        <v>3.1894515494640716E-4</v>
      </c>
      <c r="M56">
        <f t="shared" si="15"/>
        <v>0.35775929650172</v>
      </c>
    </row>
    <row r="57" spans="1:16" x14ac:dyDescent="0.35">
      <c r="A57" t="s">
        <v>37</v>
      </c>
      <c r="B57" t="s">
        <v>19</v>
      </c>
      <c r="C57" s="13">
        <v>0.86519503213631699</v>
      </c>
      <c r="D57" s="13">
        <v>0.86550618664762302</v>
      </c>
      <c r="E57" s="13">
        <v>0.86519503213631699</v>
      </c>
      <c r="F57" s="13">
        <v>0.86482141141159596</v>
      </c>
      <c r="G57">
        <v>1.6629556732043499E-5</v>
      </c>
      <c r="H57" s="1">
        <v>3.1299517555918098E-5</v>
      </c>
      <c r="I57" s="1">
        <v>4.7929074287961702E-5</v>
      </c>
      <c r="J57">
        <v>3289.7304019927901</v>
      </c>
      <c r="K57">
        <v>14</v>
      </c>
      <c r="L57">
        <f t="shared" si="0"/>
        <v>2.4260774353499005E-4</v>
      </c>
      <c r="M57">
        <f t="shared" si="15"/>
        <v>4.7929074287961705E-2</v>
      </c>
      <c r="P57">
        <f>_xlfn.STDEV.P(I:I)</f>
        <v>1.9598175678679228E-3</v>
      </c>
    </row>
    <row r="58" spans="1:16" x14ac:dyDescent="0.35">
      <c r="A58" t="s">
        <v>36</v>
      </c>
      <c r="B58" t="s">
        <v>14</v>
      </c>
      <c r="C58" s="13">
        <v>0.86313639283306198</v>
      </c>
      <c r="D58" s="13">
        <v>0.86288426135583696</v>
      </c>
      <c r="E58" s="13">
        <v>0.86313639283306198</v>
      </c>
      <c r="F58" s="13">
        <v>0.86269463691281301</v>
      </c>
      <c r="G58">
        <v>2.4241360051882799E-4</v>
      </c>
      <c r="H58">
        <v>3.8472449577238302E-4</v>
      </c>
      <c r="I58">
        <v>6.2713809629121096E-4</v>
      </c>
      <c r="J58">
        <v>1453.3589525222701</v>
      </c>
      <c r="K58">
        <v>378</v>
      </c>
      <c r="L58">
        <f t="shared" si="0"/>
        <v>1.8597623826001447E-4</v>
      </c>
      <c r="M58">
        <f t="shared" si="15"/>
        <v>0.62713809629121098</v>
      </c>
    </row>
    <row r="59" spans="1:16" x14ac:dyDescent="0.35">
      <c r="A59" t="s">
        <v>30</v>
      </c>
      <c r="B59" t="s">
        <v>19</v>
      </c>
      <c r="C59" s="13">
        <v>0.86204722901564301</v>
      </c>
      <c r="D59" s="13">
        <v>0.86203563064243205</v>
      </c>
      <c r="E59" s="13">
        <v>0.86204722901564301</v>
      </c>
      <c r="F59" s="13">
        <v>0.86163207416396603</v>
      </c>
      <c r="G59">
        <v>1.6629556732043499E-5</v>
      </c>
      <c r="H59" s="1">
        <v>2.94146752047487E-5</v>
      </c>
      <c r="I59" s="1">
        <v>4.6044231936792297E-5</v>
      </c>
      <c r="J59">
        <v>2988.1648807525598</v>
      </c>
      <c r="K59">
        <v>12</v>
      </c>
      <c r="L59">
        <f t="shared" si="0"/>
        <v>1.7815617754796703E-4</v>
      </c>
      <c r="M59">
        <f t="shared" si="15"/>
        <v>4.6044231936792294E-2</v>
      </c>
    </row>
    <row r="60" spans="1:16" x14ac:dyDescent="0.35">
      <c r="A60" t="s">
        <v>33</v>
      </c>
      <c r="B60" t="s">
        <v>14</v>
      </c>
      <c r="C60" s="13">
        <v>0.84723380317652797</v>
      </c>
      <c r="D60" s="13">
        <v>0.84758237821942395</v>
      </c>
      <c r="E60" s="13">
        <v>0.84723380317652797</v>
      </c>
      <c r="F60" s="13">
        <v>0.84723222140143795</v>
      </c>
      <c r="G60">
        <v>3.5914549580043402E-5</v>
      </c>
      <c r="H60" s="1">
        <v>9.6230327482119295E-5</v>
      </c>
      <c r="I60">
        <v>1.3214487706216199E-4</v>
      </c>
      <c r="J60">
        <v>225.65370845794601</v>
      </c>
      <c r="K60">
        <v>57</v>
      </c>
      <c r="L60">
        <f t="shared" si="0"/>
        <v>1.5116710998651977E-4</v>
      </c>
      <c r="M60">
        <f t="shared" si="15"/>
        <v>0.13214487706216199</v>
      </c>
    </row>
    <row r="61" spans="1:16" x14ac:dyDescent="0.35">
      <c r="A61" t="s">
        <v>97</v>
      </c>
      <c r="B61" t="s">
        <v>14</v>
      </c>
      <c r="C61">
        <v>0.84672712257282001</v>
      </c>
      <c r="D61">
        <v>0.84697057141552701</v>
      </c>
      <c r="E61">
        <v>0.84672712257282001</v>
      </c>
      <c r="F61">
        <v>0.84674330135919096</v>
      </c>
      <c r="G61">
        <v>2.8701193884629503E-4</v>
      </c>
      <c r="H61">
        <v>3.4862884213357199E-4</v>
      </c>
      <c r="I61">
        <v>6.3564078097986805E-4</v>
      </c>
      <c r="J61">
        <v>2661.94106006622</v>
      </c>
      <c r="K61">
        <v>347</v>
      </c>
      <c r="L61">
        <f t="shared" si="0"/>
        <v>1.032926252191481E-4</v>
      </c>
      <c r="M61">
        <f t="shared" si="15"/>
        <v>0.63564078097986809</v>
      </c>
    </row>
    <row r="62" spans="1:16" x14ac:dyDescent="0.35">
      <c r="A62" t="s">
        <v>30</v>
      </c>
      <c r="B62" t="s">
        <v>14</v>
      </c>
      <c r="C62" s="13">
        <v>0.83983307467354995</v>
      </c>
      <c r="D62" s="13">
        <v>0.83982233341876</v>
      </c>
      <c r="E62" s="13">
        <v>0.83983307467354995</v>
      </c>
      <c r="F62" s="13">
        <v>0.83969262796416499</v>
      </c>
      <c r="G62">
        <v>1.6629556732043499E-5</v>
      </c>
      <c r="H62" s="1">
        <v>5.8461790613209999E-5</v>
      </c>
      <c r="I62" s="1">
        <v>7.5091347345253501E-5</v>
      </c>
      <c r="J62">
        <v>166.986148834228</v>
      </c>
      <c r="K62">
        <v>12</v>
      </c>
      <c r="L62">
        <f t="shared" si="0"/>
        <v>5.9426851262049176E-5</v>
      </c>
      <c r="M62">
        <f t="shared" si="15"/>
        <v>7.5091347345253495E-2</v>
      </c>
    </row>
    <row r="63" spans="1:16" x14ac:dyDescent="0.35">
      <c r="A63" t="s">
        <v>67</v>
      </c>
      <c r="B63" t="s">
        <v>14</v>
      </c>
      <c r="C63" s="13">
        <v>0.80875799418314698</v>
      </c>
      <c r="D63" s="13">
        <v>0.80984097048008796</v>
      </c>
      <c r="E63" s="13">
        <v>0.80875799418314698</v>
      </c>
      <c r="F63" s="13">
        <v>0.80899260504261095</v>
      </c>
      <c r="G63" s="1">
        <v>3.5556355368008203E-5</v>
      </c>
      <c r="H63">
        <v>1.02996901316469E-4</v>
      </c>
      <c r="I63">
        <v>1.38553256684477E-4</v>
      </c>
      <c r="J63">
        <v>458.955950736999</v>
      </c>
      <c r="K63">
        <v>59</v>
      </c>
      <c r="L63">
        <f t="shared" si="0"/>
        <v>4.4549717631922424E-4</v>
      </c>
      <c r="M63">
        <f t="shared" si="15"/>
        <v>0.13855325668447702</v>
      </c>
    </row>
    <row r="64" spans="1:16" x14ac:dyDescent="0.35">
      <c r="A64" t="s">
        <v>30</v>
      </c>
      <c r="B64" t="s">
        <v>16</v>
      </c>
      <c r="C64" s="13">
        <v>0.80592537033564504</v>
      </c>
      <c r="D64" s="13">
        <v>0.80589737758837199</v>
      </c>
      <c r="E64" s="13">
        <v>0.80592537033564504</v>
      </c>
      <c r="F64" s="13">
        <v>0.80589251962666197</v>
      </c>
      <c r="G64">
        <v>1.6629556732043499E-5</v>
      </c>
      <c r="H64" s="1">
        <v>3.0699610673522898E-7</v>
      </c>
      <c r="I64" s="1">
        <v>1.6936552838778701E-5</v>
      </c>
      <c r="J64">
        <v>39.873993873596099</v>
      </c>
      <c r="K64">
        <v>12</v>
      </c>
      <c r="L64">
        <f t="shared" si="0"/>
        <v>1.5307526239448455E-5</v>
      </c>
      <c r="M64">
        <f t="shared" si="15"/>
        <v>1.69365528387787E-2</v>
      </c>
    </row>
    <row r="65" spans="1:33" x14ac:dyDescent="0.35">
      <c r="A65" t="s">
        <v>94</v>
      </c>
      <c r="B65" t="s">
        <v>18</v>
      </c>
      <c r="C65">
        <v>0.79966966020482599</v>
      </c>
      <c r="D65">
        <v>0.81043645789888796</v>
      </c>
      <c r="E65">
        <v>0.79966966020482599</v>
      </c>
      <c r="F65">
        <v>0.799227898667347</v>
      </c>
      <c r="G65" s="1">
        <v>3.7724714677597403E-5</v>
      </c>
      <c r="H65" s="1">
        <v>4.7568624739898E-5</v>
      </c>
      <c r="I65" s="1">
        <v>8.5293339417495396E-5</v>
      </c>
      <c r="J65">
        <v>15469.6113376617</v>
      </c>
      <c r="K65">
        <v>68</v>
      </c>
      <c r="L65">
        <f t="shared" si="0"/>
        <v>4.7293628781308232E-3</v>
      </c>
      <c r="M65">
        <f t="shared" si="15"/>
        <v>8.5293339417495395E-2</v>
      </c>
    </row>
    <row r="66" spans="1:33" x14ac:dyDescent="0.35">
      <c r="A66" t="s">
        <v>95</v>
      </c>
      <c r="B66" t="s">
        <v>16</v>
      </c>
      <c r="C66">
        <v>0.79119971593969296</v>
      </c>
      <c r="D66">
        <v>0.79122817106483601</v>
      </c>
      <c r="E66">
        <v>0.79119971593969296</v>
      </c>
      <c r="F66">
        <v>0.79120737023861798</v>
      </c>
      <c r="G66">
        <v>2.9148220663796599E-4</v>
      </c>
      <c r="H66" s="1">
        <v>6.4644041032142498E-7</v>
      </c>
      <c r="I66">
        <v>2.9212864704828703E-4</v>
      </c>
      <c r="J66">
        <v>40.551578521728501</v>
      </c>
      <c r="K66">
        <v>380</v>
      </c>
      <c r="L66">
        <f t="shared" ref="L66:L129" si="20">_xlfn.STDEV.P(C66:F66)</f>
        <v>1.1643773146064941E-5</v>
      </c>
      <c r="M66">
        <f t="shared" si="15"/>
        <v>0.292128647048287</v>
      </c>
    </row>
    <row r="67" spans="1:33" x14ac:dyDescent="0.35">
      <c r="A67" t="s">
        <v>38</v>
      </c>
      <c r="B67" t="s">
        <v>16</v>
      </c>
      <c r="C67" s="13">
        <v>0.79015443784385397</v>
      </c>
      <c r="D67" s="13">
        <v>0.79012950192722697</v>
      </c>
      <c r="E67" s="13">
        <v>0.79015443784385397</v>
      </c>
      <c r="F67" s="13">
        <v>0.79013674461977301</v>
      </c>
      <c r="G67">
        <v>3.2816355262747103E-5</v>
      </c>
      <c r="H67" s="1">
        <v>3.1255680672616399E-7</v>
      </c>
      <c r="I67" s="1">
        <v>3.3128912069473202E-5</v>
      </c>
      <c r="J67">
        <v>36.618195533752399</v>
      </c>
      <c r="K67">
        <v>33</v>
      </c>
      <c r="L67">
        <f t="shared" si="20"/>
        <v>1.0960602253446427E-5</v>
      </c>
      <c r="M67">
        <f t="shared" ref="M67:M130" si="21">I67*1000</f>
        <v>3.3128912069473201E-2</v>
      </c>
    </row>
    <row r="68" spans="1:33" x14ac:dyDescent="0.35">
      <c r="A68" t="s">
        <v>94</v>
      </c>
      <c r="B68" t="s">
        <v>19</v>
      </c>
      <c r="C68">
        <v>0.78642016189841601</v>
      </c>
      <c r="D68">
        <v>0.79220784902962305</v>
      </c>
      <c r="E68">
        <v>0.78642016189841601</v>
      </c>
      <c r="F68">
        <v>0.78554118055165301</v>
      </c>
      <c r="G68" s="1">
        <v>3.7724714677597403E-5</v>
      </c>
      <c r="H68" s="1">
        <v>5.2983041034132903E-5</v>
      </c>
      <c r="I68" s="1">
        <v>9.0707755711730401E-5</v>
      </c>
      <c r="J68">
        <v>4133.0178890228199</v>
      </c>
      <c r="K68">
        <v>68</v>
      </c>
      <c r="L68">
        <f t="shared" si="20"/>
        <v>2.6573521791972846E-3</v>
      </c>
      <c r="M68">
        <f t="shared" si="21"/>
        <v>9.0707755711730398E-2</v>
      </c>
    </row>
    <row r="69" spans="1:33" x14ac:dyDescent="0.35">
      <c r="A69" t="s">
        <v>94</v>
      </c>
      <c r="B69" t="s">
        <v>21</v>
      </c>
      <c r="C69">
        <v>0.78241858201243897</v>
      </c>
      <c r="D69">
        <v>0.79491324938323404</v>
      </c>
      <c r="E69">
        <v>0.78241858201243897</v>
      </c>
      <c r="F69">
        <v>0.78156016459939803</v>
      </c>
      <c r="G69" s="1">
        <v>3.7724714677597403E-5</v>
      </c>
      <c r="H69" s="1">
        <v>3.0561545322345298E-5</v>
      </c>
      <c r="I69" s="1">
        <v>6.8286259999942803E-5</v>
      </c>
      <c r="J69">
        <v>6362.2480010986301</v>
      </c>
      <c r="K69">
        <v>68</v>
      </c>
      <c r="L69">
        <f t="shared" si="20"/>
        <v>5.5453362137022344E-3</v>
      </c>
      <c r="M69">
        <f t="shared" si="21"/>
        <v>6.8286259999942797E-2</v>
      </c>
    </row>
    <row r="70" spans="1:33" x14ac:dyDescent="0.35">
      <c r="A70" t="s">
        <v>37</v>
      </c>
      <c r="B70" t="s">
        <v>16</v>
      </c>
      <c r="C70" s="13">
        <v>0.78223505990400999</v>
      </c>
      <c r="D70" s="13">
        <v>0.782156695691687</v>
      </c>
      <c r="E70" s="13">
        <v>0.78223505990400999</v>
      </c>
      <c r="F70" s="13">
        <v>0.78217961680243597</v>
      </c>
      <c r="G70">
        <v>1.6629556732043499E-5</v>
      </c>
      <c r="H70" s="1">
        <v>3.1415196476324802E-7</v>
      </c>
      <c r="I70" s="1">
        <v>1.6943708696806799E-5</v>
      </c>
      <c r="J70">
        <v>44.877991676330502</v>
      </c>
      <c r="K70">
        <v>14</v>
      </c>
      <c r="L70">
        <f t="shared" si="20"/>
        <v>3.4419427552133641E-5</v>
      </c>
      <c r="M70">
        <f t="shared" si="21"/>
        <v>1.6943708696806798E-2</v>
      </c>
    </row>
    <row r="71" spans="1:33" x14ac:dyDescent="0.35">
      <c r="A71" t="s">
        <v>35</v>
      </c>
      <c r="B71" t="s">
        <v>18</v>
      </c>
      <c r="C71" s="13">
        <v>0.77534899122684497</v>
      </c>
      <c r="D71" s="13">
        <v>0.78839914239408104</v>
      </c>
      <c r="E71" s="13">
        <v>0.77534899122684497</v>
      </c>
      <c r="F71" s="13">
        <v>0.77431718384919002</v>
      </c>
      <c r="G71">
        <v>3.5471791378703399E-5</v>
      </c>
      <c r="H71" s="1">
        <v>5.3722854785868997E-5</v>
      </c>
      <c r="I71" s="1">
        <v>8.9194646164572505E-5</v>
      </c>
      <c r="J71">
        <v>15050.062417984</v>
      </c>
      <c r="K71">
        <v>66</v>
      </c>
      <c r="L71">
        <f t="shared" si="20"/>
        <v>5.8150865232418384E-3</v>
      </c>
      <c r="M71">
        <f t="shared" si="21"/>
        <v>8.9194646164572511E-2</v>
      </c>
    </row>
    <row r="72" spans="1:33" x14ac:dyDescent="0.35">
      <c r="A72" t="s">
        <v>36</v>
      </c>
      <c r="B72" t="s">
        <v>16</v>
      </c>
      <c r="C72" s="13">
        <v>0.77506971845314798</v>
      </c>
      <c r="D72" s="13">
        <v>0.774795612935403</v>
      </c>
      <c r="E72" s="13">
        <v>0.77506971845314798</v>
      </c>
      <c r="F72" s="13">
        <v>0.77485828533849299</v>
      </c>
      <c r="G72">
        <v>2.4241360051882799E-4</v>
      </c>
      <c r="H72" s="1">
        <v>4.5861887443193599E-7</v>
      </c>
      <c r="I72">
        <v>2.4287221939326E-4</v>
      </c>
      <c r="J72">
        <v>35.837345123291001</v>
      </c>
      <c r="K72">
        <v>378</v>
      </c>
      <c r="L72">
        <f t="shared" si="20"/>
        <v>1.2339049390324431E-4</v>
      </c>
      <c r="M72">
        <f t="shared" si="21"/>
        <v>0.24287221939326001</v>
      </c>
      <c r="AG72" s="7"/>
    </row>
    <row r="73" spans="1:33" x14ac:dyDescent="0.35">
      <c r="A73" t="s">
        <v>96</v>
      </c>
      <c r="B73" t="s">
        <v>16</v>
      </c>
      <c r="C73">
        <v>0.76859059010337005</v>
      </c>
      <c r="D73">
        <v>0.76849594132145704</v>
      </c>
      <c r="E73">
        <v>0.76859059010337005</v>
      </c>
      <c r="F73">
        <v>0.76853282742086804</v>
      </c>
      <c r="G73" s="1">
        <v>3.3254446885927098E-5</v>
      </c>
      <c r="H73" s="1">
        <v>3.1557305367642899E-7</v>
      </c>
      <c r="I73" s="1">
        <v>3.3570019939603502E-5</v>
      </c>
      <c r="J73">
        <v>38.640778541564899</v>
      </c>
      <c r="K73">
        <v>35</v>
      </c>
      <c r="L73">
        <f t="shared" si="20"/>
        <v>4.0272837577460239E-5</v>
      </c>
      <c r="M73">
        <f t="shared" si="21"/>
        <v>3.3570019939603499E-2</v>
      </c>
      <c r="AA73" s="6"/>
      <c r="AB73" s="6"/>
      <c r="AC73" s="6"/>
      <c r="AD73" s="7"/>
      <c r="AE73" s="7"/>
      <c r="AF73" s="7"/>
      <c r="AG73" s="7"/>
    </row>
    <row r="74" spans="1:33" x14ac:dyDescent="0.35">
      <c r="A74" t="s">
        <v>33</v>
      </c>
      <c r="B74" t="s">
        <v>16</v>
      </c>
      <c r="C74" s="13">
        <v>0.76601330136324997</v>
      </c>
      <c r="D74" s="13">
        <v>0.76590111758764201</v>
      </c>
      <c r="E74" s="13">
        <v>0.76601330136324997</v>
      </c>
      <c r="F74" s="13">
        <v>0.76594528385517502</v>
      </c>
      <c r="G74">
        <v>3.5914549580043402E-5</v>
      </c>
      <c r="H74" s="1">
        <v>3.6757216185371599E-7</v>
      </c>
      <c r="I74" s="1">
        <v>3.6282121741897199E-5</v>
      </c>
      <c r="J74">
        <v>39.991822242736802</v>
      </c>
      <c r="K74">
        <v>57</v>
      </c>
      <c r="L74">
        <f t="shared" si="20"/>
        <v>4.7679805091201858E-5</v>
      </c>
      <c r="M74">
        <f t="shared" si="21"/>
        <v>3.6282121741897197E-2</v>
      </c>
      <c r="AA74" s="6"/>
      <c r="AB74" s="6"/>
      <c r="AC74" s="6"/>
      <c r="AD74" s="7"/>
      <c r="AE74" s="7"/>
      <c r="AF74" s="7"/>
      <c r="AG74" s="7"/>
    </row>
    <row r="75" spans="1:33" x14ac:dyDescent="0.35">
      <c r="A75" t="s">
        <v>68</v>
      </c>
      <c r="B75" t="s">
        <v>16</v>
      </c>
      <c r="C75" s="13">
        <v>0.766009311752197</v>
      </c>
      <c r="D75" s="13">
        <v>0.76607912327896799</v>
      </c>
      <c r="E75" s="13">
        <v>0.766009311752197</v>
      </c>
      <c r="F75" s="13">
        <v>0.76603336391716204</v>
      </c>
      <c r="G75" s="1">
        <v>5.1712276865086002E-5</v>
      </c>
      <c r="H75" s="1">
        <v>3.25810791275202E-7</v>
      </c>
      <c r="I75" s="1">
        <v>5.2038087656361199E-5</v>
      </c>
      <c r="J75">
        <v>36.571228981018002</v>
      </c>
      <c r="K75">
        <v>78</v>
      </c>
      <c r="L75">
        <f t="shared" si="20"/>
        <v>2.8502446180210196E-5</v>
      </c>
      <c r="M75">
        <f t="shared" si="21"/>
        <v>5.2038087656361198E-2</v>
      </c>
      <c r="AA75" s="6"/>
      <c r="AB75" s="6"/>
      <c r="AC75" s="6"/>
      <c r="AD75" s="7"/>
      <c r="AE75" s="7"/>
      <c r="AF75" s="7"/>
      <c r="AG75" s="7"/>
    </row>
    <row r="76" spans="1:33" x14ac:dyDescent="0.35">
      <c r="A76" t="s">
        <v>67</v>
      </c>
      <c r="B76" t="s">
        <v>16</v>
      </c>
      <c r="C76" s="13">
        <v>0.764672792049503</v>
      </c>
      <c r="D76" s="13">
        <v>0.76459916989767496</v>
      </c>
      <c r="E76" s="13">
        <v>0.764672792049503</v>
      </c>
      <c r="F76" s="13">
        <v>0.76462178178807905</v>
      </c>
      <c r="G76" s="1">
        <v>3.5556355368008203E-5</v>
      </c>
      <c r="H76" s="1">
        <v>4.2421501572989802E-7</v>
      </c>
      <c r="I76" s="1">
        <v>3.5980570383738103E-5</v>
      </c>
      <c r="J76">
        <v>39.237610816955502</v>
      </c>
      <c r="K76">
        <v>59</v>
      </c>
      <c r="L76">
        <f t="shared" si="20"/>
        <v>3.2167368566909941E-5</v>
      </c>
      <c r="M76">
        <f t="shared" si="21"/>
        <v>3.59805703837381E-2</v>
      </c>
      <c r="AA76" s="6"/>
      <c r="AB76" s="6"/>
      <c r="AC76" s="6"/>
      <c r="AD76" s="7"/>
      <c r="AE76" s="7"/>
      <c r="AF76" s="7"/>
      <c r="AG76" s="7"/>
    </row>
    <row r="77" spans="1:33" x14ac:dyDescent="0.35">
      <c r="A77" t="s">
        <v>99</v>
      </c>
      <c r="B77" t="s">
        <v>16</v>
      </c>
      <c r="C77">
        <v>0.76452517644054796</v>
      </c>
      <c r="D77">
        <v>0.76447373733190804</v>
      </c>
      <c r="E77">
        <v>0.76452517644054796</v>
      </c>
      <c r="F77">
        <v>0.76448482097493198</v>
      </c>
      <c r="G77" s="1">
        <v>5.4114564717994701E-5</v>
      </c>
      <c r="H77" s="1">
        <v>3.6648018724037501E-7</v>
      </c>
      <c r="I77" s="1">
        <v>5.4481044905235098E-5</v>
      </c>
      <c r="J77">
        <v>36.487458229064899</v>
      </c>
      <c r="K77">
        <v>80</v>
      </c>
      <c r="L77">
        <f t="shared" si="20"/>
        <v>2.328081042965669E-5</v>
      </c>
      <c r="M77">
        <f t="shared" si="21"/>
        <v>5.4481044905235095E-2</v>
      </c>
      <c r="AA77" s="6"/>
      <c r="AB77" s="6"/>
      <c r="AC77" s="6"/>
      <c r="AD77" s="7"/>
      <c r="AE77" s="7"/>
      <c r="AF77" s="7"/>
      <c r="AG77" s="7"/>
    </row>
    <row r="78" spans="1:33" x14ac:dyDescent="0.35">
      <c r="A78" t="s">
        <v>40</v>
      </c>
      <c r="B78" t="s">
        <v>25</v>
      </c>
      <c r="C78" s="13">
        <v>0.75696885310650996</v>
      </c>
      <c r="D78" s="13">
        <v>0.766084405665721</v>
      </c>
      <c r="E78" s="13">
        <v>0.75696885310650996</v>
      </c>
      <c r="F78" s="13">
        <v>0.75696591170797001</v>
      </c>
      <c r="G78">
        <v>2.7522995578157502E-4</v>
      </c>
      <c r="H78" s="1">
        <v>6.2282217891962799E-7</v>
      </c>
      <c r="I78">
        <v>2.7585277796049403E-4</v>
      </c>
      <c r="J78">
        <v>3.8837499618530198</v>
      </c>
      <c r="K78">
        <v>413</v>
      </c>
      <c r="L78">
        <f t="shared" si="20"/>
        <v>3.947574779854318E-3</v>
      </c>
      <c r="M78">
        <f t="shared" si="21"/>
        <v>0.27585277796049401</v>
      </c>
    </row>
    <row r="79" spans="1:33" x14ac:dyDescent="0.35">
      <c r="A79" t="s">
        <v>35</v>
      </c>
      <c r="B79" t="s">
        <v>21</v>
      </c>
      <c r="C79" s="13">
        <v>0.75612305556331305</v>
      </c>
      <c r="D79" s="13">
        <v>0.76920312569465499</v>
      </c>
      <c r="E79" s="13">
        <v>0.75612305556331305</v>
      </c>
      <c r="F79" s="13">
        <v>0.75443343431485899</v>
      </c>
      <c r="G79">
        <v>3.5471791378703399E-5</v>
      </c>
      <c r="H79" s="1">
        <v>4.0897242936388201E-5</v>
      </c>
      <c r="I79" s="1">
        <v>7.6369034315091703E-5</v>
      </c>
      <c r="J79">
        <v>6224.5832672119104</v>
      </c>
      <c r="K79">
        <v>66</v>
      </c>
      <c r="L79">
        <f t="shared" si="20"/>
        <v>5.9478456849020242E-3</v>
      </c>
      <c r="M79">
        <f t="shared" si="21"/>
        <v>7.6369034315091705E-2</v>
      </c>
    </row>
    <row r="80" spans="1:33" x14ac:dyDescent="0.35">
      <c r="A80" t="s">
        <v>35</v>
      </c>
      <c r="B80" t="s">
        <v>19</v>
      </c>
      <c r="C80" s="13">
        <v>0.75303509660843104</v>
      </c>
      <c r="D80" s="13">
        <v>0.758581913652422</v>
      </c>
      <c r="E80" s="13">
        <v>0.75303509660843104</v>
      </c>
      <c r="F80" s="13">
        <v>0.75158769605674502</v>
      </c>
      <c r="G80">
        <v>3.5471791378703399E-5</v>
      </c>
      <c r="H80" s="1">
        <v>6.4019586598487203E-5</v>
      </c>
      <c r="I80" s="1">
        <v>9.9491377977190698E-5</v>
      </c>
      <c r="J80">
        <v>4204.0501155853199</v>
      </c>
      <c r="K80">
        <v>66</v>
      </c>
      <c r="L80">
        <f t="shared" si="20"/>
        <v>2.6767911658450382E-3</v>
      </c>
      <c r="M80">
        <f t="shared" si="21"/>
        <v>9.9491377977190695E-2</v>
      </c>
    </row>
    <row r="81" spans="1:13" x14ac:dyDescent="0.35">
      <c r="A81" t="s">
        <v>40</v>
      </c>
      <c r="B81" t="s">
        <v>14</v>
      </c>
      <c r="C81" s="13">
        <v>0.73630266785291099</v>
      </c>
      <c r="D81" s="13">
        <v>0.74424758214810505</v>
      </c>
      <c r="E81" s="13">
        <v>0.73630266785291099</v>
      </c>
      <c r="F81" s="13">
        <v>0.738394690889836</v>
      </c>
      <c r="G81">
        <v>2.7522995578157502E-4</v>
      </c>
      <c r="H81">
        <v>4.5432003766568001E-4</v>
      </c>
      <c r="I81">
        <v>7.2954999344725601E-4</v>
      </c>
      <c r="J81">
        <v>3166.7918138504001</v>
      </c>
      <c r="K81">
        <v>413</v>
      </c>
      <c r="L81">
        <f t="shared" si="20"/>
        <v>3.2524296991934547E-3</v>
      </c>
      <c r="M81">
        <f t="shared" si="21"/>
        <v>0.72954999344725602</v>
      </c>
    </row>
    <row r="82" spans="1:13" x14ac:dyDescent="0.35">
      <c r="A82" t="s">
        <v>39</v>
      </c>
      <c r="B82" t="s">
        <v>25</v>
      </c>
      <c r="C82">
        <v>0.717627298514667</v>
      </c>
      <c r="D82">
        <v>0.72861240233702196</v>
      </c>
      <c r="E82">
        <v>0.717627298514667</v>
      </c>
      <c r="F82">
        <v>0.71716426408185097</v>
      </c>
      <c r="G82">
        <v>2.8701193884629503E-4</v>
      </c>
      <c r="H82" s="1">
        <v>7.1680999385364097E-7</v>
      </c>
      <c r="I82">
        <v>2.8772874884014902E-4</v>
      </c>
      <c r="J82">
        <v>3.8587522506713801</v>
      </c>
      <c r="K82">
        <v>345</v>
      </c>
      <c r="L82">
        <f t="shared" si="20"/>
        <v>4.8272254146228448E-3</v>
      </c>
      <c r="M82">
        <f t="shared" si="21"/>
        <v>0.28772874884014904</v>
      </c>
    </row>
    <row r="83" spans="1:13" x14ac:dyDescent="0.35">
      <c r="A83" t="s">
        <v>99</v>
      </c>
      <c r="B83" t="s">
        <v>14</v>
      </c>
      <c r="C83">
        <v>0.71653414508619495</v>
      </c>
      <c r="D83">
        <v>0.72587303202710496</v>
      </c>
      <c r="E83">
        <v>0.71653414508619495</v>
      </c>
      <c r="F83">
        <v>0.71899585791656595</v>
      </c>
      <c r="G83" s="1">
        <v>5.4114564717994701E-5</v>
      </c>
      <c r="H83">
        <v>1.16699758771396E-4</v>
      </c>
      <c r="I83">
        <v>1.7081432348939099E-4</v>
      </c>
      <c r="J83">
        <v>619.590281486511</v>
      </c>
      <c r="K83">
        <v>80</v>
      </c>
      <c r="L83">
        <f t="shared" si="20"/>
        <v>3.8229994969206879E-3</v>
      </c>
      <c r="M83">
        <f t="shared" si="21"/>
        <v>0.17081432348939099</v>
      </c>
    </row>
    <row r="84" spans="1:13" x14ac:dyDescent="0.35">
      <c r="A84" t="s">
        <v>34</v>
      </c>
      <c r="B84" t="s">
        <v>19</v>
      </c>
      <c r="C84" s="13">
        <v>0.71356986407395095</v>
      </c>
      <c r="D84" s="13">
        <v>0.71637996664829096</v>
      </c>
      <c r="E84" s="13">
        <v>0.71356986407395095</v>
      </c>
      <c r="F84" s="13">
        <v>0.71184606510749204</v>
      </c>
      <c r="G84">
        <v>1.92849928479999E-5</v>
      </c>
      <c r="H84" s="1">
        <v>5.7094250308768198E-5</v>
      </c>
      <c r="I84" s="1">
        <v>7.6379243156768099E-5</v>
      </c>
      <c r="J84">
        <v>4948.7260189056396</v>
      </c>
      <c r="K84">
        <v>47</v>
      </c>
      <c r="L84">
        <f t="shared" si="20"/>
        <v>1.6258186763099724E-3</v>
      </c>
      <c r="M84">
        <f t="shared" si="21"/>
        <v>7.6379243156768098E-2</v>
      </c>
    </row>
    <row r="85" spans="1:13" x14ac:dyDescent="0.35">
      <c r="A85" t="s">
        <v>34</v>
      </c>
      <c r="B85" t="s">
        <v>19</v>
      </c>
      <c r="C85">
        <v>0.71356986407395095</v>
      </c>
      <c r="D85">
        <v>0.71637996664829096</v>
      </c>
      <c r="E85">
        <v>0.71356986407395095</v>
      </c>
      <c r="F85">
        <v>0.71184606510749204</v>
      </c>
      <c r="G85" s="1">
        <v>2.08601178320676E-5</v>
      </c>
      <c r="H85" s="1">
        <v>4.7630000752028502E-5</v>
      </c>
      <c r="I85" s="1">
        <v>6.84901185840962E-5</v>
      </c>
      <c r="J85">
        <v>4948.7260189056396</v>
      </c>
      <c r="K85">
        <v>47</v>
      </c>
      <c r="L85">
        <f t="shared" si="20"/>
        <v>1.6258186763099724E-3</v>
      </c>
      <c r="M85">
        <f t="shared" si="21"/>
        <v>6.8490118584096205E-2</v>
      </c>
    </row>
    <row r="86" spans="1:13" x14ac:dyDescent="0.35">
      <c r="A86" t="s">
        <v>37</v>
      </c>
      <c r="B86" t="s">
        <v>14</v>
      </c>
      <c r="C86" s="13">
        <v>0.70860678792424503</v>
      </c>
      <c r="D86" s="13">
        <v>0.71284278160274095</v>
      </c>
      <c r="E86" s="13">
        <v>0.70860678792424503</v>
      </c>
      <c r="F86" s="13">
        <v>0.70980459760038495</v>
      </c>
      <c r="G86">
        <v>1.6629556732043499E-5</v>
      </c>
      <c r="H86">
        <v>1.0346737020809E-4</v>
      </c>
      <c r="I86">
        <v>1.2009692694013399E-4</v>
      </c>
      <c r="J86">
        <v>138.38902759551999</v>
      </c>
      <c r="K86">
        <v>14</v>
      </c>
      <c r="L86">
        <f t="shared" si="20"/>
        <v>1.7318224317390976E-3</v>
      </c>
      <c r="M86">
        <f t="shared" si="21"/>
        <v>0.12009692694013399</v>
      </c>
    </row>
    <row r="87" spans="1:13" x14ac:dyDescent="0.35">
      <c r="A87" t="s">
        <v>34</v>
      </c>
      <c r="B87" t="s">
        <v>18</v>
      </c>
      <c r="C87" s="13">
        <v>0.70725430977733905</v>
      </c>
      <c r="D87" s="13">
        <v>0.71468810057715904</v>
      </c>
      <c r="E87" s="13">
        <v>0.70725430977733905</v>
      </c>
      <c r="F87" s="13">
        <v>0.70447843054916803</v>
      </c>
      <c r="G87">
        <v>1.92849928479999E-5</v>
      </c>
      <c r="H87" s="1">
        <v>6.1152146871619006E-5</v>
      </c>
      <c r="I87" s="1">
        <v>8.0437139719618907E-5</v>
      </c>
      <c r="J87">
        <v>18229.862558364799</v>
      </c>
      <c r="K87">
        <v>47</v>
      </c>
      <c r="L87">
        <f t="shared" si="20"/>
        <v>3.7928457684354312E-3</v>
      </c>
      <c r="M87">
        <f t="shared" si="21"/>
        <v>8.0437139719618911E-2</v>
      </c>
    </row>
    <row r="88" spans="1:13" x14ac:dyDescent="0.35">
      <c r="A88" t="s">
        <v>34</v>
      </c>
      <c r="B88" t="s">
        <v>18</v>
      </c>
      <c r="C88">
        <v>0.70725430977733905</v>
      </c>
      <c r="D88">
        <v>0.71468810057715904</v>
      </c>
      <c r="E88">
        <v>0.70725430977733905</v>
      </c>
      <c r="F88">
        <v>0.70447843054916803</v>
      </c>
      <c r="G88" s="1">
        <v>2.08601178320676E-5</v>
      </c>
      <c r="H88" s="1">
        <v>7.8707345229212097E-5</v>
      </c>
      <c r="I88" s="1">
        <v>9.95674630612797E-5</v>
      </c>
      <c r="J88">
        <v>18229.862558364799</v>
      </c>
      <c r="K88">
        <v>47</v>
      </c>
      <c r="L88">
        <f t="shared" si="20"/>
        <v>3.7928457684354312E-3</v>
      </c>
      <c r="M88">
        <f t="shared" si="21"/>
        <v>9.9567463061279698E-2</v>
      </c>
    </row>
    <row r="89" spans="1:13" x14ac:dyDescent="0.35">
      <c r="A89" t="s">
        <v>34</v>
      </c>
      <c r="B89" t="s">
        <v>21</v>
      </c>
      <c r="C89" s="13">
        <v>0.70511986786408198</v>
      </c>
      <c r="D89" s="13">
        <v>0.71175765186221596</v>
      </c>
      <c r="E89" s="13">
        <v>0.70511986786408198</v>
      </c>
      <c r="F89" s="13">
        <v>0.70249570453240795</v>
      </c>
      <c r="G89">
        <v>1.92849928479999E-5</v>
      </c>
      <c r="H89" s="1">
        <v>3.7981023904536202E-5</v>
      </c>
      <c r="I89" s="1">
        <v>5.7266016752536197E-5</v>
      </c>
      <c r="J89">
        <v>7253.09666442871</v>
      </c>
      <c r="K89">
        <v>47</v>
      </c>
      <c r="L89">
        <f t="shared" si="20"/>
        <v>3.4248767088622114E-3</v>
      </c>
      <c r="M89">
        <f t="shared" si="21"/>
        <v>5.7266016752536196E-2</v>
      </c>
    </row>
    <row r="90" spans="1:13" x14ac:dyDescent="0.35">
      <c r="A90" t="s">
        <v>34</v>
      </c>
      <c r="B90" t="s">
        <v>21</v>
      </c>
      <c r="C90">
        <v>0.70511986786408198</v>
      </c>
      <c r="D90">
        <v>0.71175765186221596</v>
      </c>
      <c r="E90">
        <v>0.70511986786408198</v>
      </c>
      <c r="F90">
        <v>0.70249570453240795</v>
      </c>
      <c r="G90" s="1">
        <v>2.08601178320676E-5</v>
      </c>
      <c r="H90" s="1">
        <v>3.2915191969688497E-5</v>
      </c>
      <c r="I90" s="1">
        <v>5.3775309801756202E-5</v>
      </c>
      <c r="J90">
        <v>7253.09666442871</v>
      </c>
      <c r="K90">
        <v>47</v>
      </c>
      <c r="L90">
        <f t="shared" si="20"/>
        <v>3.4248767088622114E-3</v>
      </c>
      <c r="M90">
        <f t="shared" si="21"/>
        <v>5.3775309801756203E-2</v>
      </c>
    </row>
    <row r="91" spans="1:13" x14ac:dyDescent="0.35">
      <c r="A91" t="s">
        <v>34</v>
      </c>
      <c r="B91" t="s">
        <v>14</v>
      </c>
      <c r="C91" s="13">
        <v>0.70253459990185496</v>
      </c>
      <c r="D91" s="13">
        <v>0.704422579032291</v>
      </c>
      <c r="E91" s="13">
        <v>0.70253459990185496</v>
      </c>
      <c r="F91" s="13">
        <v>0.70242758127154103</v>
      </c>
      <c r="G91">
        <v>1.92849928479999E-5</v>
      </c>
      <c r="H91" s="1">
        <v>9.1468172926283901E-5</v>
      </c>
      <c r="I91">
        <v>1.10753165774283E-4</v>
      </c>
      <c r="J91">
        <v>367.16490459442099</v>
      </c>
      <c r="K91">
        <v>47</v>
      </c>
      <c r="L91">
        <f t="shared" si="20"/>
        <v>8.3411077028885646E-4</v>
      </c>
      <c r="M91">
        <f t="shared" si="21"/>
        <v>0.110753165774283</v>
      </c>
    </row>
    <row r="92" spans="1:13" x14ac:dyDescent="0.35">
      <c r="A92" t="s">
        <v>34</v>
      </c>
      <c r="B92" t="s">
        <v>14</v>
      </c>
      <c r="C92">
        <v>0.70253459990185496</v>
      </c>
      <c r="D92">
        <v>0.704422579032291</v>
      </c>
      <c r="E92">
        <v>0.70253459990185496</v>
      </c>
      <c r="F92">
        <v>0.70242758127154103</v>
      </c>
      <c r="G92" s="1">
        <v>2.08601178320676E-5</v>
      </c>
      <c r="H92" s="1">
        <v>9.0150265150892205E-5</v>
      </c>
      <c r="I92">
        <v>1.11010382982959E-4</v>
      </c>
      <c r="J92">
        <v>367.16490459442099</v>
      </c>
      <c r="K92">
        <v>47</v>
      </c>
      <c r="L92">
        <f t="shared" si="20"/>
        <v>8.3411077028885646E-4</v>
      </c>
      <c r="M92">
        <f t="shared" si="21"/>
        <v>0.111010382982959</v>
      </c>
    </row>
    <row r="93" spans="1:13" x14ac:dyDescent="0.35">
      <c r="A93" t="s">
        <v>100</v>
      </c>
      <c r="B93" t="s">
        <v>26</v>
      </c>
      <c r="C93">
        <v>0.70079911909387904</v>
      </c>
      <c r="D93">
        <v>0.715339144405155</v>
      </c>
      <c r="E93">
        <v>0.70079911909387904</v>
      </c>
      <c r="F93">
        <v>0.69987452216631296</v>
      </c>
      <c r="G93">
        <v>3.0787205667836301E-4</v>
      </c>
      <c r="H93" s="1">
        <v>1.2365499595133299E-6</v>
      </c>
      <c r="I93">
        <v>3.09108606637876E-4</v>
      </c>
      <c r="J93">
        <v>3.3601522445678702</v>
      </c>
      <c r="K93">
        <v>392</v>
      </c>
      <c r="L93">
        <f t="shared" si="20"/>
        <v>6.4405404084794601E-3</v>
      </c>
      <c r="M93">
        <f t="shared" si="21"/>
        <v>0.30910860663787598</v>
      </c>
    </row>
    <row r="94" spans="1:13" x14ac:dyDescent="0.35">
      <c r="A94" t="s">
        <v>40</v>
      </c>
      <c r="B94" t="s">
        <v>26</v>
      </c>
      <c r="C94" s="13">
        <v>0.69826571607533905</v>
      </c>
      <c r="D94" s="13">
        <v>0.71325290775177097</v>
      </c>
      <c r="E94" s="13">
        <v>0.69826571607533905</v>
      </c>
      <c r="F94" s="13">
        <v>0.697725215429983</v>
      </c>
      <c r="G94">
        <v>2.7522995578157502E-4</v>
      </c>
      <c r="H94" s="1">
        <v>2.0746195489099698E-6</v>
      </c>
      <c r="I94">
        <v>2.7730457533048499E-4</v>
      </c>
      <c r="J94">
        <v>3.3631410598754798</v>
      </c>
      <c r="K94">
        <v>413</v>
      </c>
      <c r="L94">
        <f t="shared" si="20"/>
        <v>6.571364676703358E-3</v>
      </c>
      <c r="M94">
        <f t="shared" si="21"/>
        <v>0.27730457533048497</v>
      </c>
    </row>
    <row r="95" spans="1:13" x14ac:dyDescent="0.35">
      <c r="A95" t="s">
        <v>68</v>
      </c>
      <c r="B95" t="s">
        <v>14</v>
      </c>
      <c r="C95" s="13">
        <v>0.68105054438242796</v>
      </c>
      <c r="D95" s="13">
        <v>0.69222652116918104</v>
      </c>
      <c r="E95" s="13">
        <v>0.68105054438242796</v>
      </c>
      <c r="F95" s="13">
        <v>0.68393938776560703</v>
      </c>
      <c r="G95" s="1">
        <v>5.1712276865086002E-5</v>
      </c>
      <c r="H95">
        <v>1.13765878857448E-4</v>
      </c>
      <c r="I95">
        <v>1.6547815572253401E-4</v>
      </c>
      <c r="J95">
        <v>305.97087383270201</v>
      </c>
      <c r="K95">
        <v>78</v>
      </c>
      <c r="L95">
        <f t="shared" si="20"/>
        <v>4.5769280534941961E-3</v>
      </c>
      <c r="M95">
        <f t="shared" si="21"/>
        <v>0.16547815572253399</v>
      </c>
    </row>
    <row r="96" spans="1:13" x14ac:dyDescent="0.35">
      <c r="A96" t="s">
        <v>100</v>
      </c>
      <c r="B96" t="s">
        <v>24</v>
      </c>
      <c r="C96">
        <v>0.68017282995080797</v>
      </c>
      <c r="D96">
        <v>0.68198534933497901</v>
      </c>
      <c r="E96">
        <v>0.68017282995080797</v>
      </c>
      <c r="F96">
        <v>0.677398760556708</v>
      </c>
      <c r="G96">
        <v>3.0787205667836301E-4</v>
      </c>
      <c r="H96" s="1">
        <v>7.2130535275838896E-7</v>
      </c>
      <c r="I96">
        <v>3.0859336203112097E-4</v>
      </c>
      <c r="J96">
        <v>0.93362808227538996</v>
      </c>
      <c r="K96">
        <v>392</v>
      </c>
      <c r="L96">
        <f t="shared" si="20"/>
        <v>1.6393247783675555E-3</v>
      </c>
      <c r="M96">
        <f t="shared" si="21"/>
        <v>0.30859336203112098</v>
      </c>
    </row>
    <row r="97" spans="1:19" x14ac:dyDescent="0.35">
      <c r="A97" t="s">
        <v>29</v>
      </c>
      <c r="B97" t="s">
        <v>14</v>
      </c>
      <c r="C97" s="13">
        <v>0.67627099034115101</v>
      </c>
      <c r="D97" s="13">
        <v>0.69165735107556103</v>
      </c>
      <c r="E97" s="13">
        <v>0.67627099034115101</v>
      </c>
      <c r="F97" s="13">
        <v>0.67973132965593197</v>
      </c>
      <c r="G97">
        <v>1.92849928479999E-5</v>
      </c>
      <c r="H97" s="1">
        <v>8.7989411948239898E-5</v>
      </c>
      <c r="I97">
        <v>1.07274404796239E-4</v>
      </c>
      <c r="J97">
        <v>179.758185386657</v>
      </c>
      <c r="K97">
        <v>45</v>
      </c>
      <c r="L97">
        <f t="shared" si="20"/>
        <v>6.3228656307241227E-3</v>
      </c>
      <c r="M97">
        <f t="shared" si="21"/>
        <v>0.107274404796239</v>
      </c>
    </row>
    <row r="98" spans="1:19" ht="13.5" customHeight="1" x14ac:dyDescent="0.35">
      <c r="A98" t="s">
        <v>97</v>
      </c>
      <c r="B98" t="s">
        <v>26</v>
      </c>
      <c r="C98">
        <v>0.66857503062026402</v>
      </c>
      <c r="D98">
        <v>0.68660832928687698</v>
      </c>
      <c r="E98">
        <v>0.66857503062026402</v>
      </c>
      <c r="F98">
        <v>0.66741040345487701</v>
      </c>
      <c r="G98">
        <v>2.8701193884629503E-4</v>
      </c>
      <c r="H98" s="1">
        <v>1.2590334124188599E-6</v>
      </c>
      <c r="I98">
        <v>2.88270972258714E-4</v>
      </c>
      <c r="J98">
        <v>3.3388185501098602</v>
      </c>
      <c r="K98">
        <v>347</v>
      </c>
      <c r="L98">
        <f t="shared" si="20"/>
        <v>7.9909041678578856E-3</v>
      </c>
      <c r="M98">
        <f t="shared" si="21"/>
        <v>0.28827097225871401</v>
      </c>
    </row>
    <row r="99" spans="1:19" x14ac:dyDescent="0.35">
      <c r="A99" t="s">
        <v>29</v>
      </c>
      <c r="B99" t="s">
        <v>19</v>
      </c>
      <c r="C99" s="13">
        <v>0.66737415769336605</v>
      </c>
      <c r="D99" s="13">
        <v>0.67407364424892502</v>
      </c>
      <c r="E99" s="13">
        <v>0.66737415769336605</v>
      </c>
      <c r="F99" s="13">
        <v>0.66421977568190904</v>
      </c>
      <c r="G99">
        <v>1.92849928479999E-5</v>
      </c>
      <c r="H99" s="1">
        <v>4.1544357745665103E-5</v>
      </c>
      <c r="I99" s="1">
        <v>6.0829350593664997E-5</v>
      </c>
      <c r="J99">
        <v>4763.0577449798502</v>
      </c>
      <c r="K99">
        <v>45</v>
      </c>
      <c r="L99">
        <f t="shared" si="20"/>
        <v>3.5948332515280119E-3</v>
      </c>
      <c r="M99">
        <f t="shared" si="21"/>
        <v>6.0829350593664996E-2</v>
      </c>
    </row>
    <row r="100" spans="1:19" x14ac:dyDescent="0.35">
      <c r="A100" t="s">
        <v>36</v>
      </c>
      <c r="B100" t="s">
        <v>25</v>
      </c>
      <c r="C100" s="13">
        <v>0.66417847924005802</v>
      </c>
      <c r="D100" s="13">
        <v>0.68051433681071904</v>
      </c>
      <c r="E100" s="13">
        <v>0.66417847924005802</v>
      </c>
      <c r="F100" s="13">
        <v>0.66360352235726805</v>
      </c>
      <c r="G100">
        <v>2.4241360051882799E-4</v>
      </c>
      <c r="H100" s="1">
        <v>5.9116062231712198E-7</v>
      </c>
      <c r="I100">
        <v>2.4300476114114499E-4</v>
      </c>
      <c r="J100">
        <v>3.6315488815307599</v>
      </c>
      <c r="K100">
        <v>378</v>
      </c>
      <c r="L100">
        <f t="shared" si="20"/>
        <v>7.1604699629765423E-3</v>
      </c>
      <c r="M100">
        <f t="shared" si="21"/>
        <v>0.243004761141145</v>
      </c>
    </row>
    <row r="101" spans="1:19" x14ac:dyDescent="0.35">
      <c r="A101" t="s">
        <v>29</v>
      </c>
      <c r="B101" t="s">
        <v>21</v>
      </c>
      <c r="C101" s="13">
        <v>0.65730437939605202</v>
      </c>
      <c r="D101" s="13">
        <v>0.66801038479838104</v>
      </c>
      <c r="E101" s="13">
        <v>0.65730437939605202</v>
      </c>
      <c r="F101" s="13">
        <v>0.65277811388772899</v>
      </c>
      <c r="G101">
        <v>1.92849928479999E-5</v>
      </c>
      <c r="H101" s="1">
        <v>3.1474253469198102E-5</v>
      </c>
      <c r="I101" s="1">
        <v>5.0759246317198002E-5</v>
      </c>
      <c r="J101">
        <v>7015.8502044677698</v>
      </c>
      <c r="K101">
        <v>45</v>
      </c>
      <c r="L101">
        <f t="shared" si="20"/>
        <v>5.6026407799612803E-3</v>
      </c>
      <c r="M101">
        <f t="shared" si="21"/>
        <v>5.0759246317198005E-2</v>
      </c>
    </row>
    <row r="102" spans="1:19" x14ac:dyDescent="0.35">
      <c r="A102" t="s">
        <v>29</v>
      </c>
      <c r="B102" t="s">
        <v>18</v>
      </c>
      <c r="C102" s="13">
        <v>0.65599179735967506</v>
      </c>
      <c r="D102" s="13">
        <v>0.66794053374854701</v>
      </c>
      <c r="E102" s="13">
        <v>0.65599179735967506</v>
      </c>
      <c r="F102" s="13">
        <v>0.65076564989825503</v>
      </c>
      <c r="G102">
        <v>1.92849928479999E-5</v>
      </c>
      <c r="H102" s="1">
        <v>5.9645675626367097E-5</v>
      </c>
      <c r="I102" s="1">
        <v>7.8930668474367106E-5</v>
      </c>
      <c r="J102">
        <v>17791.814584732001</v>
      </c>
      <c r="K102">
        <v>45</v>
      </c>
      <c r="L102">
        <f t="shared" si="20"/>
        <v>6.300528114915941E-3</v>
      </c>
      <c r="M102">
        <f t="shared" si="21"/>
        <v>7.8930668474367111E-2</v>
      </c>
      <c r="S102" s="6"/>
    </row>
    <row r="103" spans="1:19" x14ac:dyDescent="0.35">
      <c r="A103" t="s">
        <v>33</v>
      </c>
      <c r="B103" t="s">
        <v>25</v>
      </c>
      <c r="C103" s="13">
        <v>0.65264052407530704</v>
      </c>
      <c r="D103" s="13">
        <v>0.664590512540574</v>
      </c>
      <c r="E103" s="13">
        <v>0.65264052407530704</v>
      </c>
      <c r="F103" s="13">
        <v>0.64941325510878301</v>
      </c>
      <c r="G103">
        <v>3.5914549580043402E-5</v>
      </c>
      <c r="H103" s="1">
        <v>4.9784435274636602E-7</v>
      </c>
      <c r="I103" s="1">
        <v>3.64123939327898E-5</v>
      </c>
      <c r="J103">
        <v>4.1240139007568297</v>
      </c>
      <c r="K103">
        <v>57</v>
      </c>
      <c r="L103">
        <f t="shared" si="20"/>
        <v>5.7921505168388229E-3</v>
      </c>
      <c r="M103">
        <f t="shared" si="21"/>
        <v>3.6412393932789798E-2</v>
      </c>
    </row>
    <row r="104" spans="1:19" x14ac:dyDescent="0.35">
      <c r="A104" t="s">
        <v>40</v>
      </c>
      <c r="B104" t="s">
        <v>24</v>
      </c>
      <c r="C104" s="13">
        <v>0.65190244603053604</v>
      </c>
      <c r="D104" s="13">
        <v>0.67715348939296105</v>
      </c>
      <c r="E104" s="13">
        <v>0.65190244603053604</v>
      </c>
      <c r="F104" s="13">
        <v>0.65057237956740399</v>
      </c>
      <c r="G104">
        <v>2.7522995578157502E-4</v>
      </c>
      <c r="H104" s="1">
        <v>1.7256347354180101E-6</v>
      </c>
      <c r="I104">
        <v>2.76955590516993E-4</v>
      </c>
      <c r="J104">
        <v>0.98158550262451105</v>
      </c>
      <c r="K104">
        <v>413</v>
      </c>
      <c r="L104">
        <f t="shared" si="20"/>
        <v>1.1139243508125786E-2</v>
      </c>
      <c r="M104">
        <f t="shared" si="21"/>
        <v>0.27695559051699298</v>
      </c>
      <c r="S104" s="6"/>
    </row>
    <row r="105" spans="1:19" x14ac:dyDescent="0.35">
      <c r="A105" t="s">
        <v>39</v>
      </c>
      <c r="B105" t="s">
        <v>26</v>
      </c>
      <c r="C105">
        <v>0.64298167571643405</v>
      </c>
      <c r="D105">
        <v>0.662768556451933</v>
      </c>
      <c r="E105">
        <v>0.64298167571643405</v>
      </c>
      <c r="F105">
        <v>0.64190098994894496</v>
      </c>
      <c r="G105">
        <v>2.8701193884629503E-4</v>
      </c>
      <c r="H105" s="1">
        <v>1.4702895986122601E-6</v>
      </c>
      <c r="I105">
        <v>2.8848222844490802E-4</v>
      </c>
      <c r="J105">
        <v>3.33045005798339</v>
      </c>
      <c r="K105">
        <v>345</v>
      </c>
      <c r="L105">
        <f t="shared" si="20"/>
        <v>8.7351030106063068E-3</v>
      </c>
      <c r="M105">
        <f t="shared" si="21"/>
        <v>0.28848222844490801</v>
      </c>
      <c r="S105" s="6"/>
    </row>
    <row r="106" spans="1:19" x14ac:dyDescent="0.35">
      <c r="A106" t="s">
        <v>40</v>
      </c>
      <c r="B106" t="s">
        <v>20</v>
      </c>
      <c r="C106" s="13">
        <v>0.64073951430474996</v>
      </c>
      <c r="D106" s="13">
        <v>0.66319164005034603</v>
      </c>
      <c r="E106" s="13">
        <v>0.64073951430474996</v>
      </c>
      <c r="F106" s="13">
        <v>0.63863747222790002</v>
      </c>
      <c r="G106">
        <v>2.7522995578157502E-4</v>
      </c>
      <c r="H106" s="1">
        <v>8.6766714276439196E-6</v>
      </c>
      <c r="I106">
        <v>2.8390662720921903E-4</v>
      </c>
      <c r="J106">
        <v>2.06374740600585</v>
      </c>
      <c r="K106">
        <v>413</v>
      </c>
      <c r="L106">
        <f t="shared" si="20"/>
        <v>1.0062120241997504E-2</v>
      </c>
      <c r="M106">
        <f t="shared" si="21"/>
        <v>0.283906627209219</v>
      </c>
      <c r="S106" s="6"/>
    </row>
    <row r="107" spans="1:19" x14ac:dyDescent="0.35">
      <c r="A107" t="s">
        <v>95</v>
      </c>
      <c r="B107" t="s">
        <v>26</v>
      </c>
      <c r="C107">
        <v>0.63613949276085002</v>
      </c>
      <c r="D107">
        <v>0.65970628873417303</v>
      </c>
      <c r="E107">
        <v>0.63613949276085002</v>
      </c>
      <c r="F107">
        <v>0.63515893652960997</v>
      </c>
      <c r="G107">
        <v>2.9148220663796599E-4</v>
      </c>
      <c r="H107" s="1">
        <v>1.6535577525557E-6</v>
      </c>
      <c r="I107">
        <v>2.9313576439052102E-4</v>
      </c>
      <c r="J107">
        <v>3.3606147766113201</v>
      </c>
      <c r="K107">
        <v>380</v>
      </c>
      <c r="L107">
        <f t="shared" si="20"/>
        <v>1.0353994477364101E-2</v>
      </c>
      <c r="M107">
        <f t="shared" si="21"/>
        <v>0.29313576439052103</v>
      </c>
      <c r="S107" s="6"/>
    </row>
    <row r="108" spans="1:19" x14ac:dyDescent="0.35">
      <c r="A108" t="s">
        <v>95</v>
      </c>
      <c r="B108" t="s">
        <v>24</v>
      </c>
      <c r="C108">
        <v>0.63193444271118004</v>
      </c>
      <c r="D108">
        <v>0.64495721599901101</v>
      </c>
      <c r="E108">
        <v>0.63193444271118004</v>
      </c>
      <c r="F108">
        <v>0.63013347141729603</v>
      </c>
      <c r="G108">
        <v>2.9148220663796599E-4</v>
      </c>
      <c r="H108" s="1">
        <v>8.5615660792684504E-7</v>
      </c>
      <c r="I108">
        <v>2.9233836324589301E-4</v>
      </c>
      <c r="J108">
        <v>0.90565586090087802</v>
      </c>
      <c r="K108">
        <v>380</v>
      </c>
      <c r="L108">
        <f t="shared" si="20"/>
        <v>5.9446175593935412E-3</v>
      </c>
      <c r="M108">
        <f t="shared" si="21"/>
        <v>0.29233836324589302</v>
      </c>
    </row>
    <row r="109" spans="1:19" x14ac:dyDescent="0.35">
      <c r="A109" t="s">
        <v>37</v>
      </c>
      <c r="B109" t="s">
        <v>25</v>
      </c>
      <c r="C109" s="13">
        <v>0.63182672321275402</v>
      </c>
      <c r="D109" s="13">
        <v>0.64435188551925404</v>
      </c>
      <c r="E109" s="13">
        <v>0.63182672321275402</v>
      </c>
      <c r="F109" s="13">
        <v>0.628056694049</v>
      </c>
      <c r="G109">
        <v>1.6629556732043499E-5</v>
      </c>
      <c r="H109" s="1">
        <v>5.2983502364871097E-7</v>
      </c>
      <c r="I109" s="1">
        <v>1.71593917556922E-5</v>
      </c>
      <c r="J109">
        <v>4.2658367156982404</v>
      </c>
      <c r="K109">
        <v>14</v>
      </c>
      <c r="L109">
        <f t="shared" si="20"/>
        <v>6.162988755728069E-3</v>
      </c>
      <c r="M109">
        <f t="shared" si="21"/>
        <v>1.7159391755692199E-2</v>
      </c>
    </row>
    <row r="110" spans="1:19" x14ac:dyDescent="0.35">
      <c r="A110" t="s">
        <v>100</v>
      </c>
      <c r="B110" t="s">
        <v>25</v>
      </c>
      <c r="C110">
        <v>0.62711898217042805</v>
      </c>
      <c r="D110">
        <v>0.66104733481306499</v>
      </c>
      <c r="E110">
        <v>0.62711898217042805</v>
      </c>
      <c r="F110">
        <v>0.62523249509646295</v>
      </c>
      <c r="G110">
        <v>3.0787205667836301E-4</v>
      </c>
      <c r="H110" s="1">
        <v>3.43149217452889E-7</v>
      </c>
      <c r="I110">
        <v>3.08215205895816E-4</v>
      </c>
      <c r="J110">
        <v>3.7950191497802699</v>
      </c>
      <c r="K110">
        <v>392</v>
      </c>
      <c r="L110">
        <f t="shared" si="20"/>
        <v>1.4983504757258537E-2</v>
      </c>
      <c r="M110">
        <f t="shared" si="21"/>
        <v>0.30821520589581602</v>
      </c>
    </row>
    <row r="111" spans="1:19" x14ac:dyDescent="0.35">
      <c r="A111" t="s">
        <v>30</v>
      </c>
      <c r="B111" t="s">
        <v>25</v>
      </c>
      <c r="C111" s="13">
        <v>0.62356024911131402</v>
      </c>
      <c r="D111" s="13">
        <v>0.63566773827194401</v>
      </c>
      <c r="E111" s="13">
        <v>0.62356024911131402</v>
      </c>
      <c r="F111" s="13">
        <v>0.61947035121752103</v>
      </c>
      <c r="G111">
        <v>1.6629556732043499E-5</v>
      </c>
      <c r="H111" s="1">
        <v>4.9094912280550295E-7</v>
      </c>
      <c r="I111" s="1">
        <v>1.7120505854849002E-5</v>
      </c>
      <c r="J111">
        <v>4.2727680206298801</v>
      </c>
      <c r="K111">
        <v>12</v>
      </c>
      <c r="L111">
        <f t="shared" si="20"/>
        <v>6.067291737791863E-3</v>
      </c>
      <c r="M111">
        <f t="shared" si="21"/>
        <v>1.7120505854849002E-2</v>
      </c>
    </row>
    <row r="112" spans="1:19" x14ac:dyDescent="0.35">
      <c r="A112" t="s">
        <v>38</v>
      </c>
      <c r="B112" t="s">
        <v>25</v>
      </c>
      <c r="C112" s="13">
        <v>0.62306553734076398</v>
      </c>
      <c r="D112" s="13">
        <v>0.63941020377022695</v>
      </c>
      <c r="E112" s="13">
        <v>0.62306553734076398</v>
      </c>
      <c r="F112" s="13">
        <v>0.619296966659593</v>
      </c>
      <c r="G112">
        <v>3.2816355262747103E-5</v>
      </c>
      <c r="H112" s="1">
        <v>4.9335850581560204E-7</v>
      </c>
      <c r="I112" s="1">
        <v>3.3309713768562703E-5</v>
      </c>
      <c r="J112">
        <v>4.3490095138549796</v>
      </c>
      <c r="K112">
        <v>33</v>
      </c>
      <c r="L112">
        <f t="shared" si="20"/>
        <v>7.7751318252786469E-3</v>
      </c>
      <c r="M112">
        <f t="shared" si="21"/>
        <v>3.3309713768562704E-2</v>
      </c>
    </row>
    <row r="113" spans="1:13" x14ac:dyDescent="0.35">
      <c r="A113" t="s">
        <v>36</v>
      </c>
      <c r="B113" t="s">
        <v>26</v>
      </c>
      <c r="C113" s="13">
        <v>0.62154549552964</v>
      </c>
      <c r="D113" s="13">
        <v>0.648249786845009</v>
      </c>
      <c r="E113" s="13">
        <v>0.62154549552964</v>
      </c>
      <c r="F113" s="13">
        <v>0.62099148840722895</v>
      </c>
      <c r="G113">
        <v>2.4241360051882799E-4</v>
      </c>
      <c r="H113" s="1">
        <v>1.81436147754158E-6</v>
      </c>
      <c r="I113">
        <v>2.4422796199636898E-4</v>
      </c>
      <c r="J113">
        <v>3.3615074157714799</v>
      </c>
      <c r="K113">
        <v>378</v>
      </c>
      <c r="L113">
        <f t="shared" si="20"/>
        <v>1.1645457888213948E-2</v>
      </c>
      <c r="M113">
        <f t="shared" si="21"/>
        <v>0.24422796199636898</v>
      </c>
    </row>
    <row r="114" spans="1:13" x14ac:dyDescent="0.35">
      <c r="A114" t="s">
        <v>99</v>
      </c>
      <c r="B114" t="s">
        <v>26</v>
      </c>
      <c r="C114">
        <v>0.62078347981855198</v>
      </c>
      <c r="D114">
        <v>0.64045410960923399</v>
      </c>
      <c r="E114">
        <v>0.62078347981855198</v>
      </c>
      <c r="F114">
        <v>0.61641537820386005</v>
      </c>
      <c r="G114" s="1">
        <v>5.4114564717994701E-5</v>
      </c>
      <c r="H114" s="1">
        <v>2.0636741204468001E-6</v>
      </c>
      <c r="I114" s="1">
        <v>5.61782388384415E-5</v>
      </c>
      <c r="J114">
        <v>3.32062816619873</v>
      </c>
      <c r="K114">
        <v>80</v>
      </c>
      <c r="L114">
        <f t="shared" si="20"/>
        <v>9.3203023815498914E-3</v>
      </c>
      <c r="M114">
        <f t="shared" si="21"/>
        <v>5.6178238838441502E-2</v>
      </c>
    </row>
    <row r="115" spans="1:13" x14ac:dyDescent="0.35">
      <c r="A115" t="s">
        <v>40</v>
      </c>
      <c r="B115" t="s">
        <v>27</v>
      </c>
      <c r="C115" s="13">
        <v>0.62061192654328101</v>
      </c>
      <c r="D115" s="13">
        <v>0.62788409407630097</v>
      </c>
      <c r="E115" s="13">
        <v>0.62061192654328101</v>
      </c>
      <c r="F115" s="13">
        <v>0.61786564041238901</v>
      </c>
      <c r="G115">
        <v>2.7522995578157502E-4</v>
      </c>
      <c r="H115" s="1">
        <v>7.3426007158195001E-5</v>
      </c>
      <c r="I115">
        <v>3.4865596293976998E-4</v>
      </c>
      <c r="J115">
        <v>0.571200370788574</v>
      </c>
      <c r="K115">
        <v>413</v>
      </c>
      <c r="L115">
        <f t="shared" si="20"/>
        <v>3.7183869999136534E-3</v>
      </c>
      <c r="M115">
        <f t="shared" si="21"/>
        <v>0.34865596293976997</v>
      </c>
    </row>
    <row r="116" spans="1:13" x14ac:dyDescent="0.35">
      <c r="A116" t="s">
        <v>67</v>
      </c>
      <c r="B116" t="s">
        <v>26</v>
      </c>
      <c r="C116" s="13">
        <v>0.61805458585842399</v>
      </c>
      <c r="D116" s="13">
        <v>0.63716700938620896</v>
      </c>
      <c r="E116" s="13">
        <v>0.61805458585842399</v>
      </c>
      <c r="F116" s="13">
        <v>0.61284158800735899</v>
      </c>
      <c r="G116" s="1">
        <v>3.5556355368008203E-5</v>
      </c>
      <c r="H116" s="1">
        <v>1.35251519033694E-6</v>
      </c>
      <c r="I116" s="1">
        <v>3.6908870558345097E-5</v>
      </c>
      <c r="J116">
        <v>3.3105220794677699</v>
      </c>
      <c r="K116">
        <v>59</v>
      </c>
      <c r="L116">
        <f t="shared" si="20"/>
        <v>9.2757960731811463E-3</v>
      </c>
      <c r="M116">
        <f t="shared" si="21"/>
        <v>3.6908870558345096E-2</v>
      </c>
    </row>
    <row r="117" spans="1:13" x14ac:dyDescent="0.35">
      <c r="A117" t="s">
        <v>94</v>
      </c>
      <c r="B117" t="s">
        <v>14</v>
      </c>
      <c r="C117">
        <v>0.61700531815153303</v>
      </c>
      <c r="D117">
        <v>0.63562922621192897</v>
      </c>
      <c r="E117">
        <v>0.61700531815153303</v>
      </c>
      <c r="F117">
        <v>0.62155522685974596</v>
      </c>
      <c r="G117" s="1">
        <v>3.7724714677597403E-5</v>
      </c>
      <c r="H117">
        <v>1.1161828915131901E-4</v>
      </c>
      <c r="I117">
        <v>1.4934300382891599E-4</v>
      </c>
      <c r="J117">
        <v>527.79923534393299</v>
      </c>
      <c r="K117">
        <v>68</v>
      </c>
      <c r="L117">
        <f t="shared" si="20"/>
        <v>7.6370016169450975E-3</v>
      </c>
      <c r="M117">
        <f t="shared" si="21"/>
        <v>0.14934300382891599</v>
      </c>
    </row>
    <row r="118" spans="1:13" x14ac:dyDescent="0.35">
      <c r="A118" t="s">
        <v>36</v>
      </c>
      <c r="B118" t="s">
        <v>24</v>
      </c>
      <c r="C118" s="13">
        <v>0.61410487091613397</v>
      </c>
      <c r="D118" s="13">
        <v>0.63913966297913405</v>
      </c>
      <c r="E118" s="13">
        <v>0.61410487091613397</v>
      </c>
      <c r="F118" s="13">
        <v>0.60956483771231795</v>
      </c>
      <c r="G118">
        <v>2.4241360051882799E-4</v>
      </c>
      <c r="H118" s="1">
        <v>7.7345855491421398E-7</v>
      </c>
      <c r="I118">
        <v>2.4318705907374201E-4</v>
      </c>
      <c r="J118">
        <v>0.45920944213867099</v>
      </c>
      <c r="K118">
        <v>378</v>
      </c>
      <c r="L118">
        <f t="shared" si="20"/>
        <v>1.1644139405247795E-2</v>
      </c>
      <c r="M118">
        <f t="shared" si="21"/>
        <v>0.243187059073742</v>
      </c>
    </row>
    <row r="119" spans="1:13" x14ac:dyDescent="0.35">
      <c r="A119" t="s">
        <v>68</v>
      </c>
      <c r="B119" t="s">
        <v>26</v>
      </c>
      <c r="C119" s="13">
        <v>0.61404103713928904</v>
      </c>
      <c r="D119" s="13">
        <v>0.63430224865537999</v>
      </c>
      <c r="E119" s="13">
        <v>0.61404103713928904</v>
      </c>
      <c r="F119" s="13">
        <v>0.60903384679445005</v>
      </c>
      <c r="G119" s="1">
        <v>5.1712276865086002E-5</v>
      </c>
      <c r="H119" s="1">
        <v>1.5272853467232399E-6</v>
      </c>
      <c r="I119" s="1">
        <v>5.3239562211809201E-5</v>
      </c>
      <c r="J119">
        <v>3.3146829605102499</v>
      </c>
      <c r="K119">
        <v>78</v>
      </c>
      <c r="L119">
        <f t="shared" si="20"/>
        <v>9.7136161749367886E-3</v>
      </c>
      <c r="M119">
        <f t="shared" si="21"/>
        <v>5.3239562211809199E-2</v>
      </c>
    </row>
    <row r="120" spans="1:13" x14ac:dyDescent="0.35">
      <c r="A120" t="s">
        <v>100</v>
      </c>
      <c r="B120" t="s">
        <v>20</v>
      </c>
      <c r="C120">
        <v>0.608619155718509</v>
      </c>
      <c r="D120">
        <v>0.63685534253733</v>
      </c>
      <c r="E120">
        <v>0.608619155718509</v>
      </c>
      <c r="F120">
        <v>0.60471358116861795</v>
      </c>
      <c r="G120">
        <v>3.0787205667836301E-4</v>
      </c>
      <c r="H120" s="1">
        <v>3.40289347354917E-6</v>
      </c>
      <c r="I120">
        <v>3.1127495015191201E-4</v>
      </c>
      <c r="J120">
        <v>1.5197792053222601</v>
      </c>
      <c r="K120">
        <v>392</v>
      </c>
      <c r="L120">
        <f t="shared" si="20"/>
        <v>1.2889347203086611E-2</v>
      </c>
      <c r="M120">
        <f t="shared" si="21"/>
        <v>0.31127495015191203</v>
      </c>
    </row>
    <row r="121" spans="1:13" x14ac:dyDescent="0.35">
      <c r="A121" t="s">
        <v>33</v>
      </c>
      <c r="B121" t="s">
        <v>26</v>
      </c>
      <c r="C121" s="13">
        <v>0.60809651667058895</v>
      </c>
      <c r="D121" s="13">
        <v>0.62519461238018004</v>
      </c>
      <c r="E121" s="13">
        <v>0.60809651667058895</v>
      </c>
      <c r="F121" s="13">
        <v>0.60220003582496595</v>
      </c>
      <c r="G121">
        <v>3.5914549580043402E-5</v>
      </c>
      <c r="H121" s="1">
        <v>1.6597338772633899E-6</v>
      </c>
      <c r="I121" s="1">
        <v>3.7574283457306797E-5</v>
      </c>
      <c r="J121">
        <v>3.316162109375</v>
      </c>
      <c r="K121">
        <v>57</v>
      </c>
      <c r="L121">
        <f t="shared" si="20"/>
        <v>8.5986091806606775E-3</v>
      </c>
      <c r="M121">
        <f t="shared" si="21"/>
        <v>3.7574283457306797E-2</v>
      </c>
    </row>
    <row r="122" spans="1:13" x14ac:dyDescent="0.35">
      <c r="A122" t="s">
        <v>94</v>
      </c>
      <c r="B122" t="s">
        <v>16</v>
      </c>
      <c r="C122">
        <v>0.59736047332745501</v>
      </c>
      <c r="D122">
        <v>0.59760105390426799</v>
      </c>
      <c r="E122">
        <v>0.59736047332745501</v>
      </c>
      <c r="F122">
        <v>0.59747603101317004</v>
      </c>
      <c r="G122" s="1">
        <v>3.7724714677597403E-5</v>
      </c>
      <c r="H122" s="1">
        <v>3.79779829264536E-7</v>
      </c>
      <c r="I122" s="1">
        <v>3.8104494506861999E-5</v>
      </c>
      <c r="J122">
        <v>57.244202613830502</v>
      </c>
      <c r="K122">
        <v>68</v>
      </c>
      <c r="L122">
        <f t="shared" si="20"/>
        <v>9.9403190540295602E-5</v>
      </c>
      <c r="M122">
        <f t="shared" si="21"/>
        <v>3.8104494506861999E-2</v>
      </c>
    </row>
    <row r="123" spans="1:13" x14ac:dyDescent="0.35">
      <c r="A123" t="s">
        <v>97</v>
      </c>
      <c r="B123" t="s">
        <v>25</v>
      </c>
      <c r="C123">
        <v>0.59279635828303101</v>
      </c>
      <c r="D123">
        <v>0.63087468308190198</v>
      </c>
      <c r="E123">
        <v>0.59279635828303101</v>
      </c>
      <c r="F123">
        <v>0.58989901573144299</v>
      </c>
      <c r="G123">
        <v>2.8701193884629503E-4</v>
      </c>
      <c r="H123" s="1">
        <v>5.1488220054616404E-7</v>
      </c>
      <c r="I123">
        <v>2.87526821046841E-4</v>
      </c>
      <c r="J123">
        <v>3.9961853027343701</v>
      </c>
      <c r="K123">
        <v>347</v>
      </c>
      <c r="L123">
        <f t="shared" si="20"/>
        <v>1.6947920487324134E-2</v>
      </c>
      <c r="M123">
        <f t="shared" si="21"/>
        <v>0.28752682104684102</v>
      </c>
    </row>
    <row r="124" spans="1:13" x14ac:dyDescent="0.35">
      <c r="A124" t="s">
        <v>96</v>
      </c>
      <c r="B124" t="s">
        <v>26</v>
      </c>
      <c r="C124">
        <v>0.59005150587869104</v>
      </c>
      <c r="D124">
        <v>0.61342137221104098</v>
      </c>
      <c r="E124">
        <v>0.59005150587869104</v>
      </c>
      <c r="F124">
        <v>0.58322494301800798</v>
      </c>
      <c r="G124" s="1">
        <v>3.3254446885927098E-5</v>
      </c>
      <c r="H124" s="1">
        <v>1.58409085535455E-6</v>
      </c>
      <c r="I124" s="1">
        <v>3.4838537741281598E-5</v>
      </c>
      <c r="J124">
        <v>3.29319763183593</v>
      </c>
      <c r="K124">
        <v>35</v>
      </c>
      <c r="L124">
        <f t="shared" si="20"/>
        <v>1.1449152702753207E-2</v>
      </c>
      <c r="M124">
        <f t="shared" si="21"/>
        <v>3.4838537741281601E-2</v>
      </c>
    </row>
    <row r="125" spans="1:13" x14ac:dyDescent="0.35">
      <c r="A125" t="s">
        <v>37</v>
      </c>
      <c r="B125" t="s">
        <v>26</v>
      </c>
      <c r="C125" s="13">
        <v>0.58878679917494803</v>
      </c>
      <c r="D125" s="13">
        <v>0.60632760010882802</v>
      </c>
      <c r="E125" s="13">
        <v>0.58878679917494803</v>
      </c>
      <c r="F125" s="13">
        <v>0.58232734361006699</v>
      </c>
      <c r="G125">
        <v>1.6629556732043499E-5</v>
      </c>
      <c r="H125" s="1">
        <v>1.42401289398363E-6</v>
      </c>
      <c r="I125" s="1">
        <v>1.8053569626027199E-5</v>
      </c>
      <c r="J125">
        <v>3.29287433624267</v>
      </c>
      <c r="K125">
        <v>14</v>
      </c>
      <c r="L125">
        <f t="shared" si="20"/>
        <v>8.9261583253928342E-3</v>
      </c>
      <c r="M125">
        <f t="shared" si="21"/>
        <v>1.8053569626027201E-2</v>
      </c>
    </row>
    <row r="126" spans="1:13" x14ac:dyDescent="0.35">
      <c r="A126" t="s">
        <v>39</v>
      </c>
      <c r="B126" t="s">
        <v>27</v>
      </c>
      <c r="C126">
        <v>0.58610578054745399</v>
      </c>
      <c r="D126">
        <v>0.59747125973122805</v>
      </c>
      <c r="E126">
        <v>0.58610578054745399</v>
      </c>
      <c r="F126">
        <v>0.58297243640325902</v>
      </c>
      <c r="G126">
        <v>2.8701193884629503E-4</v>
      </c>
      <c r="H126" s="1">
        <v>6.5175379898877995E-7</v>
      </c>
      <c r="I126">
        <v>2.8766369264528402E-4</v>
      </c>
      <c r="J126">
        <v>0.56838893890380804</v>
      </c>
      <c r="K126">
        <v>345</v>
      </c>
      <c r="L126">
        <f t="shared" si="20"/>
        <v>5.5238109755696742E-3</v>
      </c>
      <c r="M126">
        <f t="shared" si="21"/>
        <v>0.28766369264528402</v>
      </c>
    </row>
    <row r="127" spans="1:13" x14ac:dyDescent="0.35">
      <c r="A127" t="s">
        <v>97</v>
      </c>
      <c r="B127" t="s">
        <v>20</v>
      </c>
      <c r="C127">
        <v>0.58241937993464998</v>
      </c>
      <c r="D127">
        <v>0.61319713443577395</v>
      </c>
      <c r="E127">
        <v>0.58241937993464998</v>
      </c>
      <c r="F127">
        <v>0.57815587570271698</v>
      </c>
      <c r="G127">
        <v>2.8701193884629503E-4</v>
      </c>
      <c r="H127" s="1">
        <v>4.4979071625782297E-6</v>
      </c>
      <c r="I127">
        <v>2.9150984600887398E-4</v>
      </c>
      <c r="J127">
        <v>1.5169973373412999</v>
      </c>
      <c r="K127">
        <v>347</v>
      </c>
      <c r="L127">
        <f t="shared" si="20"/>
        <v>1.4050767538046131E-2</v>
      </c>
      <c r="M127">
        <f t="shared" si="21"/>
        <v>0.29150984600887397</v>
      </c>
    </row>
    <row r="128" spans="1:13" x14ac:dyDescent="0.35">
      <c r="A128" t="s">
        <v>30</v>
      </c>
      <c r="B128" t="s">
        <v>26</v>
      </c>
      <c r="C128" s="13">
        <v>0.580775660180889</v>
      </c>
      <c r="D128" s="13">
        <v>0.60031914275554199</v>
      </c>
      <c r="E128" s="13">
        <v>0.580775660180889</v>
      </c>
      <c r="F128" s="13">
        <v>0.573496551958112</v>
      </c>
      <c r="G128">
        <v>1.6629556732043499E-5</v>
      </c>
      <c r="H128" s="1">
        <v>1.3198272917415799E-6</v>
      </c>
      <c r="I128" s="1">
        <v>1.7949384023785099E-5</v>
      </c>
      <c r="J128">
        <v>3.2810745239257799</v>
      </c>
      <c r="K128">
        <v>12</v>
      </c>
      <c r="L128">
        <f t="shared" si="20"/>
        <v>9.9665616952879788E-3</v>
      </c>
      <c r="M128">
        <f t="shared" si="21"/>
        <v>1.7949384023785098E-2</v>
      </c>
    </row>
    <row r="129" spans="1:13" x14ac:dyDescent="0.35">
      <c r="A129" t="s">
        <v>38</v>
      </c>
      <c r="B129" t="s">
        <v>26</v>
      </c>
      <c r="C129" s="13">
        <v>0.57894043909659199</v>
      </c>
      <c r="D129" s="13">
        <v>0.599208350188836</v>
      </c>
      <c r="E129" s="13">
        <v>0.57894043909659199</v>
      </c>
      <c r="F129" s="13">
        <v>0.57212383725716798</v>
      </c>
      <c r="G129">
        <v>3.2816355262747103E-5</v>
      </c>
      <c r="H129" s="1">
        <v>1.7524261613408099E-6</v>
      </c>
      <c r="I129" s="1">
        <v>3.4568781424087897E-5</v>
      </c>
      <c r="J129">
        <v>3.2940530776977499</v>
      </c>
      <c r="K129">
        <v>33</v>
      </c>
      <c r="L129">
        <f t="shared" si="20"/>
        <v>1.0149136053460369E-2</v>
      </c>
      <c r="M129">
        <f t="shared" si="21"/>
        <v>3.4568781424087897E-2</v>
      </c>
    </row>
    <row r="130" spans="1:13" x14ac:dyDescent="0.35">
      <c r="A130" t="s">
        <v>35</v>
      </c>
      <c r="B130" t="s">
        <v>16</v>
      </c>
      <c r="C130" s="13">
        <v>0.57263286402208602</v>
      </c>
      <c r="D130" s="13">
        <v>0.57295619091920402</v>
      </c>
      <c r="E130" s="13">
        <v>0.57263286402208602</v>
      </c>
      <c r="F130" s="13">
        <v>0.57271939689644202</v>
      </c>
      <c r="G130">
        <v>3.5471791378703399E-5</v>
      </c>
      <c r="H130" s="1">
        <v>4.2832989567529401E-7</v>
      </c>
      <c r="I130" s="1">
        <v>3.5900121274378701E-5</v>
      </c>
      <c r="J130">
        <v>57.666077613830502</v>
      </c>
      <c r="K130">
        <v>66</v>
      </c>
      <c r="L130">
        <f t="shared" ref="L130:L193" si="22">_xlfn.STDEV.P(C130:F130)</f>
        <v>1.3231776399645536E-4</v>
      </c>
      <c r="M130">
        <f t="shared" si="21"/>
        <v>3.59001212743787E-2</v>
      </c>
    </row>
    <row r="131" spans="1:13" x14ac:dyDescent="0.35">
      <c r="A131" t="s">
        <v>99</v>
      </c>
      <c r="B131" t="s">
        <v>25</v>
      </c>
      <c r="C131">
        <v>0.571703284646779</v>
      </c>
      <c r="D131">
        <v>0.60652312278698095</v>
      </c>
      <c r="E131">
        <v>0.571703284646779</v>
      </c>
      <c r="F131">
        <v>0.56499984885273102</v>
      </c>
      <c r="G131" s="1">
        <v>5.4114564717994701E-5</v>
      </c>
      <c r="H131" s="1">
        <v>6.1471892828282098E-7</v>
      </c>
      <c r="I131" s="1">
        <v>5.4729283646277497E-5</v>
      </c>
      <c r="J131">
        <v>4.0817461013793901</v>
      </c>
      <c r="K131">
        <v>80</v>
      </c>
      <c r="L131">
        <f t="shared" si="22"/>
        <v>1.6276702363593822E-2</v>
      </c>
      <c r="M131">
        <f t="shared" ref="M131:M194" si="23">I131*1000</f>
        <v>5.47292836462775E-2</v>
      </c>
    </row>
    <row r="132" spans="1:13" x14ac:dyDescent="0.35">
      <c r="A132" t="s">
        <v>67</v>
      </c>
      <c r="B132" t="s">
        <v>25</v>
      </c>
      <c r="C132" s="13">
        <v>0.57047049483145795</v>
      </c>
      <c r="D132" s="13">
        <v>0.60164006129798298</v>
      </c>
      <c r="E132" s="13">
        <v>0.57047049483145795</v>
      </c>
      <c r="F132" s="13">
        <v>0.56297484838266298</v>
      </c>
      <c r="G132" s="1">
        <v>3.5556355368008203E-5</v>
      </c>
      <c r="H132" s="1">
        <v>4.9433823913593395E-7</v>
      </c>
      <c r="I132" s="1">
        <v>3.60506936071441E-5</v>
      </c>
      <c r="J132">
        <v>4.03834629058837</v>
      </c>
      <c r="K132">
        <v>59</v>
      </c>
      <c r="L132">
        <f t="shared" si="22"/>
        <v>1.4896417078822879E-2</v>
      </c>
      <c r="M132">
        <f t="shared" si="23"/>
        <v>3.6050693607144101E-2</v>
      </c>
    </row>
    <row r="133" spans="1:13" x14ac:dyDescent="0.35">
      <c r="A133" t="s">
        <v>97</v>
      </c>
      <c r="B133" t="s">
        <v>24</v>
      </c>
      <c r="C133">
        <v>0.56946112323509501</v>
      </c>
      <c r="D133">
        <v>0.58498188679958396</v>
      </c>
      <c r="E133">
        <v>0.56946112323509501</v>
      </c>
      <c r="F133">
        <v>0.56668350483943597</v>
      </c>
      <c r="G133">
        <v>2.8701193884629503E-4</v>
      </c>
      <c r="H133" s="1">
        <v>7.3003544248072902E-7</v>
      </c>
      <c r="I133">
        <v>2.8774197428877601E-4</v>
      </c>
      <c r="J133">
        <v>0.83095836639404297</v>
      </c>
      <c r="K133">
        <v>347</v>
      </c>
      <c r="L133">
        <f t="shared" si="22"/>
        <v>7.2113162525679559E-3</v>
      </c>
      <c r="M133">
        <f t="shared" si="23"/>
        <v>0.28774197428877601</v>
      </c>
    </row>
    <row r="134" spans="1:13" x14ac:dyDescent="0.35">
      <c r="A134" t="s">
        <v>33</v>
      </c>
      <c r="B134" t="s">
        <v>20</v>
      </c>
      <c r="C134" s="13">
        <v>0.56858340880347502</v>
      </c>
      <c r="D134" s="13">
        <v>0.59173621931660003</v>
      </c>
      <c r="E134" s="13">
        <v>0.56858340880347502</v>
      </c>
      <c r="F134" s="13">
        <v>0.559917226251328</v>
      </c>
      <c r="G134">
        <v>3.5914549580043402E-5</v>
      </c>
      <c r="H134" s="1">
        <v>2.0251858201161099E-6</v>
      </c>
      <c r="I134" s="1">
        <v>3.7939735400159602E-5</v>
      </c>
      <c r="J134">
        <v>1.65030097961425</v>
      </c>
      <c r="K134">
        <v>57</v>
      </c>
      <c r="L134">
        <f t="shared" si="22"/>
        <v>1.1818309494845931E-2</v>
      </c>
      <c r="M134">
        <f t="shared" si="23"/>
        <v>3.7939735400159602E-2</v>
      </c>
    </row>
    <row r="135" spans="1:13" x14ac:dyDescent="0.35">
      <c r="A135" t="s">
        <v>95</v>
      </c>
      <c r="B135" t="s">
        <v>25</v>
      </c>
      <c r="C135">
        <v>0.56808869703292597</v>
      </c>
      <c r="D135">
        <v>0.61565133940449501</v>
      </c>
      <c r="E135">
        <v>0.56808869703292597</v>
      </c>
      <c r="F135">
        <v>0.56531279754589403</v>
      </c>
      <c r="G135">
        <v>2.9148220663796599E-4</v>
      </c>
      <c r="H135" s="1">
        <v>6.2532477927476803E-7</v>
      </c>
      <c r="I135">
        <v>2.9210753141724002E-4</v>
      </c>
      <c r="J135">
        <v>3.6615400314331001</v>
      </c>
      <c r="K135">
        <v>380</v>
      </c>
      <c r="L135">
        <f t="shared" si="22"/>
        <v>2.1026456446441886E-2</v>
      </c>
      <c r="M135">
        <f t="shared" si="23"/>
        <v>0.29210753141724</v>
      </c>
    </row>
    <row r="136" spans="1:13" x14ac:dyDescent="0.35">
      <c r="A136" t="s">
        <v>67</v>
      </c>
      <c r="B136" t="s">
        <v>20</v>
      </c>
      <c r="C136" s="13">
        <v>0.56798097753450005</v>
      </c>
      <c r="D136" s="13">
        <v>0.59190182835150096</v>
      </c>
      <c r="E136" s="13">
        <v>0.56798097753450005</v>
      </c>
      <c r="F136" s="13">
        <v>0.55912141437185203</v>
      </c>
      <c r="G136" s="1">
        <v>3.5556355368008203E-5</v>
      </c>
      <c r="H136" s="1">
        <v>2.2522547118601901E-6</v>
      </c>
      <c r="I136" s="1">
        <v>3.78086100798684E-5</v>
      </c>
      <c r="J136">
        <v>1.48496341705322</v>
      </c>
      <c r="K136">
        <v>59</v>
      </c>
      <c r="L136">
        <f t="shared" si="22"/>
        <v>1.218593827727652E-2</v>
      </c>
      <c r="M136">
        <f t="shared" si="23"/>
        <v>3.7808610079868403E-2</v>
      </c>
    </row>
    <row r="137" spans="1:13" x14ac:dyDescent="0.35">
      <c r="A137" t="s">
        <v>34</v>
      </c>
      <c r="B137" t="s">
        <v>16</v>
      </c>
      <c r="C137" s="13">
        <v>0.56571886806755201</v>
      </c>
      <c r="D137" s="13">
        <v>0.56594594235733597</v>
      </c>
      <c r="E137" s="13">
        <v>0.56571886806755201</v>
      </c>
      <c r="F137" s="13">
        <v>0.56582003147565196</v>
      </c>
      <c r="G137">
        <v>1.92849928479999E-5</v>
      </c>
      <c r="H137" s="1">
        <v>4.9680279159513902E-7</v>
      </c>
      <c r="I137" s="1">
        <v>1.9781795639594999E-5</v>
      </c>
      <c r="J137">
        <v>70.647522926330495</v>
      </c>
      <c r="K137">
        <v>47</v>
      </c>
      <c r="L137">
        <f t="shared" si="22"/>
        <v>9.3356536516273674E-5</v>
      </c>
      <c r="M137">
        <f t="shared" si="23"/>
        <v>1.9781795639595E-2</v>
      </c>
    </row>
    <row r="138" spans="1:13" x14ac:dyDescent="0.35">
      <c r="A138" t="s">
        <v>34</v>
      </c>
      <c r="B138" t="s">
        <v>16</v>
      </c>
      <c r="C138">
        <v>0.56571886806755201</v>
      </c>
      <c r="D138">
        <v>0.56594594235733597</v>
      </c>
      <c r="E138">
        <v>0.56571886806755201</v>
      </c>
      <c r="F138">
        <v>0.56582003147565196</v>
      </c>
      <c r="G138" s="1">
        <v>2.08601178320676E-5</v>
      </c>
      <c r="H138" s="1">
        <v>4.8091018546299098E-7</v>
      </c>
      <c r="I138" s="1">
        <v>2.1341028017530602E-5</v>
      </c>
      <c r="J138">
        <v>70.647522926330495</v>
      </c>
      <c r="K138">
        <v>47</v>
      </c>
      <c r="L138">
        <f t="shared" si="22"/>
        <v>9.3356536516273674E-5</v>
      </c>
      <c r="M138">
        <f t="shared" si="23"/>
        <v>2.13410280175306E-2</v>
      </c>
    </row>
    <row r="139" spans="1:13" x14ac:dyDescent="0.35">
      <c r="A139" t="s">
        <v>36</v>
      </c>
      <c r="B139" t="s">
        <v>20</v>
      </c>
      <c r="C139" s="13">
        <v>0.56553534595912203</v>
      </c>
      <c r="D139" s="13">
        <v>0.60523718936587301</v>
      </c>
      <c r="E139" s="13">
        <v>0.56553534595912203</v>
      </c>
      <c r="F139" s="13">
        <v>0.56251695038513405</v>
      </c>
      <c r="G139">
        <v>2.4241360051882799E-4</v>
      </c>
      <c r="H139" s="1">
        <v>4.8356554812031099E-6</v>
      </c>
      <c r="I139">
        <v>2.4724925600003102E-4</v>
      </c>
      <c r="J139">
        <v>1.8685712814330999</v>
      </c>
      <c r="K139">
        <v>378</v>
      </c>
      <c r="L139">
        <f t="shared" si="22"/>
        <v>1.7670089455846603E-2</v>
      </c>
      <c r="M139">
        <f t="shared" si="23"/>
        <v>0.24724925600003103</v>
      </c>
    </row>
    <row r="140" spans="1:13" x14ac:dyDescent="0.35">
      <c r="A140" t="s">
        <v>99</v>
      </c>
      <c r="B140" t="s">
        <v>20</v>
      </c>
      <c r="C140">
        <v>0.56532788618437502</v>
      </c>
      <c r="D140">
        <v>0.59064735908778498</v>
      </c>
      <c r="E140">
        <v>0.56532788618437502</v>
      </c>
      <c r="F140">
        <v>0.55689688861584297</v>
      </c>
      <c r="G140" s="1">
        <v>5.4114564717994701E-5</v>
      </c>
      <c r="H140" s="1">
        <v>1.5769701916302701E-6</v>
      </c>
      <c r="I140" s="1">
        <v>5.5691534909625003E-5</v>
      </c>
      <c r="J140">
        <v>1.4190139770507799</v>
      </c>
      <c r="K140">
        <v>80</v>
      </c>
      <c r="L140">
        <f t="shared" si="22"/>
        <v>1.2657530153261634E-2</v>
      </c>
      <c r="M140">
        <f t="shared" si="23"/>
        <v>5.5691534909625001E-2</v>
      </c>
    </row>
    <row r="141" spans="1:13" x14ac:dyDescent="0.35">
      <c r="A141" t="s">
        <v>33</v>
      </c>
      <c r="B141" t="s">
        <v>27</v>
      </c>
      <c r="C141" s="13">
        <v>0.56493690430119903</v>
      </c>
      <c r="D141" s="13">
        <v>0.57164480038684995</v>
      </c>
      <c r="E141" s="13">
        <v>0.56493690430119903</v>
      </c>
      <c r="F141" s="13">
        <v>0.55686723969479301</v>
      </c>
      <c r="G141">
        <v>3.5914549580043402E-5</v>
      </c>
      <c r="H141" s="1">
        <v>3.6118962731058003E-7</v>
      </c>
      <c r="I141" s="1">
        <v>3.6275739207354E-5</v>
      </c>
      <c r="J141">
        <v>0.55656337738037098</v>
      </c>
      <c r="K141">
        <v>57</v>
      </c>
      <c r="L141">
        <f t="shared" si="22"/>
        <v>5.2357366573325429E-3</v>
      </c>
      <c r="M141">
        <f t="shared" si="23"/>
        <v>3.6275739207354003E-2</v>
      </c>
    </row>
    <row r="142" spans="1:13" x14ac:dyDescent="0.35">
      <c r="A142" t="s">
        <v>68</v>
      </c>
      <c r="B142" t="s">
        <v>25</v>
      </c>
      <c r="C142" s="13">
        <v>0.56272665977793801</v>
      </c>
      <c r="D142" s="13">
        <v>0.59818382699401895</v>
      </c>
      <c r="E142" s="13">
        <v>0.56272665977793801</v>
      </c>
      <c r="F142" s="13">
        <v>0.55481625923964895</v>
      </c>
      <c r="G142" s="1">
        <v>5.1712276865086002E-5</v>
      </c>
      <c r="H142" s="1">
        <v>5.0489843265275795E-7</v>
      </c>
      <c r="I142" s="1">
        <v>5.2217175297738698E-5</v>
      </c>
      <c r="J142">
        <v>4.0700607299804599</v>
      </c>
      <c r="K142">
        <v>78</v>
      </c>
      <c r="L142">
        <f t="shared" si="22"/>
        <v>1.6808324240276847E-2</v>
      </c>
      <c r="M142">
        <f t="shared" si="23"/>
        <v>5.2217175297738699E-2</v>
      </c>
    </row>
    <row r="143" spans="1:13" x14ac:dyDescent="0.35">
      <c r="A143" t="s">
        <v>36</v>
      </c>
      <c r="B143" t="s">
        <v>27</v>
      </c>
      <c r="C143" s="13">
        <v>0.56229977139528597</v>
      </c>
      <c r="D143" s="13">
        <v>0.57596000432733796</v>
      </c>
      <c r="E143" s="13">
        <v>0.56229977139528597</v>
      </c>
      <c r="F143" s="13">
        <v>0.55913513839567297</v>
      </c>
      <c r="G143">
        <v>2.4241360051882799E-4</v>
      </c>
      <c r="H143" s="1">
        <v>3.4488800629712903E-7</v>
      </c>
      <c r="I143">
        <v>2.4275848852512501E-4</v>
      </c>
      <c r="J143">
        <v>0.56979560852050704</v>
      </c>
      <c r="K143">
        <v>378</v>
      </c>
      <c r="L143">
        <f t="shared" si="22"/>
        <v>6.5014894696274004E-3</v>
      </c>
      <c r="M143">
        <f t="shared" si="23"/>
        <v>0.24275848852512502</v>
      </c>
    </row>
    <row r="144" spans="1:13" x14ac:dyDescent="0.35">
      <c r="A144" t="s">
        <v>96</v>
      </c>
      <c r="B144" t="s">
        <v>14</v>
      </c>
      <c r="C144">
        <v>0.56071190619626399</v>
      </c>
      <c r="D144">
        <v>0.58535122776178095</v>
      </c>
      <c r="E144">
        <v>0.56071190619626399</v>
      </c>
      <c r="F144">
        <v>0.56796779413396503</v>
      </c>
      <c r="G144" s="1">
        <v>3.3254446885927098E-5</v>
      </c>
      <c r="H144" s="1">
        <v>7.9439960319037205E-5</v>
      </c>
      <c r="I144">
        <v>1.12694407204964E-4</v>
      </c>
      <c r="J144">
        <v>275.37385845184298</v>
      </c>
      <c r="K144">
        <v>35</v>
      </c>
      <c r="L144">
        <f t="shared" si="22"/>
        <v>1.0067496953809853E-2</v>
      </c>
      <c r="M144">
        <f t="shared" si="23"/>
        <v>0.112694407204964</v>
      </c>
    </row>
    <row r="145" spans="1:13" x14ac:dyDescent="0.35">
      <c r="A145" t="s">
        <v>95</v>
      </c>
      <c r="B145" t="s">
        <v>20</v>
      </c>
      <c r="C145">
        <v>0.55708534974925294</v>
      </c>
      <c r="D145">
        <v>0.59789471162812302</v>
      </c>
      <c r="E145">
        <v>0.55708534974925294</v>
      </c>
      <c r="F145">
        <v>0.55336428482960798</v>
      </c>
      <c r="G145">
        <v>2.9148220663796599E-4</v>
      </c>
      <c r="H145" s="1">
        <v>3.1455051647317E-6</v>
      </c>
      <c r="I145">
        <v>2.9462771180269702E-4</v>
      </c>
      <c r="J145">
        <v>1.56771659851074</v>
      </c>
      <c r="K145">
        <v>380</v>
      </c>
      <c r="L145">
        <f t="shared" si="22"/>
        <v>1.8271322463514171E-2</v>
      </c>
      <c r="M145">
        <f t="shared" si="23"/>
        <v>0.29462771180269703</v>
      </c>
    </row>
    <row r="146" spans="1:13" x14ac:dyDescent="0.35">
      <c r="A146" t="s">
        <v>39</v>
      </c>
      <c r="B146" t="s">
        <v>20</v>
      </c>
      <c r="C146" s="13">
        <v>0.55702151597240701</v>
      </c>
      <c r="D146" s="13">
        <v>0.59509685959566905</v>
      </c>
      <c r="E146" s="13">
        <v>0.55702151597240701</v>
      </c>
      <c r="F146" s="13">
        <v>0.55073599764393699</v>
      </c>
      <c r="G146">
        <v>2.39758164402871E-4</v>
      </c>
      <c r="H146" s="1">
        <v>2.7882135443596801E-6</v>
      </c>
      <c r="I146">
        <v>2.42546377947231E-4</v>
      </c>
      <c r="J146">
        <v>1.20802021026611</v>
      </c>
      <c r="K146">
        <v>345</v>
      </c>
      <c r="L146">
        <f t="shared" si="22"/>
        <v>1.7582599954348788E-2</v>
      </c>
      <c r="M146">
        <f t="shared" si="23"/>
        <v>0.242546377947231</v>
      </c>
    </row>
    <row r="147" spans="1:13" x14ac:dyDescent="0.35">
      <c r="A147" t="s">
        <v>39</v>
      </c>
      <c r="B147" t="s">
        <v>20</v>
      </c>
      <c r="C147">
        <v>0.55702151597240701</v>
      </c>
      <c r="D147">
        <v>0.59509685959566905</v>
      </c>
      <c r="E147">
        <v>0.55702151597240701</v>
      </c>
      <c r="F147">
        <v>0.55073599764393699</v>
      </c>
      <c r="G147">
        <v>2.8701193884629503E-4</v>
      </c>
      <c r="H147" s="1">
        <v>4.0565915200202398E-6</v>
      </c>
      <c r="I147">
        <v>2.9106853036631598E-4</v>
      </c>
      <c r="J147">
        <v>1.20802021026611</v>
      </c>
      <c r="K147">
        <v>345</v>
      </c>
      <c r="L147">
        <f t="shared" si="22"/>
        <v>1.7582599954348788E-2</v>
      </c>
      <c r="M147">
        <f t="shared" si="23"/>
        <v>0.29106853036631597</v>
      </c>
    </row>
    <row r="148" spans="1:13" x14ac:dyDescent="0.35">
      <c r="A148" t="s">
        <v>96</v>
      </c>
      <c r="B148" t="s">
        <v>20</v>
      </c>
      <c r="C148">
        <v>0.55166346832847202</v>
      </c>
      <c r="D148">
        <v>0.57902314926051102</v>
      </c>
      <c r="E148">
        <v>0.55166346832847202</v>
      </c>
      <c r="F148">
        <v>0.54242759407211605</v>
      </c>
      <c r="G148" s="1">
        <v>3.3254446885927098E-5</v>
      </c>
      <c r="H148" s="1">
        <v>2.6872753300357001E-6</v>
      </c>
      <c r="I148" s="1">
        <v>3.5941722215962802E-5</v>
      </c>
      <c r="J148">
        <v>1.72119045257568</v>
      </c>
      <c r="K148">
        <v>35</v>
      </c>
      <c r="L148">
        <f t="shared" si="22"/>
        <v>1.3708896945759479E-2</v>
      </c>
      <c r="M148">
        <f t="shared" si="23"/>
        <v>3.5941722215962799E-2</v>
      </c>
    </row>
    <row r="149" spans="1:13" x14ac:dyDescent="0.35">
      <c r="A149" t="s">
        <v>68</v>
      </c>
      <c r="B149" t="s">
        <v>20</v>
      </c>
      <c r="C149" s="13">
        <v>0.55099321367159904</v>
      </c>
      <c r="D149" s="13">
        <v>0.57881217904458304</v>
      </c>
      <c r="E149" s="13">
        <v>0.55099321367159904</v>
      </c>
      <c r="F149" s="13">
        <v>0.54094679058944095</v>
      </c>
      <c r="G149" s="1">
        <v>5.1712276865086002E-5</v>
      </c>
      <c r="H149" s="1">
        <v>1.67537441608496E-6</v>
      </c>
      <c r="I149" s="1">
        <v>5.3387651281170903E-5</v>
      </c>
      <c r="J149">
        <v>1.2457704544067301</v>
      </c>
      <c r="K149">
        <v>78</v>
      </c>
      <c r="L149">
        <f t="shared" si="22"/>
        <v>1.4105492159963819E-2</v>
      </c>
      <c r="M149">
        <f t="shared" si="23"/>
        <v>5.33876512811709E-2</v>
      </c>
    </row>
    <row r="150" spans="1:13" x14ac:dyDescent="0.35">
      <c r="A150" t="s">
        <v>39</v>
      </c>
      <c r="B150" t="s">
        <v>24</v>
      </c>
      <c r="C150">
        <v>0.55093735911685904</v>
      </c>
      <c r="D150">
        <v>0.56598225080367903</v>
      </c>
      <c r="E150">
        <v>0.55093735911685904</v>
      </c>
      <c r="F150">
        <v>0.54648177234061002</v>
      </c>
      <c r="G150">
        <v>2.8701193884629503E-4</v>
      </c>
      <c r="H150" s="1">
        <v>9.0231155928847997E-7</v>
      </c>
      <c r="I150">
        <v>2.8791425040558403E-4</v>
      </c>
      <c r="J150">
        <v>0.41720390319824202</v>
      </c>
      <c r="K150">
        <v>345</v>
      </c>
      <c r="L150">
        <f t="shared" si="22"/>
        <v>7.3852500764457849E-3</v>
      </c>
      <c r="M150">
        <f t="shared" si="23"/>
        <v>0.28791425040558405</v>
      </c>
    </row>
    <row r="151" spans="1:13" x14ac:dyDescent="0.35">
      <c r="A151" t="s">
        <v>37</v>
      </c>
      <c r="B151" t="s">
        <v>20</v>
      </c>
      <c r="C151" s="13">
        <v>0.54904628347782303</v>
      </c>
      <c r="D151" s="13">
        <v>0.57407225333386402</v>
      </c>
      <c r="E151" s="13">
        <v>0.54904628347782303</v>
      </c>
      <c r="F151" s="13">
        <v>0.53827093225243205</v>
      </c>
      <c r="G151">
        <v>1.6629556732043499E-5</v>
      </c>
      <c r="H151" s="1">
        <v>2.8864018470049501E-6</v>
      </c>
      <c r="I151" s="1">
        <v>1.95159585790485E-5</v>
      </c>
      <c r="J151">
        <v>1.6151313781738199</v>
      </c>
      <c r="K151">
        <v>14</v>
      </c>
      <c r="L151">
        <f t="shared" si="22"/>
        <v>1.3149499310115862E-2</v>
      </c>
      <c r="M151">
        <f t="shared" si="23"/>
        <v>1.95159585790485E-2</v>
      </c>
    </row>
    <row r="152" spans="1:13" x14ac:dyDescent="0.35">
      <c r="A152" t="s">
        <v>35</v>
      </c>
      <c r="B152" t="s">
        <v>14</v>
      </c>
      <c r="C152" s="13">
        <v>0.54699562339667496</v>
      </c>
      <c r="D152" s="13">
        <v>0.570427633184445</v>
      </c>
      <c r="E152" s="13">
        <v>0.54699562339667496</v>
      </c>
      <c r="F152" s="13">
        <v>0.55297951436236903</v>
      </c>
      <c r="G152">
        <v>3.5471791378703399E-5</v>
      </c>
      <c r="H152">
        <v>1.10899198186104E-4</v>
      </c>
      <c r="I152">
        <v>1.4637098956480799E-4</v>
      </c>
      <c r="J152">
        <v>260.07535076141301</v>
      </c>
      <c r="K152">
        <v>66</v>
      </c>
      <c r="L152">
        <f t="shared" si="22"/>
        <v>9.5987268621814323E-3</v>
      </c>
      <c r="M152">
        <f t="shared" si="23"/>
        <v>0.14637098956480799</v>
      </c>
    </row>
    <row r="153" spans="1:13" x14ac:dyDescent="0.35">
      <c r="A153" t="s">
        <v>37</v>
      </c>
      <c r="B153" t="s">
        <v>27</v>
      </c>
      <c r="C153" s="13">
        <v>0.54512050620185004</v>
      </c>
      <c r="D153" s="13">
        <v>0.55451428769588396</v>
      </c>
      <c r="E153" s="13">
        <v>0.54512050620185004</v>
      </c>
      <c r="F153" s="13">
        <v>0.53567294596564496</v>
      </c>
      <c r="G153">
        <v>1.6629556732043499E-5</v>
      </c>
      <c r="H153" s="1">
        <v>2.7653657828505701E-6</v>
      </c>
      <c r="I153" s="1">
        <v>1.93949225148941E-5</v>
      </c>
      <c r="J153">
        <v>0.55467033386230402</v>
      </c>
      <c r="K153">
        <v>14</v>
      </c>
      <c r="L153">
        <f t="shared" si="22"/>
        <v>6.6614338196836426E-3</v>
      </c>
      <c r="M153">
        <f t="shared" si="23"/>
        <v>1.9394922514894098E-2</v>
      </c>
    </row>
    <row r="154" spans="1:13" x14ac:dyDescent="0.35">
      <c r="A154" t="s">
        <v>34</v>
      </c>
      <c r="B154" t="s">
        <v>25</v>
      </c>
      <c r="C154" s="13">
        <v>0.54456595026550803</v>
      </c>
      <c r="D154" s="13">
        <v>0.55760939210162996</v>
      </c>
      <c r="E154" s="13">
        <v>0.54456595026550803</v>
      </c>
      <c r="F154" s="13">
        <v>0.53687927844137195</v>
      </c>
      <c r="G154">
        <v>1.92849928479999E-5</v>
      </c>
      <c r="H154" s="1">
        <v>5.1537396960112699E-7</v>
      </c>
      <c r="I154" s="1">
        <v>1.9800366817601E-5</v>
      </c>
      <c r="J154">
        <v>3.97255039215087</v>
      </c>
      <c r="K154">
        <v>47</v>
      </c>
      <c r="L154">
        <f t="shared" si="22"/>
        <v>7.4505461615900284E-3</v>
      </c>
      <c r="M154">
        <f t="shared" si="23"/>
        <v>1.9800366817601001E-2</v>
      </c>
    </row>
    <row r="155" spans="1:13" x14ac:dyDescent="0.35">
      <c r="A155" t="s">
        <v>34</v>
      </c>
      <c r="B155" t="s">
        <v>25</v>
      </c>
      <c r="C155">
        <v>0.54456595026550803</v>
      </c>
      <c r="D155">
        <v>0.55760939210162996</v>
      </c>
      <c r="E155">
        <v>0.54456595026550803</v>
      </c>
      <c r="F155">
        <v>0.53687927844137195</v>
      </c>
      <c r="G155" s="1">
        <v>2.08601178320676E-5</v>
      </c>
      <c r="H155" s="1">
        <v>5.69452395291274E-7</v>
      </c>
      <c r="I155" s="1">
        <v>2.14295702273589E-5</v>
      </c>
      <c r="J155">
        <v>3.97255039215087</v>
      </c>
      <c r="K155">
        <v>47</v>
      </c>
      <c r="L155">
        <f t="shared" si="22"/>
        <v>7.4505461615900284E-3</v>
      </c>
      <c r="M155">
        <f t="shared" si="23"/>
        <v>2.1429570227358901E-2</v>
      </c>
    </row>
    <row r="156" spans="1:13" x14ac:dyDescent="0.35">
      <c r="A156" t="s">
        <v>35</v>
      </c>
      <c r="B156" t="s">
        <v>25</v>
      </c>
      <c r="C156" s="13">
        <v>0.54121467698114101</v>
      </c>
      <c r="D156" s="13">
        <v>0.56327045461014702</v>
      </c>
      <c r="E156" s="13">
        <v>0.54121467698114101</v>
      </c>
      <c r="F156" s="13">
        <v>0.53409189356881204</v>
      </c>
      <c r="G156">
        <v>3.5471791378703399E-5</v>
      </c>
      <c r="H156" s="1">
        <v>5.3804290599934003E-7</v>
      </c>
      <c r="I156" s="1">
        <v>3.6009834284702798E-5</v>
      </c>
      <c r="J156">
        <v>4.0733184814453098</v>
      </c>
      <c r="K156">
        <v>66</v>
      </c>
      <c r="L156">
        <f t="shared" si="22"/>
        <v>1.09709023249034E-2</v>
      </c>
      <c r="M156">
        <f t="shared" si="23"/>
        <v>3.6009834284702801E-2</v>
      </c>
    </row>
    <row r="157" spans="1:13" x14ac:dyDescent="0.35">
      <c r="A157" t="s">
        <v>38</v>
      </c>
      <c r="B157" t="s">
        <v>20</v>
      </c>
      <c r="C157" s="13">
        <v>0.53981432350160097</v>
      </c>
      <c r="D157" s="13">
        <v>0.56993514138856904</v>
      </c>
      <c r="E157" s="13">
        <v>0.53981432350160097</v>
      </c>
      <c r="F157" s="13">
        <v>0.52847547919006099</v>
      </c>
      <c r="G157">
        <v>3.2816355262747103E-5</v>
      </c>
      <c r="H157" s="1">
        <v>2.2516649694731999E-6</v>
      </c>
      <c r="I157" s="1">
        <v>3.5068020232220301E-5</v>
      </c>
      <c r="J157">
        <v>1.5479478836059499</v>
      </c>
      <c r="K157">
        <v>33</v>
      </c>
      <c r="L157">
        <f t="shared" si="22"/>
        <v>1.5391900692037832E-2</v>
      </c>
      <c r="M157">
        <f t="shared" si="23"/>
        <v>3.5068020232220304E-2</v>
      </c>
    </row>
    <row r="158" spans="1:13" x14ac:dyDescent="0.35">
      <c r="A158" t="s">
        <v>38</v>
      </c>
      <c r="B158" t="s">
        <v>27</v>
      </c>
      <c r="C158" s="13">
        <v>0.53905230779051305</v>
      </c>
      <c r="D158" s="13">
        <v>0.55083302465809403</v>
      </c>
      <c r="E158" s="13">
        <v>0.53905230779051305</v>
      </c>
      <c r="F158" s="13">
        <v>0.53021902961425205</v>
      </c>
      <c r="G158">
        <v>3.2816355262747103E-5</v>
      </c>
      <c r="H158" s="1">
        <v>1.9293422190578599E-7</v>
      </c>
      <c r="I158" s="1">
        <v>3.3009289484652899E-5</v>
      </c>
      <c r="J158">
        <v>0.55548763275146396</v>
      </c>
      <c r="K158">
        <v>33</v>
      </c>
      <c r="L158">
        <f t="shared" si="22"/>
        <v>7.3253028016516727E-3</v>
      </c>
      <c r="M158">
        <f t="shared" si="23"/>
        <v>3.3009289484652898E-2</v>
      </c>
    </row>
    <row r="159" spans="1:13" x14ac:dyDescent="0.35">
      <c r="A159" t="s">
        <v>99</v>
      </c>
      <c r="B159" t="s">
        <v>24</v>
      </c>
      <c r="C159">
        <v>0.53885282723787198</v>
      </c>
      <c r="D159">
        <v>0.556954883379703</v>
      </c>
      <c r="E159">
        <v>0.53885282723787198</v>
      </c>
      <c r="F159">
        <v>0.53392365207153702</v>
      </c>
      <c r="G159" s="1">
        <v>5.4114564717994701E-5</v>
      </c>
      <c r="H159" s="1">
        <v>7.66412084587008E-7</v>
      </c>
      <c r="I159" s="1">
        <v>5.4880976802581701E-5</v>
      </c>
      <c r="J159">
        <v>0.218208312988281</v>
      </c>
      <c r="K159">
        <v>80</v>
      </c>
      <c r="L159">
        <f t="shared" si="22"/>
        <v>8.7835073587344496E-3</v>
      </c>
      <c r="M159">
        <f t="shared" si="23"/>
        <v>5.48809768025817E-2</v>
      </c>
    </row>
    <row r="160" spans="1:13" x14ac:dyDescent="0.35">
      <c r="A160" t="s">
        <v>30</v>
      </c>
      <c r="B160" t="s">
        <v>27</v>
      </c>
      <c r="C160" s="13">
        <v>0.53769584003255499</v>
      </c>
      <c r="D160" s="13">
        <v>0.54618034730982001</v>
      </c>
      <c r="E160" s="13">
        <v>0.53769584003255499</v>
      </c>
      <c r="F160" s="13">
        <v>0.52703041957013097</v>
      </c>
      <c r="G160">
        <v>1.6629556732043499E-5</v>
      </c>
      <c r="H160" s="1">
        <v>2.5393641345874698E-7</v>
      </c>
      <c r="I160" s="1">
        <v>1.6883493145502299E-5</v>
      </c>
      <c r="J160">
        <v>0.554595947265625</v>
      </c>
      <c r="K160">
        <v>12</v>
      </c>
      <c r="L160">
        <f t="shared" si="22"/>
        <v>6.7924399481695099E-3</v>
      </c>
      <c r="M160">
        <f t="shared" si="23"/>
        <v>1.6883493145502301E-2</v>
      </c>
    </row>
    <row r="161" spans="1:13" x14ac:dyDescent="0.35">
      <c r="A161" t="s">
        <v>67</v>
      </c>
      <c r="B161" t="s">
        <v>24</v>
      </c>
      <c r="C161" s="13">
        <v>0.53714527370726595</v>
      </c>
      <c r="D161" s="13">
        <v>0.54439937736611499</v>
      </c>
      <c r="E161" s="13">
        <v>0.53714527370726595</v>
      </c>
      <c r="F161" s="13">
        <v>0.52481228072691</v>
      </c>
      <c r="G161" s="1">
        <v>3.5556355368008203E-5</v>
      </c>
      <c r="H161" s="1">
        <v>6.6977708729330096E-7</v>
      </c>
      <c r="I161" s="1">
        <v>3.6226132455301503E-5</v>
      </c>
      <c r="J161">
        <v>0.17096900939941401</v>
      </c>
      <c r="K161">
        <v>59</v>
      </c>
      <c r="L161">
        <f t="shared" si="22"/>
        <v>7.0405247773480456E-3</v>
      </c>
      <c r="M161">
        <f t="shared" si="23"/>
        <v>3.6226132455301506E-2</v>
      </c>
    </row>
    <row r="162" spans="1:13" x14ac:dyDescent="0.35">
      <c r="A162" t="s">
        <v>96</v>
      </c>
      <c r="B162" t="s">
        <v>25</v>
      </c>
      <c r="C162">
        <v>0.53518637468033203</v>
      </c>
      <c r="D162">
        <v>0.574816967314977</v>
      </c>
      <c r="E162">
        <v>0.53518637468033203</v>
      </c>
      <c r="F162">
        <v>0.52463332978792898</v>
      </c>
      <c r="G162" s="1">
        <v>3.3254446885927098E-5</v>
      </c>
      <c r="H162" s="1">
        <v>5.2872022029780904E-7</v>
      </c>
      <c r="I162" s="1">
        <v>3.3783167106224899E-5</v>
      </c>
      <c r="J162">
        <v>4.3409423828125</v>
      </c>
      <c r="K162">
        <v>35</v>
      </c>
      <c r="L162">
        <f t="shared" si="22"/>
        <v>1.9174036373431264E-2</v>
      </c>
      <c r="M162">
        <f t="shared" si="23"/>
        <v>3.37831671062249E-2</v>
      </c>
    </row>
    <row r="163" spans="1:13" x14ac:dyDescent="0.35">
      <c r="A163" t="s">
        <v>30</v>
      </c>
      <c r="B163" t="s">
        <v>20</v>
      </c>
      <c r="C163" s="13">
        <v>0.53003179720009097</v>
      </c>
      <c r="D163" s="13">
        <v>0.557315842248299</v>
      </c>
      <c r="E163" s="13">
        <v>0.53003179720009097</v>
      </c>
      <c r="F163" s="13">
        <v>0.51787893822794695</v>
      </c>
      <c r="G163">
        <v>1.6629556732043499E-5</v>
      </c>
      <c r="H163" s="1">
        <v>1.41436204517966E-6</v>
      </c>
      <c r="I163" s="1">
        <v>1.80439187772232E-5</v>
      </c>
      <c r="J163">
        <v>1.2699785232543901</v>
      </c>
      <c r="K163">
        <v>12</v>
      </c>
      <c r="L163">
        <f t="shared" si="22"/>
        <v>1.444708359299852E-2</v>
      </c>
      <c r="M163">
        <f t="shared" si="23"/>
        <v>1.8043918777223202E-2</v>
      </c>
    </row>
    <row r="164" spans="1:13" x14ac:dyDescent="0.35">
      <c r="A164" t="s">
        <v>29</v>
      </c>
      <c r="B164" t="s">
        <v>16</v>
      </c>
      <c r="C164" s="13">
        <v>0.52979641014797396</v>
      </c>
      <c r="D164" s="13">
        <v>0.53175735047358397</v>
      </c>
      <c r="E164" s="13">
        <v>0.52979641014797396</v>
      </c>
      <c r="F164" s="13">
        <v>0.52935618671713502</v>
      </c>
      <c r="G164">
        <v>1.92849928479999E-5</v>
      </c>
      <c r="H164" s="1">
        <v>3.6415355840393501E-7</v>
      </c>
      <c r="I164" s="1">
        <v>1.96491464064038E-5</v>
      </c>
      <c r="J164">
        <v>68.168732643127399</v>
      </c>
      <c r="K164">
        <v>45</v>
      </c>
      <c r="L164">
        <f t="shared" si="22"/>
        <v>9.3017991017229284E-4</v>
      </c>
      <c r="M164">
        <f t="shared" si="23"/>
        <v>1.9649146406403799E-2</v>
      </c>
    </row>
    <row r="165" spans="1:13" x14ac:dyDescent="0.35">
      <c r="A165" t="s">
        <v>68</v>
      </c>
      <c r="B165" t="s">
        <v>24</v>
      </c>
      <c r="C165" s="13">
        <v>0.52958496076217498</v>
      </c>
      <c r="D165" s="13">
        <v>0.53145190972449097</v>
      </c>
      <c r="E165" s="13">
        <v>0.52958496076217498</v>
      </c>
      <c r="F165" s="13">
        <v>0.51861203969037895</v>
      </c>
      <c r="G165" s="1">
        <v>5.1712276865086002E-5</v>
      </c>
      <c r="H165" s="1">
        <v>4.9688269217660305E-7</v>
      </c>
      <c r="I165" s="1">
        <v>5.2209159557262599E-5</v>
      </c>
      <c r="J165">
        <v>0.11070060729980399</v>
      </c>
      <c r="K165">
        <v>78</v>
      </c>
      <c r="L165">
        <f t="shared" si="22"/>
        <v>5.0784055879060383E-3</v>
      </c>
      <c r="M165">
        <f t="shared" si="23"/>
        <v>5.2209159557262602E-2</v>
      </c>
    </row>
    <row r="166" spans="1:13" x14ac:dyDescent="0.35">
      <c r="A166" t="s">
        <v>94</v>
      </c>
      <c r="B166" t="s">
        <v>26</v>
      </c>
      <c r="C166">
        <v>0.52880299699582201</v>
      </c>
      <c r="D166">
        <v>0.55430325247909795</v>
      </c>
      <c r="E166">
        <v>0.52880299699582201</v>
      </c>
      <c r="F166">
        <v>0.51946860149579099</v>
      </c>
      <c r="G166" s="1">
        <v>3.7724714677597403E-5</v>
      </c>
      <c r="H166" s="1">
        <v>1.51331701292802E-6</v>
      </c>
      <c r="I166" s="1">
        <v>3.92380316905254E-5</v>
      </c>
      <c r="J166">
        <v>3.3149814605712802</v>
      </c>
      <c r="K166">
        <v>68</v>
      </c>
      <c r="L166">
        <f t="shared" si="22"/>
        <v>1.2962062064095687E-2</v>
      </c>
      <c r="M166">
        <f t="shared" si="23"/>
        <v>3.92380316905254E-2</v>
      </c>
    </row>
    <row r="167" spans="1:13" x14ac:dyDescent="0.35">
      <c r="A167" t="s">
        <v>98</v>
      </c>
      <c r="B167" t="s">
        <v>19</v>
      </c>
      <c r="C167">
        <v>0.525659183486201</v>
      </c>
      <c r="D167">
        <v>0.53390709008115</v>
      </c>
      <c r="E167">
        <v>0.525659183486201</v>
      </c>
      <c r="F167">
        <v>0.52796756653934995</v>
      </c>
      <c r="G167">
        <v>2.8748668565142799E-4</v>
      </c>
      <c r="H167">
        <v>1.5167896634139699E-4</v>
      </c>
      <c r="I167">
        <v>4.3916565199282598E-4</v>
      </c>
      <c r="J167">
        <v>6508.8260459899902</v>
      </c>
      <c r="K167">
        <v>356</v>
      </c>
      <c r="L167">
        <f t="shared" si="22"/>
        <v>3.372602212514602E-3</v>
      </c>
      <c r="M167">
        <f t="shared" si="23"/>
        <v>0.43916565199282598</v>
      </c>
    </row>
    <row r="168" spans="1:13" x14ac:dyDescent="0.35">
      <c r="A168" t="s">
        <v>33</v>
      </c>
      <c r="B168" t="s">
        <v>24</v>
      </c>
      <c r="C168" s="13">
        <v>0.52515250288249304</v>
      </c>
      <c r="D168" s="13">
        <v>0.53724453110530301</v>
      </c>
      <c r="E168" s="13">
        <v>0.52515250288249304</v>
      </c>
      <c r="F168" s="13">
        <v>0.51814922577021705</v>
      </c>
      <c r="G168">
        <v>3.5914549580043402E-5</v>
      </c>
      <c r="H168" s="1">
        <v>4.1580072354382102E-7</v>
      </c>
      <c r="I168" s="1">
        <v>3.6330350303587298E-5</v>
      </c>
      <c r="J168">
        <v>8.6831092834472601E-2</v>
      </c>
      <c r="K168">
        <v>57</v>
      </c>
      <c r="L168">
        <f t="shared" si="22"/>
        <v>6.870028928001713E-3</v>
      </c>
      <c r="M168">
        <f t="shared" si="23"/>
        <v>3.6330350303587298E-2</v>
      </c>
    </row>
    <row r="169" spans="1:13" x14ac:dyDescent="0.35">
      <c r="A169" t="s">
        <v>29</v>
      </c>
      <c r="B169" t="s">
        <v>25</v>
      </c>
      <c r="C169" s="13">
        <v>0.51531412202624305</v>
      </c>
      <c r="D169" s="13">
        <v>0.53020406800268505</v>
      </c>
      <c r="E169" s="13">
        <v>0.51531412202624305</v>
      </c>
      <c r="F169" s="13">
        <v>0.50362258803434401</v>
      </c>
      <c r="G169">
        <v>1.92849928479999E-5</v>
      </c>
      <c r="H169" s="1">
        <v>5.1020516293832498E-7</v>
      </c>
      <c r="I169" s="1">
        <v>1.9795198010938202E-5</v>
      </c>
      <c r="J169">
        <v>3.9105930328369101</v>
      </c>
      <c r="K169">
        <v>45</v>
      </c>
      <c r="L169">
        <f t="shared" si="22"/>
        <v>9.4319271421509469E-3</v>
      </c>
      <c r="M169">
        <f t="shared" si="23"/>
        <v>1.9795198010938202E-2</v>
      </c>
    </row>
    <row r="170" spans="1:13" x14ac:dyDescent="0.35">
      <c r="A170" t="s">
        <v>40</v>
      </c>
      <c r="B170" t="s">
        <v>22</v>
      </c>
      <c r="C170" s="13">
        <v>0.51104124858867495</v>
      </c>
      <c r="D170" s="13">
        <v>0.55476362213963504</v>
      </c>
      <c r="E170" s="13">
        <v>0.51104124858867495</v>
      </c>
      <c r="F170" s="13">
        <v>0.50049780431479496</v>
      </c>
      <c r="G170">
        <v>2.7522995578157502E-4</v>
      </c>
      <c r="H170" s="1">
        <v>3.7506036825272998E-5</v>
      </c>
      <c r="I170">
        <v>3.1273599260684797E-4</v>
      </c>
      <c r="J170">
        <v>1.25540351867675</v>
      </c>
      <c r="K170">
        <v>413</v>
      </c>
      <c r="L170">
        <f t="shared" si="22"/>
        <v>2.0902151977085615E-2</v>
      </c>
      <c r="M170">
        <f t="shared" si="23"/>
        <v>0.31273599260684798</v>
      </c>
    </row>
    <row r="171" spans="1:13" x14ac:dyDescent="0.35">
      <c r="A171" t="s">
        <v>34</v>
      </c>
      <c r="B171" t="s">
        <v>26</v>
      </c>
      <c r="C171" s="13">
        <v>0.50854774168066297</v>
      </c>
      <c r="D171" s="13">
        <v>0.52400202523158601</v>
      </c>
      <c r="E171" s="13">
        <v>0.50854774168066297</v>
      </c>
      <c r="F171" s="13">
        <v>0.49857378036051597</v>
      </c>
      <c r="G171">
        <v>1.92849928479999E-5</v>
      </c>
      <c r="H171" s="1">
        <v>1.55501084849125E-6</v>
      </c>
      <c r="I171" s="1">
        <v>2.0840003696491101E-5</v>
      </c>
      <c r="J171">
        <v>3.32024669647216</v>
      </c>
      <c r="K171">
        <v>47</v>
      </c>
      <c r="L171">
        <f t="shared" si="22"/>
        <v>9.0940406523975139E-3</v>
      </c>
      <c r="M171">
        <f t="shared" si="23"/>
        <v>2.08400036964911E-2</v>
      </c>
    </row>
    <row r="172" spans="1:13" x14ac:dyDescent="0.35">
      <c r="A172" t="s">
        <v>34</v>
      </c>
      <c r="B172" t="s">
        <v>26</v>
      </c>
      <c r="C172">
        <v>0.50854774168066297</v>
      </c>
      <c r="D172">
        <v>0.52400202523158601</v>
      </c>
      <c r="E172">
        <v>0.50854774168066297</v>
      </c>
      <c r="F172">
        <v>0.49857378036051597</v>
      </c>
      <c r="G172" s="1">
        <v>2.08601178320676E-5</v>
      </c>
      <c r="H172" s="1">
        <v>1.62973120892366E-6</v>
      </c>
      <c r="I172" s="1">
        <v>2.2489849040991299E-5</v>
      </c>
      <c r="J172">
        <v>3.32024669647216</v>
      </c>
      <c r="K172">
        <v>47</v>
      </c>
      <c r="L172">
        <f t="shared" si="22"/>
        <v>9.0940406523975139E-3</v>
      </c>
      <c r="M172">
        <f t="shared" si="23"/>
        <v>2.24898490409913E-2</v>
      </c>
    </row>
    <row r="173" spans="1:13" x14ac:dyDescent="0.35">
      <c r="A173" t="s">
        <v>100</v>
      </c>
      <c r="B173" t="s">
        <v>22</v>
      </c>
      <c r="C173">
        <v>0.50823655201854301</v>
      </c>
      <c r="D173">
        <v>0.55106935185694295</v>
      </c>
      <c r="E173">
        <v>0.50823655201854301</v>
      </c>
      <c r="F173">
        <v>0.497124626690024</v>
      </c>
      <c r="G173">
        <v>3.0787205667836301E-4</v>
      </c>
      <c r="H173" s="1">
        <v>3.1346946160596202E-5</v>
      </c>
      <c r="I173">
        <v>3.3921900283895897E-4</v>
      </c>
      <c r="J173">
        <v>1.25444507598876</v>
      </c>
      <c r="K173">
        <v>392</v>
      </c>
      <c r="L173">
        <f t="shared" si="22"/>
        <v>2.0655327137236973E-2</v>
      </c>
      <c r="M173">
        <f t="shared" si="23"/>
        <v>0.33921900283895895</v>
      </c>
    </row>
    <row r="174" spans="1:13" x14ac:dyDescent="0.35">
      <c r="A174" t="s">
        <v>35</v>
      </c>
      <c r="B174" t="s">
        <v>26</v>
      </c>
      <c r="C174" s="13">
        <v>0.50664070759741597</v>
      </c>
      <c r="D174" s="13">
        <v>0.53311377174291896</v>
      </c>
      <c r="E174" s="13">
        <v>0.50664070759741597</v>
      </c>
      <c r="F174" s="13">
        <v>0.49600435245998997</v>
      </c>
      <c r="G174">
        <v>3.5471791378703399E-5</v>
      </c>
      <c r="H174" s="1">
        <v>1.7128306672384001E-6</v>
      </c>
      <c r="I174" s="1">
        <v>3.7184622045941803E-5</v>
      </c>
      <c r="J174">
        <v>3.31948661804199</v>
      </c>
      <c r="K174">
        <v>66</v>
      </c>
      <c r="L174">
        <f t="shared" si="22"/>
        <v>1.3704514199796885E-2</v>
      </c>
      <c r="M174">
        <f t="shared" si="23"/>
        <v>3.7184622045941806E-2</v>
      </c>
    </row>
    <row r="175" spans="1:13" x14ac:dyDescent="0.35">
      <c r="A175" t="s">
        <v>100</v>
      </c>
      <c r="B175" t="s">
        <v>27</v>
      </c>
      <c r="C175">
        <v>0.50046478968765296</v>
      </c>
      <c r="D175">
        <v>0.55994489348460297</v>
      </c>
      <c r="E175">
        <v>0.50046478968765296</v>
      </c>
      <c r="F175">
        <v>0.48085661869588497</v>
      </c>
      <c r="G175">
        <v>3.0787205667836301E-4</v>
      </c>
      <c r="H175" s="1">
        <v>6.8644871458274902E-5</v>
      </c>
      <c r="I175">
        <v>3.7651692813663799E-4</v>
      </c>
      <c r="J175">
        <v>0.57031631469726496</v>
      </c>
      <c r="K175">
        <v>392</v>
      </c>
      <c r="L175">
        <f t="shared" si="22"/>
        <v>2.9685519874734893E-2</v>
      </c>
      <c r="M175">
        <f t="shared" si="23"/>
        <v>0.37651692813663801</v>
      </c>
    </row>
    <row r="176" spans="1:13" x14ac:dyDescent="0.35">
      <c r="A176" t="s">
        <v>34</v>
      </c>
      <c r="B176" t="s">
        <v>27</v>
      </c>
      <c r="C176" s="13">
        <v>0.498274493219656</v>
      </c>
      <c r="D176" s="13">
        <v>0.50782365606282598</v>
      </c>
      <c r="E176" s="13">
        <v>0.498274493219656</v>
      </c>
      <c r="F176" s="13">
        <v>0.48763974552190098</v>
      </c>
      <c r="G176">
        <v>1.92849928479999E-5</v>
      </c>
      <c r="H176" s="1">
        <v>8.83840257009322E-6</v>
      </c>
      <c r="I176" s="1">
        <v>2.81233954180931E-5</v>
      </c>
      <c r="J176">
        <v>0.55611515045166005</v>
      </c>
      <c r="K176">
        <v>47</v>
      </c>
      <c r="L176">
        <f t="shared" si="22"/>
        <v>7.1412489450578204E-3</v>
      </c>
      <c r="M176">
        <f t="shared" si="23"/>
        <v>2.8123395418093101E-2</v>
      </c>
    </row>
    <row r="177" spans="1:13" x14ac:dyDescent="0.35">
      <c r="A177" t="s">
        <v>34</v>
      </c>
      <c r="B177" t="s">
        <v>27</v>
      </c>
      <c r="C177">
        <v>0.498274493219656</v>
      </c>
      <c r="D177">
        <v>0.50782365606282598</v>
      </c>
      <c r="E177">
        <v>0.498274493219656</v>
      </c>
      <c r="F177">
        <v>0.48763974552190098</v>
      </c>
      <c r="G177" s="1">
        <v>2.08601178320676E-5</v>
      </c>
      <c r="H177" s="1">
        <v>8.6998920585331896E-6</v>
      </c>
      <c r="I177" s="1">
        <v>2.9560009890600801E-5</v>
      </c>
      <c r="J177">
        <v>0.55611515045166005</v>
      </c>
      <c r="K177">
        <v>47</v>
      </c>
      <c r="L177">
        <f t="shared" si="22"/>
        <v>7.1412489450578204E-3</v>
      </c>
      <c r="M177">
        <f t="shared" si="23"/>
        <v>2.95600098906008E-2</v>
      </c>
    </row>
    <row r="178" spans="1:13" x14ac:dyDescent="0.35">
      <c r="A178" t="s">
        <v>38</v>
      </c>
      <c r="B178" t="s">
        <v>14</v>
      </c>
      <c r="C178" s="13">
        <v>0.49758429050751801</v>
      </c>
      <c r="D178" s="13">
        <v>0.525871403054886</v>
      </c>
      <c r="E178" s="13">
        <v>0.49758429050751801</v>
      </c>
      <c r="F178" s="13">
        <v>0.50630779706923701</v>
      </c>
      <c r="G178">
        <v>3.2816355262747103E-5</v>
      </c>
      <c r="H178" s="1">
        <v>7.7644699836452506E-5</v>
      </c>
      <c r="I178">
        <v>1.1046105509919901E-4</v>
      </c>
      <c r="J178">
        <v>133.862662315368</v>
      </c>
      <c r="K178">
        <v>33</v>
      </c>
      <c r="L178">
        <f t="shared" si="22"/>
        <v>1.1552205647519645E-2</v>
      </c>
      <c r="M178">
        <f t="shared" si="23"/>
        <v>0.110461055099199</v>
      </c>
    </row>
    <row r="179" spans="1:13" x14ac:dyDescent="0.35">
      <c r="A179" t="s">
        <v>94</v>
      </c>
      <c r="B179" t="s">
        <v>20</v>
      </c>
      <c r="C179">
        <v>0.49397369250471701</v>
      </c>
      <c r="D179">
        <v>0.52317868535470902</v>
      </c>
      <c r="E179">
        <v>0.49397369250471701</v>
      </c>
      <c r="F179">
        <v>0.48174745481394199</v>
      </c>
      <c r="G179" s="1">
        <v>3.7724714677597403E-5</v>
      </c>
      <c r="H179" s="1">
        <v>1.8496204627047599E-6</v>
      </c>
      <c r="I179" s="1">
        <v>3.9574335140302199E-5</v>
      </c>
      <c r="J179">
        <v>1.5346565246582</v>
      </c>
      <c r="K179">
        <v>68</v>
      </c>
      <c r="L179">
        <f t="shared" si="22"/>
        <v>1.5250761978916437E-2</v>
      </c>
      <c r="M179">
        <f t="shared" si="23"/>
        <v>3.9574335140302203E-2</v>
      </c>
    </row>
    <row r="180" spans="1:13" x14ac:dyDescent="0.35">
      <c r="A180" t="s">
        <v>94</v>
      </c>
      <c r="B180" t="s">
        <v>25</v>
      </c>
      <c r="C180">
        <v>0.49339918851311099</v>
      </c>
      <c r="D180">
        <v>0.53151955606346601</v>
      </c>
      <c r="E180">
        <v>0.49339918851311099</v>
      </c>
      <c r="F180">
        <v>0.48090372436593998</v>
      </c>
      <c r="G180" s="1">
        <v>3.7724714677597403E-5</v>
      </c>
      <c r="H180" s="1">
        <v>5.1965340669644197E-7</v>
      </c>
      <c r="I180" s="1">
        <v>3.8244368084293902E-5</v>
      </c>
      <c r="J180">
        <v>4.0412492752075098</v>
      </c>
      <c r="K180">
        <v>68</v>
      </c>
      <c r="L180">
        <f t="shared" si="22"/>
        <v>1.9007499360921786E-2</v>
      </c>
      <c r="M180">
        <f t="shared" si="23"/>
        <v>3.8244368084293899E-2</v>
      </c>
    </row>
    <row r="181" spans="1:13" x14ac:dyDescent="0.35">
      <c r="A181" t="s">
        <v>29</v>
      </c>
      <c r="B181" t="s">
        <v>26</v>
      </c>
      <c r="C181" s="13">
        <v>0.48789352526022201</v>
      </c>
      <c r="D181" s="13">
        <v>0.50621974948538595</v>
      </c>
      <c r="E181" s="13">
        <v>0.48789352526022201</v>
      </c>
      <c r="F181" s="13">
        <v>0.472870281589791</v>
      </c>
      <c r="G181">
        <v>1.92849928479999E-5</v>
      </c>
      <c r="H181" s="1">
        <v>1.22518315060268E-6</v>
      </c>
      <c r="I181" s="1">
        <v>2.0510175998602599E-5</v>
      </c>
      <c r="J181">
        <v>3.3138914108276301</v>
      </c>
      <c r="K181">
        <v>45</v>
      </c>
      <c r="L181">
        <f t="shared" si="22"/>
        <v>1.1819696745220404E-2</v>
      </c>
      <c r="M181">
        <f t="shared" si="23"/>
        <v>2.0510175998602598E-2</v>
      </c>
    </row>
    <row r="182" spans="1:13" x14ac:dyDescent="0.35">
      <c r="A182" t="s">
        <v>35</v>
      </c>
      <c r="B182" t="s">
        <v>27</v>
      </c>
      <c r="C182" s="13">
        <v>0.486808351053855</v>
      </c>
      <c r="D182" s="13">
        <v>0.49872213946684801</v>
      </c>
      <c r="E182" s="13">
        <v>0.486808351053855</v>
      </c>
      <c r="F182" s="13">
        <v>0.47580951345807398</v>
      </c>
      <c r="G182">
        <v>3.5471791378703399E-5</v>
      </c>
      <c r="H182" s="1">
        <v>2.3157090903061801E-7</v>
      </c>
      <c r="I182" s="1">
        <v>3.5703362287733999E-5</v>
      </c>
      <c r="J182">
        <v>0.55694007873535101</v>
      </c>
      <c r="K182">
        <v>66</v>
      </c>
      <c r="L182">
        <f t="shared" si="22"/>
        <v>8.1040653233184958E-3</v>
      </c>
      <c r="M182">
        <f t="shared" si="23"/>
        <v>3.5703362287733999E-2</v>
      </c>
    </row>
    <row r="183" spans="1:13" x14ac:dyDescent="0.35">
      <c r="A183" t="s">
        <v>99</v>
      </c>
      <c r="B183" t="s">
        <v>22</v>
      </c>
      <c r="C183">
        <v>0.48539203913010498</v>
      </c>
      <c r="D183">
        <v>0.52500124404914705</v>
      </c>
      <c r="E183">
        <v>0.48539203913010498</v>
      </c>
      <c r="F183">
        <v>0.468140916942765</v>
      </c>
      <c r="G183" s="1">
        <v>5.4114564717994701E-5</v>
      </c>
      <c r="H183" s="1">
        <v>1.6671693873265299E-5</v>
      </c>
      <c r="I183" s="1">
        <v>7.0786258591260095E-5</v>
      </c>
      <c r="J183">
        <v>1.2507505416870099</v>
      </c>
      <c r="K183">
        <v>80</v>
      </c>
      <c r="L183">
        <f t="shared" si="22"/>
        <v>2.0865757625723728E-2</v>
      </c>
      <c r="M183">
        <f t="shared" si="23"/>
        <v>7.0786258591260101E-2</v>
      </c>
    </row>
    <row r="184" spans="1:13" x14ac:dyDescent="0.35">
      <c r="A184" t="s">
        <v>67</v>
      </c>
      <c r="B184" t="s">
        <v>22</v>
      </c>
      <c r="C184" s="13">
        <v>0.48215247495521601</v>
      </c>
      <c r="D184" s="13">
        <v>0.52159044209531902</v>
      </c>
      <c r="E184" s="13">
        <v>0.48215247495521601</v>
      </c>
      <c r="F184" s="13">
        <v>0.46385722769433302</v>
      </c>
      <c r="G184" s="1">
        <v>3.5556355368008203E-5</v>
      </c>
      <c r="H184" s="1">
        <v>1.41090881814458E-5</v>
      </c>
      <c r="I184" s="1">
        <v>4.9665443549454001E-5</v>
      </c>
      <c r="J184">
        <v>1.2510251998901301</v>
      </c>
      <c r="K184">
        <v>59</v>
      </c>
      <c r="L184">
        <f t="shared" si="22"/>
        <v>2.1085040155925123E-2</v>
      </c>
      <c r="M184">
        <f t="shared" si="23"/>
        <v>4.9665443549454E-2</v>
      </c>
    </row>
    <row r="185" spans="1:13" x14ac:dyDescent="0.35">
      <c r="A185" t="s">
        <v>94</v>
      </c>
      <c r="B185" t="s">
        <v>24</v>
      </c>
      <c r="C185">
        <v>0.48113512413674703</v>
      </c>
      <c r="D185">
        <v>0.49235342292844098</v>
      </c>
      <c r="E185">
        <v>0.48113512413674703</v>
      </c>
      <c r="F185">
        <v>0.47044880781500198</v>
      </c>
      <c r="G185" s="1">
        <v>3.7724714677597403E-5</v>
      </c>
      <c r="H185" s="1">
        <v>5.9650064451163303E-7</v>
      </c>
      <c r="I185" s="1">
        <v>3.8321215322109102E-5</v>
      </c>
      <c r="J185">
        <v>0.191060066223144</v>
      </c>
      <c r="K185">
        <v>68</v>
      </c>
      <c r="L185">
        <f t="shared" si="22"/>
        <v>7.7455928270700053E-3</v>
      </c>
      <c r="M185">
        <f t="shared" si="23"/>
        <v>3.8321215322109102E-2</v>
      </c>
    </row>
    <row r="186" spans="1:13" x14ac:dyDescent="0.35">
      <c r="A186" t="s">
        <v>99</v>
      </c>
      <c r="B186" t="s">
        <v>27</v>
      </c>
      <c r="C186">
        <v>0.481111186470431</v>
      </c>
      <c r="D186">
        <v>0.53315206562579198</v>
      </c>
      <c r="E186">
        <v>0.481111186470431</v>
      </c>
      <c r="F186">
        <v>0.45507002603810498</v>
      </c>
      <c r="G186" s="1">
        <v>5.4114564717994701E-5</v>
      </c>
      <c r="H186" s="1">
        <v>1.4302192667685901E-5</v>
      </c>
      <c r="I186" s="1">
        <v>6.8416757385680597E-5</v>
      </c>
      <c r="J186">
        <v>0.55748367309570301</v>
      </c>
      <c r="K186">
        <v>80</v>
      </c>
      <c r="L186">
        <f t="shared" si="22"/>
        <v>2.8361059555779094E-2</v>
      </c>
      <c r="M186">
        <f t="shared" si="23"/>
        <v>6.8416757385680593E-2</v>
      </c>
    </row>
    <row r="187" spans="1:13" x14ac:dyDescent="0.35">
      <c r="A187" t="s">
        <v>67</v>
      </c>
      <c r="B187" t="s">
        <v>27</v>
      </c>
      <c r="C187" s="13">
        <v>0.48097553969463502</v>
      </c>
      <c r="D187" s="13">
        <v>0.53012830031635605</v>
      </c>
      <c r="E187" s="13">
        <v>0.48097553969463502</v>
      </c>
      <c r="F187" s="13">
        <v>0.45377725421502002</v>
      </c>
      <c r="G187" s="1">
        <v>3.5556355368008203E-5</v>
      </c>
      <c r="H187" s="1">
        <v>1.06382754088626E-5</v>
      </c>
      <c r="I187" s="1">
        <v>4.6194630776870899E-5</v>
      </c>
      <c r="J187">
        <v>0.55655384063720703</v>
      </c>
      <c r="K187">
        <v>59</v>
      </c>
      <c r="L187">
        <f t="shared" si="22"/>
        <v>2.754651005606476E-2</v>
      </c>
      <c r="M187">
        <f t="shared" si="23"/>
        <v>4.6194630776870901E-2</v>
      </c>
    </row>
    <row r="188" spans="1:13" x14ac:dyDescent="0.35">
      <c r="A188" t="s">
        <v>97</v>
      </c>
      <c r="B188" t="s">
        <v>22</v>
      </c>
      <c r="C188">
        <v>0.48048880714619102</v>
      </c>
      <c r="D188">
        <v>0.52246518205924397</v>
      </c>
      <c r="E188">
        <v>0.48048880714619102</v>
      </c>
      <c r="F188">
        <v>0.468736898925595</v>
      </c>
      <c r="G188">
        <v>2.8701193884629503E-4</v>
      </c>
      <c r="H188" s="1">
        <v>2.9354291291504701E-5</v>
      </c>
      <c r="I188">
        <v>3.1636623013779998E-4</v>
      </c>
      <c r="J188">
        <v>1.25581932067871</v>
      </c>
      <c r="K188">
        <v>347</v>
      </c>
      <c r="L188">
        <f t="shared" si="22"/>
        <v>2.0443481852143203E-2</v>
      </c>
      <c r="M188">
        <f t="shared" si="23"/>
        <v>0.31636623013779996</v>
      </c>
    </row>
    <row r="189" spans="1:13" x14ac:dyDescent="0.35">
      <c r="A189" t="s">
        <v>35</v>
      </c>
      <c r="B189" t="s">
        <v>20</v>
      </c>
      <c r="C189" s="13">
        <v>0.47854187695241501</v>
      </c>
      <c r="D189" s="13">
        <v>0.51076404298461897</v>
      </c>
      <c r="E189" s="13">
        <v>0.47854187695241501</v>
      </c>
      <c r="F189" s="13">
        <v>0.463291987519177</v>
      </c>
      <c r="G189">
        <v>3.5471791378703399E-5</v>
      </c>
      <c r="H189" s="1">
        <v>2.03198497911974E-6</v>
      </c>
      <c r="I189" s="1">
        <v>3.75037763578232E-5</v>
      </c>
      <c r="J189">
        <v>1.53069019317626</v>
      </c>
      <c r="K189">
        <v>66</v>
      </c>
      <c r="L189">
        <f t="shared" si="22"/>
        <v>1.7311936404508243E-2</v>
      </c>
      <c r="M189">
        <f t="shared" si="23"/>
        <v>3.7503776357823197E-2</v>
      </c>
    </row>
    <row r="190" spans="1:13" x14ac:dyDescent="0.35">
      <c r="A190" t="s">
        <v>68</v>
      </c>
      <c r="B190" t="s">
        <v>22</v>
      </c>
      <c r="C190" s="13">
        <v>0.47830250028924598</v>
      </c>
      <c r="D190" s="13">
        <v>0.51894649950935101</v>
      </c>
      <c r="E190" s="13">
        <v>0.47830250028924598</v>
      </c>
      <c r="F190" s="13">
        <v>0.45945237320486398</v>
      </c>
      <c r="G190" s="1">
        <v>5.1712276865086002E-5</v>
      </c>
      <c r="H190" s="1">
        <v>1.7110251994565399E-5</v>
      </c>
      <c r="I190" s="1">
        <v>6.8822528859651397E-5</v>
      </c>
      <c r="J190">
        <v>1.2506122589111299</v>
      </c>
      <c r="K190">
        <v>78</v>
      </c>
      <c r="L190">
        <f t="shared" si="22"/>
        <v>2.1728545441620045E-2</v>
      </c>
      <c r="M190">
        <f t="shared" si="23"/>
        <v>6.88225288596514E-2</v>
      </c>
    </row>
    <row r="191" spans="1:13" x14ac:dyDescent="0.35">
      <c r="A191" t="s">
        <v>34</v>
      </c>
      <c r="B191" t="s">
        <v>20</v>
      </c>
      <c r="C191" s="13">
        <v>0.47823467690134802</v>
      </c>
      <c r="D191" s="13">
        <v>0.50739664901615</v>
      </c>
      <c r="E191" s="13">
        <v>0.47823467690134802</v>
      </c>
      <c r="F191" s="13">
        <v>0.46231198452424999</v>
      </c>
      <c r="G191">
        <v>1.92849928479999E-5</v>
      </c>
      <c r="H191" s="1">
        <v>1.7175115096358401E-6</v>
      </c>
      <c r="I191" s="1">
        <v>2.10025043576357E-5</v>
      </c>
      <c r="J191">
        <v>1.2958641052246</v>
      </c>
      <c r="K191">
        <v>47</v>
      </c>
      <c r="L191">
        <f t="shared" si="22"/>
        <v>1.6279842737008315E-2</v>
      </c>
      <c r="M191">
        <f t="shared" si="23"/>
        <v>2.1002504357635701E-2</v>
      </c>
    </row>
    <row r="192" spans="1:13" x14ac:dyDescent="0.35">
      <c r="A192" t="s">
        <v>34</v>
      </c>
      <c r="B192" t="s">
        <v>20</v>
      </c>
      <c r="C192">
        <v>0.47823467690134802</v>
      </c>
      <c r="D192">
        <v>0.50739664901615</v>
      </c>
      <c r="E192">
        <v>0.47823467690134802</v>
      </c>
      <c r="F192">
        <v>0.46231198452424999</v>
      </c>
      <c r="G192" s="1">
        <v>2.08601178320676E-5</v>
      </c>
      <c r="H192" s="1">
        <v>1.6504872873537299E-6</v>
      </c>
      <c r="I192" s="1">
        <v>2.25106051194213E-5</v>
      </c>
      <c r="J192">
        <v>1.2958641052246</v>
      </c>
      <c r="K192">
        <v>47</v>
      </c>
      <c r="L192">
        <f t="shared" si="22"/>
        <v>1.6279842737008315E-2</v>
      </c>
      <c r="M192">
        <f t="shared" si="23"/>
        <v>2.2510605119421299E-2</v>
      </c>
    </row>
    <row r="193" spans="1:13" x14ac:dyDescent="0.35">
      <c r="A193" t="s">
        <v>39</v>
      </c>
      <c r="B193" t="s">
        <v>22</v>
      </c>
      <c r="C193" s="13">
        <v>0.47751654691184098</v>
      </c>
      <c r="D193" s="13">
        <v>0.52288558963698095</v>
      </c>
      <c r="E193" s="13">
        <v>0.47751654691184098</v>
      </c>
      <c r="F193" s="13">
        <v>0.46450444338076502</v>
      </c>
      <c r="G193">
        <v>2.39758164402871E-4</v>
      </c>
      <c r="H193" s="1">
        <v>2.9082110911945E-5</v>
      </c>
      <c r="I193">
        <v>2.6884027531481598E-4</v>
      </c>
      <c r="J193">
        <v>1.2554073333740201</v>
      </c>
      <c r="K193">
        <v>345</v>
      </c>
      <c r="L193">
        <f t="shared" si="22"/>
        <v>2.2169359472010729E-2</v>
      </c>
      <c r="M193">
        <f t="shared" si="23"/>
        <v>0.26884027531481597</v>
      </c>
    </row>
    <row r="194" spans="1:13" x14ac:dyDescent="0.35">
      <c r="A194" t="s">
        <v>39</v>
      </c>
      <c r="B194" t="s">
        <v>22</v>
      </c>
      <c r="C194">
        <v>0.47751654691184098</v>
      </c>
      <c r="D194">
        <v>0.52288558963698095</v>
      </c>
      <c r="E194">
        <v>0.47751654691184098</v>
      </c>
      <c r="F194">
        <v>0.46450444338076502</v>
      </c>
      <c r="G194">
        <v>2.8701193884629503E-4</v>
      </c>
      <c r="H194" s="1">
        <v>3.9965026682092097E-5</v>
      </c>
      <c r="I194">
        <v>3.2697696552838699E-4</v>
      </c>
      <c r="J194">
        <v>1.2554073333740201</v>
      </c>
      <c r="K194">
        <v>345</v>
      </c>
      <c r="L194">
        <f t="shared" ref="L194:L257" si="24">_xlfn.STDEV.P(C194:F194)</f>
        <v>2.2169359472010729E-2</v>
      </c>
      <c r="M194">
        <f t="shared" si="23"/>
        <v>0.32697696552838701</v>
      </c>
    </row>
    <row r="195" spans="1:13" x14ac:dyDescent="0.35">
      <c r="A195" t="s">
        <v>33</v>
      </c>
      <c r="B195" t="s">
        <v>22</v>
      </c>
      <c r="C195" s="13">
        <v>0.47593666093492498</v>
      </c>
      <c r="D195" s="13">
        <v>0.51403316465040405</v>
      </c>
      <c r="E195" s="13">
        <v>0.47593666093492498</v>
      </c>
      <c r="F195" s="13">
        <v>0.45697057224995702</v>
      </c>
      <c r="G195">
        <v>3.5914549580043402E-5</v>
      </c>
      <c r="H195" s="1">
        <v>1.9604088016876801E-5</v>
      </c>
      <c r="I195" s="1">
        <v>5.55186375969202E-5</v>
      </c>
      <c r="J195">
        <v>1.2499256134033201</v>
      </c>
      <c r="K195">
        <v>57</v>
      </c>
      <c r="L195">
        <f t="shared" si="24"/>
        <v>2.073380645551896E-2</v>
      </c>
      <c r="M195">
        <f t="shared" ref="M195:M258" si="25">I195*1000</f>
        <v>5.5518637596920203E-2</v>
      </c>
    </row>
    <row r="196" spans="1:13" x14ac:dyDescent="0.35">
      <c r="A196" t="s">
        <v>68</v>
      </c>
      <c r="B196" t="s">
        <v>27</v>
      </c>
      <c r="C196" s="13">
        <v>0.47484350750645299</v>
      </c>
      <c r="D196" s="13">
        <v>0.52960586771864104</v>
      </c>
      <c r="E196" s="13">
        <v>0.47484350750645299</v>
      </c>
      <c r="F196" s="13">
        <v>0.44795626417786399</v>
      </c>
      <c r="G196" s="1">
        <v>5.1712276865086002E-5</v>
      </c>
      <c r="H196" s="1">
        <v>2.2371877450698399E-7</v>
      </c>
      <c r="I196" s="1">
        <v>5.1935995639592903E-5</v>
      </c>
      <c r="J196">
        <v>0.55737876892089799</v>
      </c>
      <c r="K196">
        <v>78</v>
      </c>
      <c r="L196">
        <f t="shared" si="24"/>
        <v>2.9696735571867212E-2</v>
      </c>
      <c r="M196">
        <f t="shared" si="25"/>
        <v>5.1935995639592905E-2</v>
      </c>
    </row>
    <row r="197" spans="1:13" x14ac:dyDescent="0.35">
      <c r="A197" t="s">
        <v>29</v>
      </c>
      <c r="B197" t="s">
        <v>27</v>
      </c>
      <c r="C197" s="13">
        <v>0.47390195929798801</v>
      </c>
      <c r="D197" s="13">
        <v>0.48250610444477798</v>
      </c>
      <c r="E197" s="13">
        <v>0.47390195929798801</v>
      </c>
      <c r="F197" s="13">
        <v>0.45970663341130402</v>
      </c>
      <c r="G197">
        <v>1.92849928479999E-5</v>
      </c>
      <c r="H197" s="1">
        <v>3.3121929968239602E-7</v>
      </c>
      <c r="I197" s="1">
        <v>1.9616212147682302E-5</v>
      </c>
      <c r="J197">
        <v>0.556002616882324</v>
      </c>
      <c r="K197">
        <v>45</v>
      </c>
      <c r="L197">
        <f t="shared" si="24"/>
        <v>8.1811256135639662E-3</v>
      </c>
      <c r="M197">
        <f t="shared" si="25"/>
        <v>1.9616212147682301E-2</v>
      </c>
    </row>
    <row r="198" spans="1:13" x14ac:dyDescent="0.35">
      <c r="A198" t="s">
        <v>29</v>
      </c>
      <c r="B198" t="s">
        <v>20</v>
      </c>
      <c r="C198" s="13">
        <v>0.47380221902166703</v>
      </c>
      <c r="D198" s="13">
        <v>0.49749869782175099</v>
      </c>
      <c r="E198" s="13">
        <v>0.47380221902166703</v>
      </c>
      <c r="F198" s="13">
        <v>0.45648295861335098</v>
      </c>
      <c r="G198">
        <v>1.92849928479999E-5</v>
      </c>
      <c r="H198" s="1">
        <v>2.13862086586002E-6</v>
      </c>
      <c r="I198" s="1">
        <v>2.1423613713859901E-5</v>
      </c>
      <c r="J198">
        <v>1.96910095214843</v>
      </c>
      <c r="K198">
        <v>45</v>
      </c>
      <c r="L198">
        <f t="shared" si="24"/>
        <v>1.4588631361524433E-2</v>
      </c>
      <c r="M198">
        <f t="shared" si="25"/>
        <v>2.1423613713859903E-2</v>
      </c>
    </row>
    <row r="199" spans="1:13" x14ac:dyDescent="0.35">
      <c r="A199" t="s">
        <v>97</v>
      </c>
      <c r="B199" t="s">
        <v>27</v>
      </c>
      <c r="C199">
        <v>0.47167974594156797</v>
      </c>
      <c r="D199">
        <v>0.52381182206733501</v>
      </c>
      <c r="E199">
        <v>0.47167974594156797</v>
      </c>
      <c r="F199">
        <v>0.450228139641073</v>
      </c>
      <c r="G199">
        <v>2.8701193884629503E-4</v>
      </c>
      <c r="H199" s="1">
        <v>6.0921686009952303E-5</v>
      </c>
      <c r="I199">
        <v>3.4793362485624799E-4</v>
      </c>
      <c r="J199">
        <v>0.56831836700439398</v>
      </c>
      <c r="K199">
        <v>347</v>
      </c>
      <c r="L199">
        <f t="shared" si="24"/>
        <v>2.7122877644524316E-2</v>
      </c>
      <c r="M199">
        <f t="shared" si="25"/>
        <v>0.34793362485624801</v>
      </c>
    </row>
    <row r="200" spans="1:13" x14ac:dyDescent="0.35">
      <c r="A200" t="s">
        <v>98</v>
      </c>
      <c r="B200" t="s">
        <v>26</v>
      </c>
      <c r="C200">
        <v>0.46314197828853598</v>
      </c>
      <c r="D200">
        <v>0.51335468261029304</v>
      </c>
      <c r="E200">
        <v>0.46314197828853598</v>
      </c>
      <c r="F200">
        <v>0.46221341326195697</v>
      </c>
      <c r="G200">
        <v>2.8748668565142799E-4</v>
      </c>
      <c r="H200" s="1">
        <v>1.72208106193766E-6</v>
      </c>
      <c r="I200">
        <v>2.8920876671336597E-4</v>
      </c>
      <c r="J200">
        <v>3.3672027587890598</v>
      </c>
      <c r="K200">
        <v>356</v>
      </c>
      <c r="L200">
        <f t="shared" si="24"/>
        <v>2.188004977025965E-2</v>
      </c>
      <c r="M200">
        <f t="shared" si="25"/>
        <v>0.28920876671336598</v>
      </c>
    </row>
    <row r="201" spans="1:13" x14ac:dyDescent="0.35">
      <c r="A201" t="s">
        <v>37</v>
      </c>
      <c r="B201" t="s">
        <v>24</v>
      </c>
      <c r="C201" s="13">
        <v>0.46287866395904997</v>
      </c>
      <c r="D201" s="13">
        <v>0.48664917057514601</v>
      </c>
      <c r="E201" s="13">
        <v>0.46287866395904997</v>
      </c>
      <c r="F201" s="13">
        <v>0.44524537648582402</v>
      </c>
      <c r="G201">
        <v>1.6629556732043499E-5</v>
      </c>
      <c r="H201" s="1">
        <v>5.6041411761185905E-7</v>
      </c>
      <c r="I201" s="1">
        <v>1.71899708496554E-5</v>
      </c>
      <c r="J201">
        <v>6.7255973815917899E-2</v>
      </c>
      <c r="K201">
        <v>14</v>
      </c>
      <c r="L201">
        <f t="shared" si="24"/>
        <v>1.4718639943940046E-2</v>
      </c>
      <c r="M201">
        <f t="shared" si="25"/>
        <v>1.71899708496554E-2</v>
      </c>
    </row>
    <row r="202" spans="1:13" x14ac:dyDescent="0.35">
      <c r="A202" t="s">
        <v>38</v>
      </c>
      <c r="B202" t="s">
        <v>24</v>
      </c>
      <c r="C202" s="13">
        <v>0.46225628463481</v>
      </c>
      <c r="D202" s="13">
        <v>0.48447544286941902</v>
      </c>
      <c r="E202" s="13">
        <v>0.46225628463481</v>
      </c>
      <c r="F202" s="13">
        <v>0.44827111615951498</v>
      </c>
      <c r="G202">
        <v>3.2816355262747103E-5</v>
      </c>
      <c r="H202" s="1">
        <v>5.3582186007411995E-7</v>
      </c>
      <c r="I202" s="1">
        <v>3.33521771228212E-5</v>
      </c>
      <c r="J202">
        <v>5.9391975402831997E-2</v>
      </c>
      <c r="K202">
        <v>33</v>
      </c>
      <c r="L202">
        <f t="shared" si="24"/>
        <v>1.2964627675890439E-2</v>
      </c>
      <c r="M202">
        <f t="shared" si="25"/>
        <v>3.3352177122821201E-2</v>
      </c>
    </row>
    <row r="203" spans="1:13" x14ac:dyDescent="0.35">
      <c r="A203" t="s">
        <v>35</v>
      </c>
      <c r="B203" t="s">
        <v>24</v>
      </c>
      <c r="C203" s="13">
        <v>0.46212063785901503</v>
      </c>
      <c r="D203" s="13">
        <v>0.46839300489289298</v>
      </c>
      <c r="E203" s="13">
        <v>0.46212063785901503</v>
      </c>
      <c r="F203" s="13">
        <v>0.45676428294426502</v>
      </c>
      <c r="G203">
        <v>3.5471791378703399E-5</v>
      </c>
      <c r="H203" s="1">
        <v>5.9309060183843703E-7</v>
      </c>
      <c r="I203" s="1">
        <v>3.6064881980541903E-5</v>
      </c>
      <c r="J203">
        <v>9.7874641418457003E-2</v>
      </c>
      <c r="K203">
        <v>66</v>
      </c>
      <c r="L203">
        <f t="shared" si="24"/>
        <v>4.1177468544656851E-3</v>
      </c>
      <c r="M203">
        <f t="shared" si="25"/>
        <v>3.6064881980541905E-2</v>
      </c>
    </row>
    <row r="204" spans="1:13" x14ac:dyDescent="0.35">
      <c r="A204" t="s">
        <v>96</v>
      </c>
      <c r="B204" t="s">
        <v>24</v>
      </c>
      <c r="C204">
        <v>0.46143442475793001</v>
      </c>
      <c r="D204">
        <v>0.47343686000216401</v>
      </c>
      <c r="E204">
        <v>0.46143442475793001</v>
      </c>
      <c r="F204">
        <v>0.44718388999789199</v>
      </c>
      <c r="G204" s="1">
        <v>3.3254446885927098E-5</v>
      </c>
      <c r="H204" s="1">
        <v>4.6262626907131401E-7</v>
      </c>
      <c r="I204" s="1">
        <v>3.3717073154998399E-5</v>
      </c>
      <c r="J204">
        <v>0.115032196044921</v>
      </c>
      <c r="K204">
        <v>35</v>
      </c>
      <c r="L204">
        <f t="shared" si="24"/>
        <v>9.298826604481376E-3</v>
      </c>
      <c r="M204">
        <f t="shared" si="25"/>
        <v>3.3717073154998396E-2</v>
      </c>
    </row>
    <row r="205" spans="1:13" x14ac:dyDescent="0.35">
      <c r="A205" t="s">
        <v>95</v>
      </c>
      <c r="B205" t="s">
        <v>22</v>
      </c>
      <c r="C205">
        <v>0.46044899082788399</v>
      </c>
      <c r="D205">
        <v>0.51428485431263904</v>
      </c>
      <c r="E205">
        <v>0.46044899082788399</v>
      </c>
      <c r="F205">
        <v>0.44587702282185299</v>
      </c>
      <c r="G205">
        <v>2.9148220663796599E-4</v>
      </c>
      <c r="H205" s="1">
        <v>3.3041064872613701E-5</v>
      </c>
      <c r="I205">
        <v>3.24523271510579E-4</v>
      </c>
      <c r="J205">
        <v>1.25306320190429</v>
      </c>
      <c r="K205">
        <v>380</v>
      </c>
      <c r="L205">
        <f t="shared" si="24"/>
        <v>2.6101863327533396E-2</v>
      </c>
      <c r="M205">
        <f t="shared" si="25"/>
        <v>0.32452327151057903</v>
      </c>
    </row>
    <row r="206" spans="1:13" x14ac:dyDescent="0.35">
      <c r="A206" t="s">
        <v>34</v>
      </c>
      <c r="B206" t="s">
        <v>24</v>
      </c>
      <c r="C206" s="13">
        <v>0.46004205050049601</v>
      </c>
      <c r="D206" s="13">
        <v>0.468114803353327</v>
      </c>
      <c r="E206" s="13">
        <v>0.46004205050049601</v>
      </c>
      <c r="F206" s="13">
        <v>0.44494433851517001</v>
      </c>
      <c r="G206">
        <v>1.92849928479999E-5</v>
      </c>
      <c r="H206" s="1">
        <v>7.6625608821367404E-7</v>
      </c>
      <c r="I206" s="1">
        <v>2.0051248936213499E-5</v>
      </c>
      <c r="J206">
        <v>0.142895698547363</v>
      </c>
      <c r="K206">
        <v>47</v>
      </c>
      <c r="L206">
        <f t="shared" si="24"/>
        <v>8.3781372200424278E-3</v>
      </c>
      <c r="M206">
        <f t="shared" si="25"/>
        <v>2.00512489362135E-2</v>
      </c>
    </row>
    <row r="207" spans="1:13" x14ac:dyDescent="0.35">
      <c r="A207" t="s">
        <v>34</v>
      </c>
      <c r="B207" t="s">
        <v>24</v>
      </c>
      <c r="C207">
        <v>0.46004205050049601</v>
      </c>
      <c r="D207">
        <v>0.468114803353327</v>
      </c>
      <c r="E207">
        <v>0.46004205050049601</v>
      </c>
      <c r="F207">
        <v>0.44494433851517001</v>
      </c>
      <c r="G207" s="1">
        <v>2.08601178320676E-5</v>
      </c>
      <c r="H207" s="1">
        <v>6.88270267112622E-7</v>
      </c>
      <c r="I207" s="1">
        <v>2.1548388099180202E-5</v>
      </c>
      <c r="J207">
        <v>0.142895698547363</v>
      </c>
      <c r="K207">
        <v>47</v>
      </c>
      <c r="L207">
        <f t="shared" si="24"/>
        <v>8.3781372200424278E-3</v>
      </c>
      <c r="M207">
        <f t="shared" si="25"/>
        <v>2.15483880991802E-2</v>
      </c>
    </row>
    <row r="208" spans="1:13" x14ac:dyDescent="0.35">
      <c r="A208" t="s">
        <v>95</v>
      </c>
      <c r="B208" t="s">
        <v>27</v>
      </c>
      <c r="C208">
        <v>0.45979868422627401</v>
      </c>
      <c r="D208">
        <v>0.52411388407483395</v>
      </c>
      <c r="E208">
        <v>0.45979868422627401</v>
      </c>
      <c r="F208">
        <v>0.44003604242514399</v>
      </c>
      <c r="G208">
        <v>2.9148220663796599E-4</v>
      </c>
      <c r="H208" s="1">
        <v>6.7434874174137298E-5</v>
      </c>
      <c r="I208">
        <v>3.5891708081210299E-4</v>
      </c>
      <c r="J208">
        <v>0.56986236572265603</v>
      </c>
      <c r="K208">
        <v>380</v>
      </c>
      <c r="L208">
        <f t="shared" si="24"/>
        <v>3.1744189765126989E-2</v>
      </c>
      <c r="M208">
        <f t="shared" si="25"/>
        <v>0.358917080812103</v>
      </c>
    </row>
    <row r="209" spans="1:13" x14ac:dyDescent="0.35">
      <c r="A209" t="s">
        <v>96</v>
      </c>
      <c r="B209" t="s">
        <v>27</v>
      </c>
      <c r="C209">
        <v>0.45708973832141098</v>
      </c>
      <c r="D209">
        <v>0.51597772392743602</v>
      </c>
      <c r="E209">
        <v>0.45708973832141098</v>
      </c>
      <c r="F209">
        <v>0.42710764245264699</v>
      </c>
      <c r="G209" s="1">
        <v>3.3254446885927098E-5</v>
      </c>
      <c r="H209" s="1">
        <v>6.3770680116871102E-6</v>
      </c>
      <c r="I209" s="1">
        <v>3.9631514897614197E-5</v>
      </c>
      <c r="J209">
        <v>0.55545520782470703</v>
      </c>
      <c r="K209">
        <v>35</v>
      </c>
      <c r="L209">
        <f t="shared" si="24"/>
        <v>3.2240631608435863E-2</v>
      </c>
      <c r="M209">
        <f t="shared" si="25"/>
        <v>3.9631514897614198E-2</v>
      </c>
    </row>
    <row r="210" spans="1:13" x14ac:dyDescent="0.35">
      <c r="A210" t="s">
        <v>29</v>
      </c>
      <c r="B210" t="s">
        <v>24</v>
      </c>
      <c r="C210" s="13">
        <v>0.45649927588559303</v>
      </c>
      <c r="D210" s="13">
        <v>0.45691850077410601</v>
      </c>
      <c r="E210" s="13">
        <v>0.45649927588559303</v>
      </c>
      <c r="F210" s="13">
        <v>0.43740812543375801</v>
      </c>
      <c r="G210">
        <v>1.92849928479999E-5</v>
      </c>
      <c r="H210" s="1">
        <v>3.8921380506167799E-7</v>
      </c>
      <c r="I210" s="1">
        <v>1.9674206653061601E-5</v>
      </c>
      <c r="J210">
        <v>7.3842048645019503E-2</v>
      </c>
      <c r="K210">
        <v>45</v>
      </c>
      <c r="L210">
        <f t="shared" si="24"/>
        <v>8.3289791394442411E-3</v>
      </c>
      <c r="M210">
        <f t="shared" si="25"/>
        <v>1.9674206653061601E-2</v>
      </c>
    </row>
    <row r="211" spans="1:13" x14ac:dyDescent="0.35">
      <c r="A211" t="s">
        <v>37</v>
      </c>
      <c r="B211" t="s">
        <v>22</v>
      </c>
      <c r="C211" s="13">
        <v>0.45631974338821701</v>
      </c>
      <c r="D211" s="13">
        <v>0.49050966559845599</v>
      </c>
      <c r="E211" s="13">
        <v>0.45631974338821701</v>
      </c>
      <c r="F211" s="13">
        <v>0.43413895989806001</v>
      </c>
      <c r="G211">
        <v>1.6629556732043499E-5</v>
      </c>
      <c r="H211" s="1">
        <v>9.1600965790282292E-6</v>
      </c>
      <c r="I211" s="1">
        <v>2.5789653311071701E-5</v>
      </c>
      <c r="J211">
        <v>1.252534866333</v>
      </c>
      <c r="K211">
        <v>14</v>
      </c>
      <c r="L211">
        <f t="shared" si="24"/>
        <v>2.0154919274087104E-2</v>
      </c>
      <c r="M211">
        <f t="shared" si="25"/>
        <v>2.5789653311071702E-2</v>
      </c>
    </row>
    <row r="212" spans="1:13" x14ac:dyDescent="0.35">
      <c r="A212" t="s">
        <v>96</v>
      </c>
      <c r="B212" t="s">
        <v>22</v>
      </c>
      <c r="C212">
        <v>0.45611228361347</v>
      </c>
      <c r="D212">
        <v>0.49546854223206399</v>
      </c>
      <c r="E212">
        <v>0.45611228361347</v>
      </c>
      <c r="F212">
        <v>0.43487350303229</v>
      </c>
      <c r="G212" s="1">
        <v>3.3254446885927098E-5</v>
      </c>
      <c r="H212" s="1">
        <v>1.04617988043436E-5</v>
      </c>
      <c r="I212" s="1">
        <v>4.3716245690270699E-5</v>
      </c>
      <c r="J212">
        <v>1.2515745162963801</v>
      </c>
      <c r="K212">
        <v>35</v>
      </c>
      <c r="L212">
        <f t="shared" si="24"/>
        <v>2.189714673433572E-2</v>
      </c>
      <c r="M212">
        <f t="shared" si="25"/>
        <v>4.3716245690270703E-2</v>
      </c>
    </row>
    <row r="213" spans="1:13" x14ac:dyDescent="0.35">
      <c r="A213" t="s">
        <v>36</v>
      </c>
      <c r="B213" t="s">
        <v>22</v>
      </c>
      <c r="C213" s="13">
        <v>0.455354257513435</v>
      </c>
      <c r="D213" s="13">
        <v>0.51501608940757004</v>
      </c>
      <c r="E213" s="13">
        <v>0.455354257513435</v>
      </c>
      <c r="F213" s="13">
        <v>0.43910000178353797</v>
      </c>
      <c r="G213">
        <v>2.4241360051882799E-4</v>
      </c>
      <c r="H213" s="1">
        <v>3.2102784734902797E-5</v>
      </c>
      <c r="I213">
        <v>2.7451638525373097E-4</v>
      </c>
      <c r="J213">
        <v>1.2523775100707999</v>
      </c>
      <c r="K213">
        <v>378</v>
      </c>
      <c r="L213">
        <f t="shared" si="24"/>
        <v>2.8951168358044673E-2</v>
      </c>
      <c r="M213">
        <f t="shared" si="25"/>
        <v>0.27451638525373095</v>
      </c>
    </row>
    <row r="214" spans="1:13" x14ac:dyDescent="0.35">
      <c r="A214" t="s">
        <v>98</v>
      </c>
      <c r="B214" t="s">
        <v>16</v>
      </c>
      <c r="C214">
        <v>0.45507498473973701</v>
      </c>
      <c r="D214">
        <v>0.45524567936776</v>
      </c>
      <c r="E214">
        <v>0.45507498473973701</v>
      </c>
      <c r="F214">
        <v>0.45514859093328602</v>
      </c>
      <c r="G214">
        <v>2.8748668565142799E-4</v>
      </c>
      <c r="H214" s="1">
        <v>7.71634158304119E-7</v>
      </c>
      <c r="I214">
        <v>2.8825831980973198E-4</v>
      </c>
      <c r="J214">
        <v>95.125064849853501</v>
      </c>
      <c r="K214">
        <v>356</v>
      </c>
      <c r="L214">
        <f t="shared" si="24"/>
        <v>7.0060339903353338E-5</v>
      </c>
      <c r="M214">
        <f t="shared" si="25"/>
        <v>0.28825831980973199</v>
      </c>
    </row>
    <row r="215" spans="1:13" x14ac:dyDescent="0.35">
      <c r="A215" t="s">
        <v>38</v>
      </c>
      <c r="B215" t="s">
        <v>22</v>
      </c>
      <c r="C215" s="13">
        <v>0.45260541549804301</v>
      </c>
      <c r="D215" s="13">
        <v>0.49273181099562302</v>
      </c>
      <c r="E215" s="13">
        <v>0.45260541549804301</v>
      </c>
      <c r="F215" s="13">
        <v>0.429811360732053</v>
      </c>
      <c r="G215">
        <v>3.2816355262747103E-5</v>
      </c>
      <c r="H215" s="1">
        <v>1.03484988286303E-5</v>
      </c>
      <c r="I215" s="1">
        <v>4.3164854091377398E-5</v>
      </c>
      <c r="J215">
        <v>1.2510242462158201</v>
      </c>
      <c r="K215">
        <v>33</v>
      </c>
      <c r="L215">
        <f t="shared" si="24"/>
        <v>2.2663814989395417E-2</v>
      </c>
      <c r="M215">
        <f t="shared" si="25"/>
        <v>4.3164854091377394E-2</v>
      </c>
    </row>
    <row r="216" spans="1:13" x14ac:dyDescent="0.35">
      <c r="A216" t="s">
        <v>30</v>
      </c>
      <c r="B216" t="s">
        <v>24</v>
      </c>
      <c r="C216" s="13">
        <v>0.45246577911119401</v>
      </c>
      <c r="D216" s="13">
        <v>0.49634385246572199</v>
      </c>
      <c r="E216" s="13">
        <v>0.45246577911119401</v>
      </c>
      <c r="F216" s="13">
        <v>0.433867391283774</v>
      </c>
      <c r="G216">
        <v>1.6629556732043499E-5</v>
      </c>
      <c r="H216" s="1">
        <v>5.0249570802444797E-7</v>
      </c>
      <c r="I216" s="1">
        <v>1.7132052440067999E-5</v>
      </c>
      <c r="J216">
        <v>3.5940170288085903E-2</v>
      </c>
      <c r="K216">
        <v>12</v>
      </c>
      <c r="L216">
        <f t="shared" si="24"/>
        <v>2.2975093721229384E-2</v>
      </c>
      <c r="M216">
        <f t="shared" si="25"/>
        <v>1.7132052440067998E-2</v>
      </c>
    </row>
    <row r="217" spans="1:13" x14ac:dyDescent="0.35">
      <c r="A217" t="s">
        <v>30</v>
      </c>
      <c r="B217" t="s">
        <v>22</v>
      </c>
      <c r="C217" s="13">
        <v>0.451444438681672</v>
      </c>
      <c r="D217" s="13">
        <v>0.48840130481548499</v>
      </c>
      <c r="E217" s="13">
        <v>0.451444438681672</v>
      </c>
      <c r="F217" s="13">
        <v>0.42776747287927103</v>
      </c>
      <c r="G217">
        <v>1.6629556732043499E-5</v>
      </c>
      <c r="H217" s="1">
        <v>1.0500928211720799E-5</v>
      </c>
      <c r="I217" s="1">
        <v>2.7130484943764401E-5</v>
      </c>
      <c r="J217">
        <v>1.2477293014526301</v>
      </c>
      <c r="K217">
        <v>12</v>
      </c>
      <c r="L217">
        <f t="shared" si="24"/>
        <v>2.1692854387087811E-2</v>
      </c>
      <c r="M217">
        <f t="shared" si="25"/>
        <v>2.71304849437644E-2</v>
      </c>
    </row>
    <row r="218" spans="1:13" x14ac:dyDescent="0.35">
      <c r="A218" t="s">
        <v>66</v>
      </c>
      <c r="B218" t="s">
        <v>18</v>
      </c>
      <c r="C218" s="13">
        <v>0.44630581964564198</v>
      </c>
      <c r="D218" s="13">
        <v>0.52492893509548899</v>
      </c>
      <c r="E218" s="13">
        <v>0.44630581964564198</v>
      </c>
      <c r="F218" s="13">
        <v>0.456462624041162</v>
      </c>
      <c r="G218">
        <v>2.5098144677165299E-4</v>
      </c>
      <c r="H218" s="1">
        <v>3.9784162203974303E-5</v>
      </c>
      <c r="I218">
        <v>2.9076560897562699E-4</v>
      </c>
      <c r="J218">
        <v>3619.6530942916802</v>
      </c>
      <c r="K218">
        <v>354</v>
      </c>
      <c r="L218">
        <f t="shared" si="24"/>
        <v>3.2841613909152585E-2</v>
      </c>
      <c r="M218">
        <f t="shared" si="25"/>
        <v>0.29076560897562698</v>
      </c>
    </row>
    <row r="219" spans="1:13" x14ac:dyDescent="0.35">
      <c r="A219" t="s">
        <v>66</v>
      </c>
      <c r="B219" t="s">
        <v>18</v>
      </c>
      <c r="C219">
        <v>0.44630581964564198</v>
      </c>
      <c r="D219">
        <v>0.52492893509548899</v>
      </c>
      <c r="E219">
        <v>0.44630581964564198</v>
      </c>
      <c r="F219">
        <v>0.456462624041162</v>
      </c>
      <c r="G219">
        <v>2.8748668565142799E-4</v>
      </c>
      <c r="H219" s="1">
        <v>4.0914974207091403E-5</v>
      </c>
      <c r="I219">
        <v>3.2840165985851898E-4</v>
      </c>
      <c r="J219">
        <v>3619.6530942916802</v>
      </c>
      <c r="K219">
        <v>354</v>
      </c>
      <c r="L219">
        <f t="shared" si="24"/>
        <v>3.2841613909152585E-2</v>
      </c>
      <c r="M219">
        <f t="shared" si="25"/>
        <v>0.32840165985851899</v>
      </c>
    </row>
    <row r="220" spans="1:13" x14ac:dyDescent="0.35">
      <c r="A220" t="s">
        <v>65</v>
      </c>
      <c r="B220" t="s">
        <v>21</v>
      </c>
      <c r="C220" s="13">
        <v>0.44573530526508898</v>
      </c>
      <c r="D220" s="13">
        <v>0.44789585655008601</v>
      </c>
      <c r="E220" s="13">
        <v>0.44573530526508898</v>
      </c>
      <c r="F220" s="13">
        <v>0.44578528344349899</v>
      </c>
      <c r="G220">
        <v>2.34825525274575E-4</v>
      </c>
      <c r="H220" s="1">
        <v>5.9585514293314302E-5</v>
      </c>
      <c r="I220">
        <v>2.9441103956788902E-4</v>
      </c>
      <c r="J220">
        <v>9629.6162347793506</v>
      </c>
      <c r="K220">
        <v>335</v>
      </c>
      <c r="L220">
        <f t="shared" si="24"/>
        <v>9.2855661462722106E-4</v>
      </c>
      <c r="M220">
        <f t="shared" si="25"/>
        <v>0.294411039567889</v>
      </c>
    </row>
    <row r="221" spans="1:13" x14ac:dyDescent="0.35">
      <c r="A221" t="s">
        <v>65</v>
      </c>
      <c r="B221" t="s">
        <v>26</v>
      </c>
      <c r="C221" s="13">
        <v>0.44399184523500801</v>
      </c>
      <c r="D221" s="13">
        <v>0.49394835287160699</v>
      </c>
      <c r="E221" s="13">
        <v>0.44399184523500801</v>
      </c>
      <c r="F221" s="13">
        <v>0.44022298332010201</v>
      </c>
      <c r="G221">
        <v>2.34825525274575E-4</v>
      </c>
      <c r="H221" s="1">
        <v>1.79029808575734E-6</v>
      </c>
      <c r="I221">
        <v>2.3661582336033201E-4</v>
      </c>
      <c r="J221">
        <v>3.38003158569335</v>
      </c>
      <c r="K221">
        <v>335</v>
      </c>
      <c r="L221">
        <f t="shared" si="24"/>
        <v>2.2229104351339964E-2</v>
      </c>
      <c r="M221">
        <f t="shared" si="25"/>
        <v>0.23661582336033202</v>
      </c>
    </row>
    <row r="222" spans="1:13" x14ac:dyDescent="0.35">
      <c r="A222" t="s">
        <v>65</v>
      </c>
      <c r="B222" t="s">
        <v>19</v>
      </c>
      <c r="C222" s="13">
        <v>0.44258351253336298</v>
      </c>
      <c r="D222" s="13">
        <v>0.44403225515500999</v>
      </c>
      <c r="E222" s="13">
        <v>0.44258351253336298</v>
      </c>
      <c r="F222" s="13">
        <v>0.44255443241675602</v>
      </c>
      <c r="G222">
        <v>2.34825525274575E-4</v>
      </c>
      <c r="H222">
        <v>2.7839592664355499E-4</v>
      </c>
      <c r="I222">
        <v>5.1322145191813097E-4</v>
      </c>
      <c r="J222">
        <v>8729.0587730407697</v>
      </c>
      <c r="K222">
        <v>335</v>
      </c>
      <c r="L222">
        <f t="shared" si="24"/>
        <v>6.3163288979920711E-4</v>
      </c>
      <c r="M222">
        <f t="shared" si="25"/>
        <v>0.51322145191813096</v>
      </c>
    </row>
    <row r="223" spans="1:13" x14ac:dyDescent="0.35">
      <c r="A223" t="s">
        <v>66</v>
      </c>
      <c r="B223" t="s">
        <v>21</v>
      </c>
      <c r="C223" s="13">
        <v>0.442156624150711</v>
      </c>
      <c r="D223" s="13">
        <v>0.50746731126865496</v>
      </c>
      <c r="E223" s="13">
        <v>0.442156624150711</v>
      </c>
      <c r="F223" s="13">
        <v>0.447733120436622</v>
      </c>
      <c r="G223">
        <v>2.5098144677165299E-4</v>
      </c>
      <c r="H223" s="1">
        <v>3.5643285082483503E-5</v>
      </c>
      <c r="I223">
        <v>2.8662473185413602E-4</v>
      </c>
      <c r="J223">
        <v>1882.59487247467</v>
      </c>
      <c r="K223">
        <v>354</v>
      </c>
      <c r="L223">
        <f t="shared" si="24"/>
        <v>2.7569616291815743E-2</v>
      </c>
      <c r="M223">
        <f t="shared" si="25"/>
        <v>0.28662473185413601</v>
      </c>
    </row>
    <row r="224" spans="1:13" x14ac:dyDescent="0.35">
      <c r="A224" t="s">
        <v>66</v>
      </c>
      <c r="B224" t="s">
        <v>21</v>
      </c>
      <c r="C224">
        <v>0.442156624150711</v>
      </c>
      <c r="D224">
        <v>0.50746731126865496</v>
      </c>
      <c r="E224">
        <v>0.442156624150711</v>
      </c>
      <c r="F224">
        <v>0.447733120436622</v>
      </c>
      <c r="G224">
        <v>2.8748668565142799E-4</v>
      </c>
      <c r="H224" s="1">
        <v>3.1594282215307597E-5</v>
      </c>
      <c r="I224">
        <v>3.1908096786673501E-4</v>
      </c>
      <c r="J224">
        <v>1882.59487247467</v>
      </c>
      <c r="K224">
        <v>354</v>
      </c>
      <c r="L224">
        <f t="shared" si="24"/>
        <v>2.7569616291815743E-2</v>
      </c>
      <c r="M224">
        <f t="shared" si="25"/>
        <v>0.31908096786673501</v>
      </c>
    </row>
    <row r="225" spans="1:13" x14ac:dyDescent="0.35">
      <c r="A225" t="s">
        <v>66</v>
      </c>
      <c r="B225" t="s">
        <v>19</v>
      </c>
      <c r="C225" s="13">
        <v>0.44213667609544699</v>
      </c>
      <c r="D225" s="13">
        <v>0.50539906071098395</v>
      </c>
      <c r="E225" s="13">
        <v>0.44213667609544699</v>
      </c>
      <c r="F225" s="13">
        <v>0.44805884792693301</v>
      </c>
      <c r="G225">
        <v>2.5098144677165299E-4</v>
      </c>
      <c r="H225">
        <v>1.9758956650575701E-4</v>
      </c>
      <c r="I225">
        <v>4.4857101327741003E-4</v>
      </c>
      <c r="J225">
        <v>1447.17650985717</v>
      </c>
      <c r="K225">
        <v>354</v>
      </c>
      <c r="L225">
        <f t="shared" si="24"/>
        <v>2.6648525821107567E-2</v>
      </c>
      <c r="M225">
        <f t="shared" si="25"/>
        <v>0.44857101327741</v>
      </c>
    </row>
    <row r="226" spans="1:13" x14ac:dyDescent="0.35">
      <c r="A226" t="s">
        <v>66</v>
      </c>
      <c r="B226" t="s">
        <v>19</v>
      </c>
      <c r="C226">
        <v>0.44213667609544699</v>
      </c>
      <c r="D226">
        <v>0.50539906071098395</v>
      </c>
      <c r="E226">
        <v>0.44213667609544699</v>
      </c>
      <c r="F226">
        <v>0.44805884792693301</v>
      </c>
      <c r="G226">
        <v>2.8748668565142799E-4</v>
      </c>
      <c r="H226">
        <v>1.2890225071717201E-4</v>
      </c>
      <c r="I226">
        <v>4.1638893636860002E-4</v>
      </c>
      <c r="J226">
        <v>1447.17650985717</v>
      </c>
      <c r="K226">
        <v>354</v>
      </c>
      <c r="L226">
        <f t="shared" si="24"/>
        <v>2.6648525821107567E-2</v>
      </c>
      <c r="M226">
        <f t="shared" si="25"/>
        <v>0.41638893636860003</v>
      </c>
    </row>
    <row r="227" spans="1:13" x14ac:dyDescent="0.35">
      <c r="A227" t="s">
        <v>65</v>
      </c>
      <c r="B227" t="s">
        <v>18</v>
      </c>
      <c r="C227" s="13">
        <v>0.44094378239065402</v>
      </c>
      <c r="D227" s="13">
        <v>0.44253215716871702</v>
      </c>
      <c r="E227" s="13">
        <v>0.44094378239065402</v>
      </c>
      <c r="F227" s="13">
        <v>0.44097148591941099</v>
      </c>
      <c r="G227">
        <v>2.34825525274575E-4</v>
      </c>
      <c r="H227">
        <v>1.5734209887776899E-4</v>
      </c>
      <c r="I227">
        <v>3.9216762415234403E-4</v>
      </c>
      <c r="J227">
        <v>20432.3152952194</v>
      </c>
      <c r="K227">
        <v>335</v>
      </c>
      <c r="L227">
        <f t="shared" si="24"/>
        <v>6.8388132151140832E-4</v>
      </c>
      <c r="M227">
        <f t="shared" si="25"/>
        <v>0.39216762415234402</v>
      </c>
    </row>
    <row r="228" spans="1:13" x14ac:dyDescent="0.35">
      <c r="A228" t="s">
        <v>98</v>
      </c>
      <c r="B228" t="s">
        <v>25</v>
      </c>
      <c r="C228">
        <v>0.438266753374213</v>
      </c>
      <c r="D228">
        <v>0.49900783417650901</v>
      </c>
      <c r="E228">
        <v>0.438266753374213</v>
      </c>
      <c r="F228">
        <v>0.43361417200990199</v>
      </c>
      <c r="G228">
        <v>2.8748668565142799E-4</v>
      </c>
      <c r="H228" s="1">
        <v>7.0172305191792205E-7</v>
      </c>
      <c r="I228">
        <v>2.88188408703346E-4</v>
      </c>
      <c r="J228">
        <v>3.81073665618896</v>
      </c>
      <c r="K228">
        <v>356</v>
      </c>
      <c r="L228">
        <f t="shared" si="24"/>
        <v>2.7039995691943892E-2</v>
      </c>
      <c r="M228">
        <f t="shared" si="25"/>
        <v>0.288188408703346</v>
      </c>
    </row>
    <row r="229" spans="1:13" x14ac:dyDescent="0.35">
      <c r="A229" t="s">
        <v>98</v>
      </c>
      <c r="B229" t="s">
        <v>21</v>
      </c>
      <c r="C229">
        <v>0.436834483006251</v>
      </c>
      <c r="D229">
        <v>0.44478397952623899</v>
      </c>
      <c r="E229">
        <v>0.436834483006251</v>
      </c>
      <c r="F229">
        <v>0.43956067813114902</v>
      </c>
      <c r="G229">
        <v>2.8748668565142799E-4</v>
      </c>
      <c r="H229" s="1">
        <v>5.6992075537826298E-5</v>
      </c>
      <c r="I229">
        <v>3.4447876118925399E-4</v>
      </c>
      <c r="J229">
        <v>10529.387169837901</v>
      </c>
      <c r="K229">
        <v>356</v>
      </c>
      <c r="L229">
        <f t="shared" si="24"/>
        <v>3.2455368106118722E-3</v>
      </c>
      <c r="M229">
        <f t="shared" si="25"/>
        <v>0.34447876118925397</v>
      </c>
    </row>
    <row r="230" spans="1:13" x14ac:dyDescent="0.35">
      <c r="A230" t="s">
        <v>94</v>
      </c>
      <c r="B230" t="s">
        <v>27</v>
      </c>
      <c r="C230">
        <v>0.43443273715245501</v>
      </c>
      <c r="D230">
        <v>0.477360431068243</v>
      </c>
      <c r="E230">
        <v>0.43443273715245501</v>
      </c>
      <c r="F230">
        <v>0.40637831747161501</v>
      </c>
      <c r="G230" s="1">
        <v>3.7724714677597403E-5</v>
      </c>
      <c r="H230" s="1">
        <v>1.23587575079736E-5</v>
      </c>
      <c r="I230" s="1">
        <v>5.0083472185571101E-5</v>
      </c>
      <c r="J230">
        <v>0.55701446533203103</v>
      </c>
      <c r="K230">
        <v>68</v>
      </c>
      <c r="L230">
        <f t="shared" si="24"/>
        <v>2.5369931991135151E-2</v>
      </c>
      <c r="M230">
        <f t="shared" si="25"/>
        <v>5.0083472185571104E-2</v>
      </c>
    </row>
    <row r="231" spans="1:13" x14ac:dyDescent="0.35">
      <c r="A231" t="s">
        <v>93</v>
      </c>
      <c r="B231" t="s">
        <v>19</v>
      </c>
      <c r="C231">
        <v>0.43221850301814002</v>
      </c>
      <c r="D231">
        <v>0.44638449423361698</v>
      </c>
      <c r="E231">
        <v>0.43221850301814002</v>
      </c>
      <c r="F231">
        <v>0.433338393808748</v>
      </c>
      <c r="G231" s="1">
        <v>1.6864596845529799E-5</v>
      </c>
      <c r="H231" s="1">
        <v>4.2348401101726901E-5</v>
      </c>
      <c r="I231" s="1">
        <v>5.92129979472567E-5</v>
      </c>
      <c r="J231">
        <v>7489.8044681549</v>
      </c>
      <c r="K231">
        <v>23</v>
      </c>
      <c r="L231">
        <f t="shared" si="24"/>
        <v>5.9898855440624049E-3</v>
      </c>
      <c r="M231">
        <f t="shared" si="25"/>
        <v>5.92129979472567E-2</v>
      </c>
    </row>
    <row r="232" spans="1:13" x14ac:dyDescent="0.35">
      <c r="A232" t="s">
        <v>65</v>
      </c>
      <c r="B232" t="s">
        <v>14</v>
      </c>
      <c r="C232" s="13">
        <v>0.43181555230180602</v>
      </c>
      <c r="D232" s="13">
        <v>0.444851765882878</v>
      </c>
      <c r="E232" s="13">
        <v>0.43181555230180602</v>
      </c>
      <c r="F232" s="13">
        <v>0.43478906018382601</v>
      </c>
      <c r="G232">
        <v>2.34825525274575E-4</v>
      </c>
      <c r="H232">
        <v>5.5672276496647498E-4</v>
      </c>
      <c r="I232">
        <v>7.9154829024105004E-4</v>
      </c>
      <c r="J232">
        <v>2570.15001392364</v>
      </c>
      <c r="K232">
        <v>335</v>
      </c>
      <c r="L232">
        <f t="shared" si="24"/>
        <v>5.3550634525725681E-3</v>
      </c>
      <c r="M232">
        <f t="shared" si="25"/>
        <v>0.79154829024105</v>
      </c>
    </row>
    <row r="233" spans="1:13" x14ac:dyDescent="0.35">
      <c r="A233" t="s">
        <v>98</v>
      </c>
      <c r="B233" t="s">
        <v>18</v>
      </c>
      <c r="C233">
        <v>0.43100566125808298</v>
      </c>
      <c r="D233">
        <v>0.43662194672997501</v>
      </c>
      <c r="E233">
        <v>0.43100566125808298</v>
      </c>
      <c r="F233">
        <v>0.43311186365828702</v>
      </c>
      <c r="G233">
        <v>2.8748668565142799E-4</v>
      </c>
      <c r="H233" s="1">
        <v>7.0596995806221295E-5</v>
      </c>
      <c r="I233">
        <v>3.5808368145764902E-4</v>
      </c>
      <c r="J233">
        <v>20702.0046567916</v>
      </c>
      <c r="K233">
        <v>356</v>
      </c>
      <c r="L233">
        <f t="shared" si="24"/>
        <v>2.2950787741787305E-3</v>
      </c>
      <c r="M233">
        <f t="shared" si="25"/>
        <v>0.35808368145764902</v>
      </c>
    </row>
    <row r="234" spans="1:13" x14ac:dyDescent="0.35">
      <c r="A234" t="s">
        <v>98</v>
      </c>
      <c r="B234" t="s">
        <v>20</v>
      </c>
      <c r="C234">
        <v>0.43093783787018602</v>
      </c>
      <c r="D234">
        <v>0.48949917088579398</v>
      </c>
      <c r="E234">
        <v>0.43093783787018602</v>
      </c>
      <c r="F234">
        <v>0.42432932853476502</v>
      </c>
      <c r="G234">
        <v>2.8748668565142799E-4</v>
      </c>
      <c r="H234" s="1">
        <v>2.3860872346149802E-6</v>
      </c>
      <c r="I234">
        <v>2.8987277288604303E-4</v>
      </c>
      <c r="J234">
        <v>1.4650135040283201</v>
      </c>
      <c r="K234">
        <v>356</v>
      </c>
      <c r="L234">
        <f t="shared" si="24"/>
        <v>2.6449613173518873E-2</v>
      </c>
      <c r="M234">
        <f t="shared" si="25"/>
        <v>0.28987277288604302</v>
      </c>
    </row>
    <row r="235" spans="1:13" x14ac:dyDescent="0.35">
      <c r="A235" t="s">
        <v>65</v>
      </c>
      <c r="B235" t="s">
        <v>25</v>
      </c>
      <c r="C235" s="13">
        <v>0.42723148920211701</v>
      </c>
      <c r="D235" s="13">
        <v>0.48764064497824</v>
      </c>
      <c r="E235" s="13">
        <v>0.42723148920211701</v>
      </c>
      <c r="F235" s="13">
        <v>0.420436442449171</v>
      </c>
      <c r="G235">
        <v>2.34825525274575E-4</v>
      </c>
      <c r="H235" s="1">
        <v>7.3238585125212803E-7</v>
      </c>
      <c r="I235">
        <v>2.35557911125827E-4</v>
      </c>
      <c r="J235">
        <v>3.5959177017211901</v>
      </c>
      <c r="K235">
        <v>335</v>
      </c>
      <c r="L235">
        <f t="shared" si="24"/>
        <v>2.7280123672608864E-2</v>
      </c>
      <c r="M235">
        <f t="shared" si="25"/>
        <v>0.235557911125827</v>
      </c>
    </row>
    <row r="236" spans="1:13" x14ac:dyDescent="0.35">
      <c r="A236" t="s">
        <v>98</v>
      </c>
      <c r="B236" t="s">
        <v>14</v>
      </c>
      <c r="C236">
        <v>0.42568352011362398</v>
      </c>
      <c r="D236">
        <v>0.460083173226074</v>
      </c>
      <c r="E236">
        <v>0.42568352011362398</v>
      </c>
      <c r="F236">
        <v>0.43670429581106401</v>
      </c>
      <c r="G236">
        <v>2.8748668565142799E-4</v>
      </c>
      <c r="H236">
        <v>3.57670217862914E-4</v>
      </c>
      <c r="I236">
        <v>6.4515690351434204E-4</v>
      </c>
      <c r="J236">
        <v>2730.7843446731499</v>
      </c>
      <c r="K236">
        <v>356</v>
      </c>
      <c r="L236">
        <f t="shared" si="24"/>
        <v>1.4044926067014421E-2</v>
      </c>
      <c r="M236">
        <f t="shared" si="25"/>
        <v>0.64515690351434207</v>
      </c>
    </row>
    <row r="237" spans="1:13" x14ac:dyDescent="0.35">
      <c r="A237" t="s">
        <v>65</v>
      </c>
      <c r="B237" t="s">
        <v>24</v>
      </c>
      <c r="C237" s="13">
        <v>0.42447466796462002</v>
      </c>
      <c r="D237" s="13">
        <v>0.462016352500835</v>
      </c>
      <c r="E237" s="13">
        <v>0.42447466796462002</v>
      </c>
      <c r="F237" s="13">
        <v>0.42216220297629398</v>
      </c>
      <c r="G237">
        <v>2.34825525274575E-4</v>
      </c>
      <c r="H237" s="1">
        <v>8.9384685364028803E-7</v>
      </c>
      <c r="I237">
        <v>2.35719372128215E-4</v>
      </c>
      <c r="J237">
        <v>0.80497741699218694</v>
      </c>
      <c r="K237">
        <v>335</v>
      </c>
      <c r="L237">
        <f t="shared" si="24"/>
        <v>1.6616641467596397E-2</v>
      </c>
      <c r="M237">
        <f t="shared" si="25"/>
        <v>0.235719372128215</v>
      </c>
    </row>
    <row r="238" spans="1:13" x14ac:dyDescent="0.35">
      <c r="A238" t="s">
        <v>98</v>
      </c>
      <c r="B238" t="s">
        <v>24</v>
      </c>
      <c r="C238">
        <v>0.424303114689348</v>
      </c>
      <c r="D238">
        <v>0.45129077944631202</v>
      </c>
      <c r="E238">
        <v>0.424303114689348</v>
      </c>
      <c r="F238">
        <v>0.41598335328633501</v>
      </c>
      <c r="G238">
        <v>2.8748668565142799E-4</v>
      </c>
      <c r="H238" s="1">
        <v>8.35631670464582E-7</v>
      </c>
      <c r="I238">
        <v>2.88322317321892E-4</v>
      </c>
      <c r="J238">
        <v>0.84820461273193304</v>
      </c>
      <c r="K238">
        <v>356</v>
      </c>
      <c r="L238">
        <f t="shared" si="24"/>
        <v>1.3326944744850825E-2</v>
      </c>
      <c r="M238">
        <f t="shared" si="25"/>
        <v>0.28832231732189201</v>
      </c>
    </row>
    <row r="239" spans="1:13" x14ac:dyDescent="0.35">
      <c r="A239" t="s">
        <v>94</v>
      </c>
      <c r="B239" t="s">
        <v>22</v>
      </c>
      <c r="C239">
        <v>0.42407969647039101</v>
      </c>
      <c r="D239">
        <v>0.46305152353533102</v>
      </c>
      <c r="E239">
        <v>0.42407969647039101</v>
      </c>
      <c r="F239">
        <v>0.39910137091717102</v>
      </c>
      <c r="G239" s="1">
        <v>3.7724714677597403E-5</v>
      </c>
      <c r="H239" s="1">
        <v>1.46530656080136E-5</v>
      </c>
      <c r="I239" s="1">
        <v>5.2377780285611098E-5</v>
      </c>
      <c r="J239">
        <v>1.2480039596557599</v>
      </c>
      <c r="K239">
        <v>68</v>
      </c>
      <c r="L239">
        <f t="shared" si="24"/>
        <v>2.2878841377365493E-2</v>
      </c>
      <c r="M239">
        <f t="shared" si="25"/>
        <v>5.2377780285611096E-2</v>
      </c>
    </row>
    <row r="240" spans="1:13" x14ac:dyDescent="0.35">
      <c r="A240" t="s">
        <v>93</v>
      </c>
      <c r="B240" t="s">
        <v>14</v>
      </c>
      <c r="C240">
        <v>0.420046199695991</v>
      </c>
      <c r="D240">
        <v>0.454579144165347</v>
      </c>
      <c r="E240">
        <v>0.420046199695991</v>
      </c>
      <c r="F240">
        <v>0.43101758559826597</v>
      </c>
      <c r="G240" s="1">
        <v>1.6864596845529799E-5</v>
      </c>
      <c r="H240" s="1">
        <v>6.6342294599250698E-5</v>
      </c>
      <c r="I240" s="1">
        <v>8.3206891444780504E-5</v>
      </c>
      <c r="J240">
        <v>183.58281230926499</v>
      </c>
      <c r="K240">
        <v>23</v>
      </c>
      <c r="L240">
        <f t="shared" si="24"/>
        <v>1.4099951610711554E-2</v>
      </c>
      <c r="M240">
        <f t="shared" si="25"/>
        <v>8.3206891444780509E-2</v>
      </c>
    </row>
    <row r="241" spans="1:13" x14ac:dyDescent="0.35">
      <c r="A241" t="s">
        <v>66</v>
      </c>
      <c r="B241" t="s">
        <v>26</v>
      </c>
      <c r="C241" s="13">
        <v>0.41936796581701202</v>
      </c>
      <c r="D241" s="13">
        <v>0.49967211966605501</v>
      </c>
      <c r="E241" s="13">
        <v>0.41936796581701202</v>
      </c>
      <c r="F241" s="13">
        <v>0.41430949492347302</v>
      </c>
      <c r="G241">
        <v>2.5098144677165299E-4</v>
      </c>
      <c r="H241" s="1">
        <v>1.85761908162775E-6</v>
      </c>
      <c r="I241">
        <v>2.5283906585328001E-4</v>
      </c>
      <c r="J241">
        <v>3.3630685806274401</v>
      </c>
      <c r="K241">
        <v>354</v>
      </c>
      <c r="L241">
        <f t="shared" si="24"/>
        <v>3.5562856509044276E-2</v>
      </c>
      <c r="M241">
        <f t="shared" si="25"/>
        <v>0.25283906585328003</v>
      </c>
    </row>
    <row r="242" spans="1:13" x14ac:dyDescent="0.35">
      <c r="A242" t="s">
        <v>66</v>
      </c>
      <c r="B242" t="s">
        <v>26</v>
      </c>
      <c r="C242">
        <v>0.41936796581701202</v>
      </c>
      <c r="D242">
        <v>0.49967211966605501</v>
      </c>
      <c r="E242">
        <v>0.41936796581701202</v>
      </c>
      <c r="F242">
        <v>0.41430949492347302</v>
      </c>
      <c r="G242">
        <v>2.8748668565142799E-4</v>
      </c>
      <c r="H242" s="1">
        <v>1.5545495177530299E-6</v>
      </c>
      <c r="I242">
        <v>2.8904123516918098E-4</v>
      </c>
      <c r="J242">
        <v>3.3630685806274401</v>
      </c>
      <c r="K242">
        <v>354</v>
      </c>
      <c r="L242">
        <f t="shared" si="24"/>
        <v>3.5562856509044276E-2</v>
      </c>
      <c r="M242">
        <f t="shared" si="25"/>
        <v>0.28904123516918095</v>
      </c>
    </row>
    <row r="243" spans="1:13" x14ac:dyDescent="0.35">
      <c r="A243" t="s">
        <v>34</v>
      </c>
      <c r="B243" t="s">
        <v>22</v>
      </c>
      <c r="C243" s="13">
        <v>0.41858600205065999</v>
      </c>
      <c r="D243" s="13">
        <v>0.45559633977781999</v>
      </c>
      <c r="E243" s="13">
        <v>0.41858600205065999</v>
      </c>
      <c r="F243" s="13">
        <v>0.390575648735632</v>
      </c>
      <c r="G243">
        <v>1.92849928479999E-5</v>
      </c>
      <c r="H243" s="1">
        <v>1.2437952300968E-5</v>
      </c>
      <c r="I243" s="1">
        <v>3.1722945148967898E-5</v>
      </c>
      <c r="J243">
        <v>1.24470710754394</v>
      </c>
      <c r="K243">
        <v>47</v>
      </c>
      <c r="L243">
        <f t="shared" si="24"/>
        <v>2.3098133375104621E-2</v>
      </c>
      <c r="M243">
        <f t="shared" si="25"/>
        <v>3.1722945148967896E-2</v>
      </c>
    </row>
    <row r="244" spans="1:13" x14ac:dyDescent="0.35">
      <c r="A244" t="s">
        <v>34</v>
      </c>
      <c r="B244" t="s">
        <v>22</v>
      </c>
      <c r="C244">
        <v>0.41858600205065999</v>
      </c>
      <c r="D244">
        <v>0.45559633977781999</v>
      </c>
      <c r="E244">
        <v>0.41858600205065999</v>
      </c>
      <c r="F244">
        <v>0.390575648735632</v>
      </c>
      <c r="G244" s="1">
        <v>2.08601178320676E-5</v>
      </c>
      <c r="H244" s="1">
        <v>1.25131844056007E-5</v>
      </c>
      <c r="I244" s="1">
        <v>3.3373302237668399E-5</v>
      </c>
      <c r="J244">
        <v>1.24470710754394</v>
      </c>
      <c r="K244">
        <v>47</v>
      </c>
      <c r="L244">
        <f t="shared" si="24"/>
        <v>2.3098133375104621E-2</v>
      </c>
      <c r="M244">
        <f t="shared" si="25"/>
        <v>3.3373302237668399E-2</v>
      </c>
    </row>
    <row r="245" spans="1:13" x14ac:dyDescent="0.35">
      <c r="A245" t="s">
        <v>35</v>
      </c>
      <c r="B245" t="s">
        <v>22</v>
      </c>
      <c r="C245" s="13">
        <v>0.41107356443820198</v>
      </c>
      <c r="D245" s="13">
        <v>0.45167953751904899</v>
      </c>
      <c r="E245" s="13">
        <v>0.41107356443820198</v>
      </c>
      <c r="F245" s="13">
        <v>0.38309201799104298</v>
      </c>
      <c r="G245">
        <v>3.5471791378703399E-5</v>
      </c>
      <c r="H245" s="1">
        <v>1.6165875632728301E-5</v>
      </c>
      <c r="I245" s="1">
        <v>5.1637667011431799E-5</v>
      </c>
      <c r="J245">
        <v>1.24429512023925</v>
      </c>
      <c r="K245">
        <v>66</v>
      </c>
      <c r="L245">
        <f t="shared" si="24"/>
        <v>2.4453874715776872E-2</v>
      </c>
      <c r="M245">
        <f t="shared" si="25"/>
        <v>5.1637667011431798E-2</v>
      </c>
    </row>
    <row r="246" spans="1:13" x14ac:dyDescent="0.35">
      <c r="A246" t="s">
        <v>66</v>
      </c>
      <c r="B246" t="s">
        <v>16</v>
      </c>
      <c r="C246" s="13">
        <v>0.41077434360924098</v>
      </c>
      <c r="D246" s="13">
        <v>0.46836533832476701</v>
      </c>
      <c r="E246" s="13">
        <v>0.41077434360924098</v>
      </c>
      <c r="F246" s="13">
        <v>0.414950949612509</v>
      </c>
      <c r="G246">
        <v>2.5098144677165299E-4</v>
      </c>
      <c r="H246" s="1">
        <v>5.5009933302381703E-7</v>
      </c>
      <c r="I246">
        <v>2.5153154610467698E-4</v>
      </c>
      <c r="J246">
        <v>17.573398590087798</v>
      </c>
      <c r="K246">
        <v>354</v>
      </c>
      <c r="L246">
        <f t="shared" si="24"/>
        <v>2.4394454212951711E-2</v>
      </c>
      <c r="M246">
        <f t="shared" si="25"/>
        <v>0.25153154610467698</v>
      </c>
    </row>
    <row r="247" spans="1:13" x14ac:dyDescent="0.35">
      <c r="A247" t="s">
        <v>66</v>
      </c>
      <c r="B247" t="s">
        <v>16</v>
      </c>
      <c r="C247">
        <v>0.41077434360924098</v>
      </c>
      <c r="D247">
        <v>0.46836533832476701</v>
      </c>
      <c r="E247">
        <v>0.41077434360924098</v>
      </c>
      <c r="F247">
        <v>0.414950949612509</v>
      </c>
      <c r="G247">
        <v>2.8748668565142799E-4</v>
      </c>
      <c r="H247" s="1">
        <v>5.3505804856322105E-7</v>
      </c>
      <c r="I247">
        <v>2.8802174369999098E-4</v>
      </c>
      <c r="J247">
        <v>17.573398590087798</v>
      </c>
      <c r="K247">
        <v>354</v>
      </c>
      <c r="L247">
        <f t="shared" si="24"/>
        <v>2.4394454212951711E-2</v>
      </c>
      <c r="M247">
        <f t="shared" si="25"/>
        <v>0.28802174369999101</v>
      </c>
    </row>
    <row r="248" spans="1:13" x14ac:dyDescent="0.35">
      <c r="A248" t="s">
        <v>93</v>
      </c>
      <c r="B248" t="s">
        <v>21</v>
      </c>
      <c r="C248">
        <v>0.40944580312865297</v>
      </c>
      <c r="D248">
        <v>0.42071656815804997</v>
      </c>
      <c r="E248">
        <v>0.40944580312865297</v>
      </c>
      <c r="F248">
        <v>0.41121095235087601</v>
      </c>
      <c r="G248" s="1">
        <v>1.6864596845529799E-5</v>
      </c>
      <c r="H248" s="1">
        <v>3.8370418437103597E-5</v>
      </c>
      <c r="I248" s="1">
        <v>5.5235015282633397E-5</v>
      </c>
      <c r="J248">
        <v>10827.215347290001</v>
      </c>
      <c r="K248">
        <v>23</v>
      </c>
      <c r="L248">
        <f t="shared" si="24"/>
        <v>4.6814028621422702E-3</v>
      </c>
      <c r="M248">
        <f t="shared" si="25"/>
        <v>5.5235015282633394E-2</v>
      </c>
    </row>
    <row r="249" spans="1:13" x14ac:dyDescent="0.35">
      <c r="A249" t="s">
        <v>93</v>
      </c>
      <c r="B249" t="s">
        <v>18</v>
      </c>
      <c r="C249">
        <v>0.409262281020223</v>
      </c>
      <c r="D249">
        <v>0.41753000212600799</v>
      </c>
      <c r="E249">
        <v>0.409262281020223</v>
      </c>
      <c r="F249">
        <v>0.41096346615198198</v>
      </c>
      <c r="G249" s="1">
        <v>1.6864596845529799E-5</v>
      </c>
      <c r="H249" s="1">
        <v>5.3176374758945997E-5</v>
      </c>
      <c r="I249" s="1">
        <v>7.0040971604475803E-5</v>
      </c>
      <c r="J249">
        <v>21779.313913345301</v>
      </c>
      <c r="K249">
        <v>23</v>
      </c>
      <c r="L249">
        <f t="shared" si="24"/>
        <v>3.4060413327763909E-3</v>
      </c>
      <c r="M249">
        <f t="shared" si="25"/>
        <v>7.0040971604475796E-2</v>
      </c>
    </row>
    <row r="250" spans="1:13" x14ac:dyDescent="0.35">
      <c r="A250" t="s">
        <v>65</v>
      </c>
      <c r="B250" t="s">
        <v>20</v>
      </c>
      <c r="C250" s="13">
        <v>0.40870772508388098</v>
      </c>
      <c r="D250" s="13">
        <v>0.46920920052702503</v>
      </c>
      <c r="E250" s="13">
        <v>0.40870772508388098</v>
      </c>
      <c r="F250" s="13">
        <v>0.39733031570508398</v>
      </c>
      <c r="G250">
        <v>2.34825525274575E-4</v>
      </c>
      <c r="H250" s="1">
        <v>2.32052310033939E-6</v>
      </c>
      <c r="I250">
        <v>2.37146048374914E-4</v>
      </c>
      <c r="J250">
        <v>1.09087085723876</v>
      </c>
      <c r="K250">
        <v>335</v>
      </c>
      <c r="L250">
        <f t="shared" si="24"/>
        <v>2.8224902605219548E-2</v>
      </c>
      <c r="M250">
        <f t="shared" si="25"/>
        <v>0.23714604837491401</v>
      </c>
    </row>
    <row r="251" spans="1:13" x14ac:dyDescent="0.35">
      <c r="A251" t="s">
        <v>65</v>
      </c>
      <c r="B251" t="s">
        <v>16</v>
      </c>
      <c r="C251" s="13">
        <v>0.405699558350056</v>
      </c>
      <c r="D251" s="13">
        <v>0.40548608733444302</v>
      </c>
      <c r="E251" s="13">
        <v>0.405699558350056</v>
      </c>
      <c r="F251" s="13">
        <v>0.405584647261515</v>
      </c>
      <c r="G251">
        <v>2.34825525274575E-4</v>
      </c>
      <c r="H251" s="1">
        <v>1.2353381340277999E-6</v>
      </c>
      <c r="I251">
        <v>2.3606086340860301E-4</v>
      </c>
      <c r="J251">
        <v>133.27151870727499</v>
      </c>
      <c r="K251">
        <v>335</v>
      </c>
      <c r="L251">
        <f t="shared" si="24"/>
        <v>8.918482381319845E-5</v>
      </c>
      <c r="M251">
        <f t="shared" si="25"/>
        <v>0.23606086340860302</v>
      </c>
    </row>
    <row r="252" spans="1:13" x14ac:dyDescent="0.35">
      <c r="A252" t="s">
        <v>29</v>
      </c>
      <c r="B252" t="s">
        <v>22</v>
      </c>
      <c r="C252" s="13">
        <v>0.40433511136999201</v>
      </c>
      <c r="D252" s="13">
        <v>0.44203725218217799</v>
      </c>
      <c r="E252" s="13">
        <v>0.40433511136999201</v>
      </c>
      <c r="F252" s="13">
        <v>0.37116761141587701</v>
      </c>
      <c r="G252">
        <v>1.92849928479999E-5</v>
      </c>
      <c r="H252" s="1">
        <v>1.20691997031429E-5</v>
      </c>
      <c r="I252" s="1">
        <v>3.1354192551142801E-5</v>
      </c>
      <c r="J252">
        <v>1.2411365509033201</v>
      </c>
      <c r="K252">
        <v>45</v>
      </c>
      <c r="L252">
        <f t="shared" si="24"/>
        <v>2.5081834727049956E-2</v>
      </c>
      <c r="M252">
        <f t="shared" si="25"/>
        <v>3.1354192551142801E-2</v>
      </c>
    </row>
    <row r="253" spans="1:13" x14ac:dyDescent="0.35">
      <c r="A253" t="s">
        <v>31</v>
      </c>
      <c r="B253" t="s">
        <v>18</v>
      </c>
      <c r="C253" s="13">
        <v>0.40316615533151601</v>
      </c>
      <c r="D253" s="13">
        <v>0.47580321212244597</v>
      </c>
      <c r="E253" s="13">
        <v>0.40316615533151601</v>
      </c>
      <c r="F253" s="13">
        <v>0.40494556667871601</v>
      </c>
      <c r="G253">
        <v>1.6186798530703499E-5</v>
      </c>
      <c r="H253" s="1">
        <v>3.2507482131215301E-5</v>
      </c>
      <c r="I253" s="1">
        <v>4.8694280661918902E-5</v>
      </c>
      <c r="J253">
        <v>5394.6150608062699</v>
      </c>
      <c r="K253">
        <v>21</v>
      </c>
      <c r="L253">
        <f t="shared" si="24"/>
        <v>3.120438928040814E-2</v>
      </c>
      <c r="M253">
        <f t="shared" si="25"/>
        <v>4.8694280661918901E-2</v>
      </c>
    </row>
    <row r="254" spans="1:13" x14ac:dyDescent="0.35">
      <c r="A254" t="s">
        <v>66</v>
      </c>
      <c r="B254" t="s">
        <v>25</v>
      </c>
      <c r="C254" s="13">
        <v>0.40088409780930401</v>
      </c>
      <c r="D254" s="13">
        <v>0.492890090521234</v>
      </c>
      <c r="E254" s="13">
        <v>0.40088409780930401</v>
      </c>
      <c r="F254" s="13">
        <v>0.39211533353240802</v>
      </c>
      <c r="G254">
        <v>2.5098144677165299E-4</v>
      </c>
      <c r="H254" s="1">
        <v>5.5626118977052798E-7</v>
      </c>
      <c r="I254">
        <v>2.5153770796142302E-4</v>
      </c>
      <c r="J254">
        <v>3.53333091735839</v>
      </c>
      <c r="K254">
        <v>354</v>
      </c>
      <c r="L254">
        <f t="shared" si="24"/>
        <v>4.1261013294831277E-2</v>
      </c>
      <c r="M254">
        <f t="shared" si="25"/>
        <v>0.251537707961423</v>
      </c>
    </row>
    <row r="255" spans="1:13" x14ac:dyDescent="0.35">
      <c r="A255" t="s">
        <v>66</v>
      </c>
      <c r="B255" t="s">
        <v>25</v>
      </c>
      <c r="C255">
        <v>0.40088409780930401</v>
      </c>
      <c r="D255">
        <v>0.492890090521234</v>
      </c>
      <c r="E255">
        <v>0.40088409780930401</v>
      </c>
      <c r="F255">
        <v>0.39211533353240802</v>
      </c>
      <c r="G255">
        <v>2.8748668565142799E-4</v>
      </c>
      <c r="H255" s="1">
        <v>7.4735103992085398E-7</v>
      </c>
      <c r="I255">
        <v>2.8823403669134902E-4</v>
      </c>
      <c r="J255">
        <v>3.53333091735839</v>
      </c>
      <c r="K255">
        <v>354</v>
      </c>
      <c r="L255">
        <f t="shared" si="24"/>
        <v>4.1261013294831277E-2</v>
      </c>
      <c r="M255">
        <f t="shared" si="25"/>
        <v>0.288234036691349</v>
      </c>
    </row>
    <row r="256" spans="1:13" x14ac:dyDescent="0.35">
      <c r="A256" t="s">
        <v>66</v>
      </c>
      <c r="B256" t="s">
        <v>24</v>
      </c>
      <c r="C256" s="13">
        <v>0.39690246597859102</v>
      </c>
      <c r="D256" s="13">
        <v>0.446256483263823</v>
      </c>
      <c r="E256" s="13">
        <v>0.39690246597859102</v>
      </c>
      <c r="F256" s="13">
        <v>0.38191075344704001</v>
      </c>
      <c r="G256">
        <v>2.5098144677165299E-4</v>
      </c>
      <c r="H256" s="1">
        <v>7.2813399888136599E-7</v>
      </c>
      <c r="I256">
        <v>2.5170958077053401E-4</v>
      </c>
      <c r="J256">
        <v>0.42675876617431602</v>
      </c>
      <c r="K256">
        <v>354</v>
      </c>
      <c r="L256">
        <f t="shared" si="24"/>
        <v>2.4317578363312768E-2</v>
      </c>
      <c r="M256">
        <f t="shared" si="25"/>
        <v>0.25170958077053401</v>
      </c>
    </row>
    <row r="257" spans="1:13" x14ac:dyDescent="0.35">
      <c r="A257" t="s">
        <v>66</v>
      </c>
      <c r="B257" t="s">
        <v>24</v>
      </c>
      <c r="C257">
        <v>0.39690246597859102</v>
      </c>
      <c r="D257">
        <v>0.446256483263823</v>
      </c>
      <c r="E257">
        <v>0.39690246597859102</v>
      </c>
      <c r="F257">
        <v>0.38191075344704001</v>
      </c>
      <c r="G257">
        <v>2.8748668565142799E-4</v>
      </c>
      <c r="H257" s="1">
        <v>9.8136081908092098E-7</v>
      </c>
      <c r="I257">
        <v>2.8846804647050898E-4</v>
      </c>
      <c r="J257">
        <v>0.42675876617431602</v>
      </c>
      <c r="K257">
        <v>354</v>
      </c>
      <c r="L257">
        <f t="shared" si="24"/>
        <v>2.4317578363312768E-2</v>
      </c>
      <c r="M257">
        <f t="shared" si="25"/>
        <v>0.288468046470509</v>
      </c>
    </row>
    <row r="258" spans="1:13" x14ac:dyDescent="0.35">
      <c r="A258" t="s">
        <v>32</v>
      </c>
      <c r="B258" t="s">
        <v>21</v>
      </c>
      <c r="C258" s="13">
        <v>0.39549413327694599</v>
      </c>
      <c r="D258" s="13">
        <v>0.48693517483847798</v>
      </c>
      <c r="E258" s="13">
        <v>0.39549413327694599</v>
      </c>
      <c r="F258" s="13">
        <v>0.38330343545795498</v>
      </c>
      <c r="G258">
        <v>2.23128607670828E-4</v>
      </c>
      <c r="H258" s="1">
        <v>1.3058778867745801E-5</v>
      </c>
      <c r="I258">
        <v>2.36187386538574E-4</v>
      </c>
      <c r="J258">
        <v>46.024933815002399</v>
      </c>
      <c r="K258">
        <v>333</v>
      </c>
      <c r="L258">
        <f t="shared" ref="L258:L321" si="26">_xlfn.STDEV.P(C258:F258)</f>
        <v>4.1653099972703257E-2</v>
      </c>
      <c r="M258">
        <f t="shared" si="25"/>
        <v>0.23618738653857399</v>
      </c>
    </row>
    <row r="259" spans="1:13" x14ac:dyDescent="0.35">
      <c r="A259" t="s">
        <v>32</v>
      </c>
      <c r="B259" t="s">
        <v>19</v>
      </c>
      <c r="C259" s="13">
        <v>0.39543428911115402</v>
      </c>
      <c r="D259" s="13">
        <v>0.49357575760331601</v>
      </c>
      <c r="E259" s="13">
        <v>0.39543428911115402</v>
      </c>
      <c r="F259" s="13">
        <v>0.38351304400595698</v>
      </c>
      <c r="G259">
        <v>2.23128607670828E-4</v>
      </c>
      <c r="H259">
        <v>1.11666972385366E-4</v>
      </c>
      <c r="I259">
        <v>3.3479558005619398E-4</v>
      </c>
      <c r="J259">
        <v>38.581089019775298</v>
      </c>
      <c r="K259">
        <v>333</v>
      </c>
      <c r="L259">
        <f t="shared" si="26"/>
        <v>4.4484216842694262E-2</v>
      </c>
      <c r="M259">
        <f t="shared" ref="M259:M322" si="27">I259*1000</f>
        <v>0.33479558005619398</v>
      </c>
    </row>
    <row r="260" spans="1:13" x14ac:dyDescent="0.35">
      <c r="A260" t="s">
        <v>32</v>
      </c>
      <c r="B260" t="s">
        <v>16</v>
      </c>
      <c r="C260" s="13">
        <v>0.39540636183378403</v>
      </c>
      <c r="D260" s="13">
        <v>0.490372388311484</v>
      </c>
      <c r="E260" s="13">
        <v>0.39540636183378403</v>
      </c>
      <c r="F260" s="13">
        <v>0.38343430452752802</v>
      </c>
      <c r="G260">
        <v>2.23128607670828E-4</v>
      </c>
      <c r="H260" s="1">
        <v>2.2597120994634999E-7</v>
      </c>
      <c r="I260">
        <v>2.2335457888077401E-4</v>
      </c>
      <c r="J260">
        <v>0.38500785827636702</v>
      </c>
      <c r="K260">
        <v>333</v>
      </c>
      <c r="L260">
        <f t="shared" si="26"/>
        <v>4.3127359678630593E-2</v>
      </c>
      <c r="M260">
        <f t="shared" si="27"/>
        <v>0.22335457888077401</v>
      </c>
    </row>
    <row r="261" spans="1:13" x14ac:dyDescent="0.35">
      <c r="A261" t="s">
        <v>32</v>
      </c>
      <c r="B261" t="s">
        <v>18</v>
      </c>
      <c r="C261" s="13">
        <v>0.395402372222732</v>
      </c>
      <c r="D261" s="13">
        <v>0.49038460422445901</v>
      </c>
      <c r="E261" s="13">
        <v>0.395402372222732</v>
      </c>
      <c r="F261" s="13">
        <v>0.38343216004165098</v>
      </c>
      <c r="G261">
        <v>2.23128607670828E-4</v>
      </c>
      <c r="H261" s="1">
        <v>1.9245989781110899E-5</v>
      </c>
      <c r="I261">
        <v>2.42374597451939E-4</v>
      </c>
      <c r="J261">
        <v>57.707514762878397</v>
      </c>
      <c r="K261">
        <v>333</v>
      </c>
      <c r="L261">
        <f t="shared" si="26"/>
        <v>4.3133981722691811E-2</v>
      </c>
      <c r="M261">
        <f t="shared" si="27"/>
        <v>0.24237459745193901</v>
      </c>
    </row>
    <row r="262" spans="1:13" x14ac:dyDescent="0.35">
      <c r="A262" t="s">
        <v>32</v>
      </c>
      <c r="B262" t="s">
        <v>25</v>
      </c>
      <c r="C262" s="13">
        <v>0.39508719294955902</v>
      </c>
      <c r="D262" s="13">
        <v>0.49283977375353899</v>
      </c>
      <c r="E262" s="13">
        <v>0.39508719294955902</v>
      </c>
      <c r="F262" s="13">
        <v>0.38213997925670401</v>
      </c>
      <c r="G262">
        <v>2.23128607670828E-4</v>
      </c>
      <c r="H262" s="1">
        <v>6.0713978741252304E-7</v>
      </c>
      <c r="I262">
        <v>2.2373574745823999E-4</v>
      </c>
      <c r="J262">
        <v>2.31194972991943</v>
      </c>
      <c r="K262">
        <v>333</v>
      </c>
      <c r="L262">
        <f t="shared" si="26"/>
        <v>4.451182377620036E-2</v>
      </c>
      <c r="M262">
        <f t="shared" si="27"/>
        <v>0.22373574745823999</v>
      </c>
    </row>
    <row r="263" spans="1:13" x14ac:dyDescent="0.35">
      <c r="A263" t="s">
        <v>31</v>
      </c>
      <c r="B263" t="s">
        <v>21</v>
      </c>
      <c r="C263" s="13">
        <v>0.394428907125844</v>
      </c>
      <c r="D263" s="13">
        <v>0.452638629594251</v>
      </c>
      <c r="E263" s="13">
        <v>0.394428907125844</v>
      </c>
      <c r="F263" s="13">
        <v>0.39067785047028503</v>
      </c>
      <c r="G263">
        <v>1.6186798530703499E-5</v>
      </c>
      <c r="H263" s="1">
        <v>2.82011622950268E-5</v>
      </c>
      <c r="I263" s="1">
        <v>4.4387960825730299E-5</v>
      </c>
      <c r="J263">
        <v>2668.4415130615198</v>
      </c>
      <c r="K263">
        <v>21</v>
      </c>
      <c r="L263">
        <f t="shared" si="26"/>
        <v>2.579246811257753E-2</v>
      </c>
      <c r="M263">
        <f t="shared" si="27"/>
        <v>4.4387960825730301E-2</v>
      </c>
    </row>
    <row r="264" spans="1:13" x14ac:dyDescent="0.35">
      <c r="A264" t="s">
        <v>98</v>
      </c>
      <c r="B264" t="s">
        <v>22</v>
      </c>
      <c r="C264">
        <v>0.39033157657459899</v>
      </c>
      <c r="D264">
        <v>0.44476270268668699</v>
      </c>
      <c r="E264">
        <v>0.39033157657459899</v>
      </c>
      <c r="F264">
        <v>0.37429881171453999</v>
      </c>
      <c r="G264">
        <v>2.8748668565142799E-4</v>
      </c>
      <c r="H264" s="1">
        <v>3.3394743845266597E-5</v>
      </c>
      <c r="I264">
        <v>3.2088142949669501E-4</v>
      </c>
      <c r="J264">
        <v>1.25141525268554</v>
      </c>
      <c r="K264">
        <v>356</v>
      </c>
      <c r="L264">
        <f t="shared" si="26"/>
        <v>2.6698260721335576E-2</v>
      </c>
      <c r="M264">
        <f t="shared" si="27"/>
        <v>0.32088142949669501</v>
      </c>
    </row>
    <row r="265" spans="1:13" x14ac:dyDescent="0.35">
      <c r="A265" t="s">
        <v>66</v>
      </c>
      <c r="B265" t="s">
        <v>20</v>
      </c>
      <c r="C265" s="13">
        <v>0.39030763890828202</v>
      </c>
      <c r="D265" s="13">
        <v>0.49698185647231602</v>
      </c>
      <c r="E265" s="13">
        <v>0.39030763890828202</v>
      </c>
      <c r="F265" s="13">
        <v>0.37075883422969103</v>
      </c>
      <c r="G265">
        <v>2.5098144677165299E-4</v>
      </c>
      <c r="H265" s="1">
        <v>3.97201009615882E-6</v>
      </c>
      <c r="I265">
        <v>2.5495345686781201E-4</v>
      </c>
      <c r="J265">
        <v>1.12332439422607</v>
      </c>
      <c r="K265">
        <v>354</v>
      </c>
      <c r="L265">
        <f t="shared" si="26"/>
        <v>4.9658420898790752E-2</v>
      </c>
      <c r="M265">
        <f t="shared" si="27"/>
        <v>0.25495345686781201</v>
      </c>
    </row>
    <row r="266" spans="1:13" x14ac:dyDescent="0.35">
      <c r="A266" t="s">
        <v>66</v>
      </c>
      <c r="B266" t="s">
        <v>20</v>
      </c>
      <c r="C266">
        <v>0.39030763890828202</v>
      </c>
      <c r="D266">
        <v>0.49698185647231602</v>
      </c>
      <c r="E266">
        <v>0.39030763890828202</v>
      </c>
      <c r="F266">
        <v>0.37075883422969103</v>
      </c>
      <c r="G266">
        <v>2.8748668565142799E-4</v>
      </c>
      <c r="H266" s="1">
        <v>3.4346606130628999E-6</v>
      </c>
      <c r="I266">
        <v>2.9092134626449101E-4</v>
      </c>
      <c r="J266">
        <v>1.12332439422607</v>
      </c>
      <c r="K266">
        <v>354</v>
      </c>
      <c r="L266">
        <f t="shared" si="26"/>
        <v>4.9658420898790752E-2</v>
      </c>
      <c r="M266">
        <f t="shared" si="27"/>
        <v>0.29092134626449101</v>
      </c>
    </row>
    <row r="267" spans="1:13" x14ac:dyDescent="0.35">
      <c r="A267" t="s">
        <v>66</v>
      </c>
      <c r="B267" t="s">
        <v>14</v>
      </c>
      <c r="C267" s="13">
        <v>0.39004033496774398</v>
      </c>
      <c r="D267" s="13">
        <v>0.424766001960664</v>
      </c>
      <c r="E267" s="13">
        <v>0.39004033496774398</v>
      </c>
      <c r="F267" s="13">
        <v>0.40122944527377802</v>
      </c>
      <c r="G267">
        <v>2.5098144677165299E-4</v>
      </c>
      <c r="H267">
        <v>3.6960572486932001E-4</v>
      </c>
      <c r="I267">
        <v>6.2058717164097305E-4</v>
      </c>
      <c r="J267">
        <v>1361.5679063796899</v>
      </c>
      <c r="K267">
        <v>354</v>
      </c>
      <c r="L267">
        <f t="shared" si="26"/>
        <v>1.4177680028310652E-2</v>
      </c>
      <c r="M267">
        <f t="shared" si="27"/>
        <v>0.6205871716409731</v>
      </c>
    </row>
    <row r="268" spans="1:13" x14ac:dyDescent="0.35">
      <c r="A268" t="s">
        <v>66</v>
      </c>
      <c r="B268" t="s">
        <v>14</v>
      </c>
      <c r="C268">
        <v>0.39004033496774398</v>
      </c>
      <c r="D268">
        <v>0.424766001960664</v>
      </c>
      <c r="E268">
        <v>0.39004033496774398</v>
      </c>
      <c r="F268">
        <v>0.40122944527377802</v>
      </c>
      <c r="G268">
        <v>2.8748668565142799E-4</v>
      </c>
      <c r="H268">
        <v>3.5797516413925602E-4</v>
      </c>
      <c r="I268">
        <v>6.4546184979068395E-4</v>
      </c>
      <c r="J268">
        <v>1361.5679063796899</v>
      </c>
      <c r="K268">
        <v>354</v>
      </c>
      <c r="L268">
        <f t="shared" si="26"/>
        <v>1.4177680028310652E-2</v>
      </c>
      <c r="M268">
        <f t="shared" si="27"/>
        <v>0.64546184979068399</v>
      </c>
    </row>
    <row r="269" spans="1:13" x14ac:dyDescent="0.35">
      <c r="A269" t="s">
        <v>32</v>
      </c>
      <c r="B269" t="s">
        <v>27</v>
      </c>
      <c r="C269" s="13">
        <v>0.38867588798767999</v>
      </c>
      <c r="D269" s="13">
        <v>0.48031224408395301</v>
      </c>
      <c r="E269" s="13">
        <v>0.38867588798767999</v>
      </c>
      <c r="F269" s="13">
        <v>0.37433160487720402</v>
      </c>
      <c r="G269">
        <v>2.23128607670828E-4</v>
      </c>
      <c r="H269" s="1">
        <v>4.8814594407247504E-7</v>
      </c>
      <c r="I269">
        <v>2.236167536149E-4</v>
      </c>
      <c r="J269">
        <v>0.56318950653076105</v>
      </c>
      <c r="K269">
        <v>333</v>
      </c>
      <c r="L269">
        <f t="shared" si="26"/>
        <v>4.2158819006069027E-2</v>
      </c>
      <c r="M269">
        <f t="shared" si="27"/>
        <v>0.22361675361489999</v>
      </c>
    </row>
    <row r="270" spans="1:13" x14ac:dyDescent="0.35">
      <c r="A270" t="s">
        <v>31</v>
      </c>
      <c r="B270" t="s">
        <v>19</v>
      </c>
      <c r="C270" s="13">
        <v>0.38844449054661601</v>
      </c>
      <c r="D270" s="13">
        <v>0.43975234108748101</v>
      </c>
      <c r="E270" s="13">
        <v>0.38844449054661601</v>
      </c>
      <c r="F270" s="13">
        <v>0.38380612839054401</v>
      </c>
      <c r="G270">
        <v>1.6186798530703499E-5</v>
      </c>
      <c r="H270" s="1">
        <v>3.5953123367045101E-5</v>
      </c>
      <c r="I270" s="1">
        <v>5.2139921897748702E-5</v>
      </c>
      <c r="J270">
        <v>2250.0011844635001</v>
      </c>
      <c r="K270">
        <v>21</v>
      </c>
      <c r="L270">
        <f t="shared" si="26"/>
        <v>2.296464480505871E-2</v>
      </c>
      <c r="M270">
        <f t="shared" si="27"/>
        <v>5.2139921897748701E-2</v>
      </c>
    </row>
    <row r="271" spans="1:13" x14ac:dyDescent="0.35">
      <c r="A271" t="s">
        <v>32</v>
      </c>
      <c r="B271" t="s">
        <v>24</v>
      </c>
      <c r="C271" s="13">
        <v>0.38777024627869</v>
      </c>
      <c r="D271" s="13">
        <v>0.46678258281790602</v>
      </c>
      <c r="E271" s="13">
        <v>0.38777024627869</v>
      </c>
      <c r="F271" s="13">
        <v>0.37035948819527598</v>
      </c>
      <c r="G271">
        <v>2.23128607670828E-4</v>
      </c>
      <c r="H271" s="1">
        <v>8.1378647101336702E-7</v>
      </c>
      <c r="I271">
        <v>2.23942394141841E-4</v>
      </c>
      <c r="J271">
        <v>0.40385055541992099</v>
      </c>
      <c r="K271">
        <v>333</v>
      </c>
      <c r="L271">
        <f t="shared" si="26"/>
        <v>3.7407870847469778E-2</v>
      </c>
      <c r="M271">
        <f t="shared" si="27"/>
        <v>0.223942394141841</v>
      </c>
    </row>
    <row r="272" spans="1:13" x14ac:dyDescent="0.35">
      <c r="A272" t="s">
        <v>31</v>
      </c>
      <c r="B272" t="s">
        <v>14</v>
      </c>
      <c r="C272" s="13">
        <v>0.38644968502020699</v>
      </c>
      <c r="D272" s="13">
        <v>0.42225819592438701</v>
      </c>
      <c r="E272" s="13">
        <v>0.38644968502020699</v>
      </c>
      <c r="F272" s="13">
        <v>0.39787661299395</v>
      </c>
      <c r="G272">
        <v>1.6186798530703499E-5</v>
      </c>
      <c r="H272" s="1">
        <v>6.6092588160622599E-5</v>
      </c>
      <c r="I272" s="1">
        <v>8.2279386691326098E-5</v>
      </c>
      <c r="J272">
        <v>87.967139244079505</v>
      </c>
      <c r="K272">
        <v>21</v>
      </c>
      <c r="L272">
        <f t="shared" si="26"/>
        <v>1.4620426332655192E-2</v>
      </c>
      <c r="M272">
        <f t="shared" si="27"/>
        <v>8.2279386691326103E-2</v>
      </c>
    </row>
    <row r="273" spans="1:13" x14ac:dyDescent="0.35">
      <c r="A273" t="s">
        <v>98</v>
      </c>
      <c r="B273" t="s">
        <v>27</v>
      </c>
      <c r="C273">
        <v>0.38179779853262102</v>
      </c>
      <c r="D273">
        <v>0.44159486131458597</v>
      </c>
      <c r="E273">
        <v>0.38179779853262102</v>
      </c>
      <c r="F273">
        <v>0.35728954646504502</v>
      </c>
      <c r="G273">
        <v>2.8748668565142799E-4</v>
      </c>
      <c r="H273" s="1">
        <v>6.3058334092408095E-5</v>
      </c>
      <c r="I273">
        <v>3.5054501974383597E-4</v>
      </c>
      <c r="J273">
        <v>0.56889343261718694</v>
      </c>
      <c r="K273">
        <v>356</v>
      </c>
      <c r="L273">
        <f t="shared" si="26"/>
        <v>3.1084634855299123E-2</v>
      </c>
      <c r="M273">
        <f t="shared" si="27"/>
        <v>0.35054501974383595</v>
      </c>
    </row>
    <row r="274" spans="1:13" x14ac:dyDescent="0.35">
      <c r="A274" t="s">
        <v>65</v>
      </c>
      <c r="B274" t="s">
        <v>22</v>
      </c>
      <c r="C274" s="13">
        <v>0.38108764776521897</v>
      </c>
      <c r="D274" s="13">
        <v>0.44063141301097603</v>
      </c>
      <c r="E274" s="13">
        <v>0.38108764776521897</v>
      </c>
      <c r="F274" s="13">
        <v>0.35952701015841898</v>
      </c>
      <c r="G274">
        <v>2.34825525274575E-4</v>
      </c>
      <c r="H274" s="1">
        <v>5.3054437910855402E-5</v>
      </c>
      <c r="I274">
        <v>2.8787996318543001E-4</v>
      </c>
      <c r="J274">
        <v>1.25402164459228</v>
      </c>
      <c r="K274">
        <v>335</v>
      </c>
      <c r="L274">
        <f t="shared" si="26"/>
        <v>3.0206131734071218E-2</v>
      </c>
      <c r="M274">
        <f t="shared" si="27"/>
        <v>0.28787996318543002</v>
      </c>
    </row>
    <row r="275" spans="1:13" x14ac:dyDescent="0.35">
      <c r="A275" t="s">
        <v>65</v>
      </c>
      <c r="B275" t="s">
        <v>27</v>
      </c>
      <c r="C275" s="13">
        <v>0.379240457847764</v>
      </c>
      <c r="D275" s="13">
        <v>0.44511113623986198</v>
      </c>
      <c r="E275" s="13">
        <v>0.379240457847764</v>
      </c>
      <c r="F275" s="13">
        <v>0.35518497485910999</v>
      </c>
      <c r="G275">
        <v>2.34825525274575E-4</v>
      </c>
      <c r="H275" s="1">
        <v>5.8975177531445901E-5</v>
      </c>
      <c r="I275">
        <v>2.9380070280602099E-4</v>
      </c>
      <c r="J275">
        <v>0.56799411773681596</v>
      </c>
      <c r="K275">
        <v>335</v>
      </c>
      <c r="L275">
        <f t="shared" si="26"/>
        <v>3.3468212127314087E-2</v>
      </c>
      <c r="M275">
        <f t="shared" si="27"/>
        <v>0.293800702806021</v>
      </c>
    </row>
    <row r="276" spans="1:13" x14ac:dyDescent="0.35">
      <c r="A276" t="s">
        <v>93</v>
      </c>
      <c r="B276" t="s">
        <v>25</v>
      </c>
      <c r="C276">
        <v>0.37793585503349197</v>
      </c>
      <c r="D276">
        <v>0.43118122093467798</v>
      </c>
      <c r="E276">
        <v>0.37793585503349197</v>
      </c>
      <c r="F276">
        <v>0.35858697000384498</v>
      </c>
      <c r="G276" s="1">
        <v>1.6864596845529799E-5</v>
      </c>
      <c r="H276" s="1">
        <v>5.2859941822821398E-7</v>
      </c>
      <c r="I276" s="1">
        <v>1.7393196263758E-5</v>
      </c>
      <c r="J276">
        <v>4.3582267761230398</v>
      </c>
      <c r="K276">
        <v>23</v>
      </c>
      <c r="L276">
        <f t="shared" si="26"/>
        <v>2.7028713842749831E-2</v>
      </c>
      <c r="M276">
        <f t="shared" si="27"/>
        <v>1.7393196263758001E-2</v>
      </c>
    </row>
    <row r="277" spans="1:13" x14ac:dyDescent="0.35">
      <c r="A277" t="s">
        <v>40</v>
      </c>
      <c r="B277" t="s">
        <v>15</v>
      </c>
      <c r="C277" s="13">
        <v>0.37304060227168401</v>
      </c>
      <c r="D277" s="13">
        <v>0.39812686137863801</v>
      </c>
      <c r="E277" s="13">
        <v>0.37304060227168401</v>
      </c>
      <c r="F277" s="13">
        <v>0.36195608151050701</v>
      </c>
      <c r="G277">
        <v>2.7522995578157502E-4</v>
      </c>
      <c r="H277" s="1">
        <v>2.1822703632743201E-6</v>
      </c>
      <c r="I277">
        <v>2.7741222614484899E-4</v>
      </c>
      <c r="J277">
        <v>9.55810546875E-2</v>
      </c>
      <c r="K277">
        <v>413</v>
      </c>
      <c r="L277">
        <f t="shared" si="26"/>
        <v>1.3258721915311971E-2</v>
      </c>
      <c r="M277">
        <f t="shared" si="27"/>
        <v>0.27741222614484901</v>
      </c>
    </row>
    <row r="278" spans="1:13" x14ac:dyDescent="0.35">
      <c r="A278" t="s">
        <v>32</v>
      </c>
      <c r="B278" t="s">
        <v>20</v>
      </c>
      <c r="C278" s="13">
        <v>0.369485858823623</v>
      </c>
      <c r="D278" s="13">
        <v>0.52220171143177996</v>
      </c>
      <c r="E278" s="13">
        <v>0.369485858823623</v>
      </c>
      <c r="F278" s="13">
        <v>0.33419838060933499</v>
      </c>
      <c r="G278">
        <v>2.23128607670828E-4</v>
      </c>
      <c r="H278" s="1">
        <v>2.4473966629276201E-6</v>
      </c>
      <c r="I278">
        <v>2.2557600433375499E-4</v>
      </c>
      <c r="J278">
        <v>0.71493911743163996</v>
      </c>
      <c r="K278">
        <v>333</v>
      </c>
      <c r="L278">
        <f t="shared" si="26"/>
        <v>7.2663577496506801E-2</v>
      </c>
      <c r="M278">
        <f t="shared" si="27"/>
        <v>0.22557600433375499</v>
      </c>
    </row>
    <row r="279" spans="1:13" x14ac:dyDescent="0.35">
      <c r="A279" t="s">
        <v>100</v>
      </c>
      <c r="B279" t="s">
        <v>15</v>
      </c>
      <c r="C279">
        <v>0.36891135483201698</v>
      </c>
      <c r="D279">
        <v>0.39308705261279298</v>
      </c>
      <c r="E279">
        <v>0.36891135483201698</v>
      </c>
      <c r="F279">
        <v>0.357188259891908</v>
      </c>
      <c r="G279">
        <v>3.0787205667836301E-4</v>
      </c>
      <c r="H279" s="1">
        <v>2.2209603174534599E-7</v>
      </c>
      <c r="I279">
        <v>3.0809415271010798E-4</v>
      </c>
      <c r="J279">
        <v>9.07745361328125E-2</v>
      </c>
      <c r="K279">
        <v>392</v>
      </c>
      <c r="L279">
        <f t="shared" si="26"/>
        <v>1.3068363409254611E-2</v>
      </c>
      <c r="M279">
        <f t="shared" si="27"/>
        <v>0.30809415271010798</v>
      </c>
    </row>
    <row r="280" spans="1:13" x14ac:dyDescent="0.35">
      <c r="A280" t="s">
        <v>66</v>
      </c>
      <c r="B280" t="s">
        <v>22</v>
      </c>
      <c r="C280" s="13">
        <v>0.36766260657248501</v>
      </c>
      <c r="D280" s="13">
        <v>0.44536347412639699</v>
      </c>
      <c r="E280" s="13">
        <v>0.36766260657248501</v>
      </c>
      <c r="F280" s="13">
        <v>0.34610392083142699</v>
      </c>
      <c r="G280">
        <v>2.5098144677165299E-4</v>
      </c>
      <c r="H280" s="1">
        <v>5.75710560774572E-5</v>
      </c>
      <c r="I280">
        <v>3.0855250284910998E-4</v>
      </c>
      <c r="J280">
        <v>1.25210189819335</v>
      </c>
      <c r="K280">
        <v>354</v>
      </c>
      <c r="L280">
        <f t="shared" si="26"/>
        <v>3.7796215434998851E-2</v>
      </c>
      <c r="M280">
        <f t="shared" si="27"/>
        <v>0.30855250284910996</v>
      </c>
    </row>
    <row r="281" spans="1:13" x14ac:dyDescent="0.35">
      <c r="A281" t="s">
        <v>66</v>
      </c>
      <c r="B281" t="s">
        <v>22</v>
      </c>
      <c r="C281">
        <v>0.36766260657248501</v>
      </c>
      <c r="D281">
        <v>0.44536347412639699</v>
      </c>
      <c r="E281">
        <v>0.36766260657248501</v>
      </c>
      <c r="F281">
        <v>0.34610392083142699</v>
      </c>
      <c r="G281">
        <v>2.8748668565142799E-4</v>
      </c>
      <c r="H281" s="1">
        <v>4.03478522454262E-5</v>
      </c>
      <c r="I281">
        <v>3.27834537896854E-4</v>
      </c>
      <c r="J281">
        <v>1.25210189819335</v>
      </c>
      <c r="K281">
        <v>354</v>
      </c>
      <c r="L281">
        <f t="shared" si="26"/>
        <v>3.7796215434998851E-2</v>
      </c>
      <c r="M281">
        <f t="shared" si="27"/>
        <v>0.32783453789685402</v>
      </c>
    </row>
    <row r="282" spans="1:13" x14ac:dyDescent="0.35">
      <c r="A282" t="s">
        <v>93</v>
      </c>
      <c r="B282" t="s">
        <v>26</v>
      </c>
      <c r="C282">
        <v>0.36318227336017</v>
      </c>
      <c r="D282">
        <v>0.424048329600964</v>
      </c>
      <c r="E282">
        <v>0.36318227336017</v>
      </c>
      <c r="F282">
        <v>0.33805744796585402</v>
      </c>
      <c r="G282" s="1">
        <v>1.6864596845529799E-5</v>
      </c>
      <c r="H282" s="1">
        <v>1.69680299107569E-6</v>
      </c>
      <c r="I282" s="1">
        <v>1.8561399836605401E-5</v>
      </c>
      <c r="J282">
        <v>3.3206052780151301</v>
      </c>
      <c r="K282">
        <v>23</v>
      </c>
      <c r="L282">
        <f t="shared" si="26"/>
        <v>3.1688226353793675E-2</v>
      </c>
      <c r="M282">
        <f t="shared" si="27"/>
        <v>1.8561399836605402E-2</v>
      </c>
    </row>
    <row r="283" spans="1:13" x14ac:dyDescent="0.35">
      <c r="A283" t="s">
        <v>32</v>
      </c>
      <c r="B283" t="s">
        <v>22</v>
      </c>
      <c r="C283" s="13">
        <v>0.36207316148748597</v>
      </c>
      <c r="D283" s="13">
        <v>0.45636500457570001</v>
      </c>
      <c r="E283" s="13">
        <v>0.36207316148748597</v>
      </c>
      <c r="F283" s="13">
        <v>0.33402099066066698</v>
      </c>
      <c r="G283">
        <v>2.23128607670828E-4</v>
      </c>
      <c r="H283" s="1">
        <v>3.3378745656223301E-5</v>
      </c>
      <c r="I283">
        <v>2.56507353327051E-4</v>
      </c>
      <c r="J283">
        <v>1.1618690490722601</v>
      </c>
      <c r="K283">
        <v>333</v>
      </c>
      <c r="L283">
        <f t="shared" si="26"/>
        <v>4.6316715167812474E-2</v>
      </c>
      <c r="M283">
        <f t="shared" si="27"/>
        <v>0.25650735332705099</v>
      </c>
    </row>
    <row r="284" spans="1:13" x14ac:dyDescent="0.35">
      <c r="A284" t="s">
        <v>69</v>
      </c>
      <c r="B284" t="s">
        <v>15</v>
      </c>
      <c r="C284" s="13">
        <v>0.36178590949168299</v>
      </c>
      <c r="D284" s="13">
        <v>0.37986770057325803</v>
      </c>
      <c r="E284" s="13">
        <v>0.36178590949168299</v>
      </c>
      <c r="F284" s="13">
        <v>0.35246937816304402</v>
      </c>
      <c r="G284">
        <v>2.7038188064258298E-4</v>
      </c>
      <c r="H284" s="1">
        <v>3.33730460814122E-7</v>
      </c>
      <c r="I284">
        <v>2.7071561110339698E-4</v>
      </c>
      <c r="J284">
        <v>7.6921463012695299E-2</v>
      </c>
      <c r="K284">
        <v>390</v>
      </c>
      <c r="L284">
        <f t="shared" si="26"/>
        <v>9.9315341221929004E-3</v>
      </c>
      <c r="M284">
        <f t="shared" si="27"/>
        <v>0.27071561110339698</v>
      </c>
    </row>
    <row r="285" spans="1:13" x14ac:dyDescent="0.35">
      <c r="A285" t="s">
        <v>66</v>
      </c>
      <c r="B285" t="s">
        <v>27</v>
      </c>
      <c r="C285" s="13">
        <v>0.36153057438430303</v>
      </c>
      <c r="D285" s="13">
        <v>0.44321366138217799</v>
      </c>
      <c r="E285" s="13">
        <v>0.36153057438430303</v>
      </c>
      <c r="F285" s="13">
        <v>0.33309100641585299</v>
      </c>
      <c r="G285">
        <v>2.5098144677165299E-4</v>
      </c>
      <c r="H285" s="1">
        <v>6.6784520537718998E-7</v>
      </c>
      <c r="I285">
        <v>2.5164929197703001E-4</v>
      </c>
      <c r="J285">
        <v>0.56878852844238204</v>
      </c>
      <c r="K285">
        <v>354</v>
      </c>
      <c r="L285">
        <f t="shared" si="26"/>
        <v>4.1146742422928637E-2</v>
      </c>
      <c r="M285">
        <f t="shared" si="27"/>
        <v>0.25164929197703001</v>
      </c>
    </row>
    <row r="286" spans="1:13" x14ac:dyDescent="0.35">
      <c r="A286" t="s">
        <v>66</v>
      </c>
      <c r="B286" t="s">
        <v>27</v>
      </c>
      <c r="C286">
        <v>0.36153057438430303</v>
      </c>
      <c r="D286">
        <v>0.44321366138217799</v>
      </c>
      <c r="E286">
        <v>0.36153057438430303</v>
      </c>
      <c r="F286">
        <v>0.33309100641585299</v>
      </c>
      <c r="G286">
        <v>2.8748668565142799E-4</v>
      </c>
      <c r="H286" s="1">
        <v>7.1159933450531096E-7</v>
      </c>
      <c r="I286">
        <v>2.88198284985933E-4</v>
      </c>
      <c r="J286">
        <v>0.56878852844238204</v>
      </c>
      <c r="K286">
        <v>354</v>
      </c>
      <c r="L286">
        <f t="shared" si="26"/>
        <v>4.1146742422928637E-2</v>
      </c>
      <c r="M286">
        <f t="shared" si="27"/>
        <v>0.28819828498593297</v>
      </c>
    </row>
    <row r="287" spans="1:13" x14ac:dyDescent="0.35">
      <c r="A287" t="s">
        <v>93</v>
      </c>
      <c r="B287" t="s">
        <v>20</v>
      </c>
      <c r="C287">
        <v>0.35662335278933599</v>
      </c>
      <c r="D287">
        <v>0.42360737502360601</v>
      </c>
      <c r="E287">
        <v>0.35662335278933599</v>
      </c>
      <c r="F287">
        <v>0.32923117276158598</v>
      </c>
      <c r="G287" s="1">
        <v>1.6864596845529799E-5</v>
      </c>
      <c r="H287" s="1">
        <v>3.25973541150065E-6</v>
      </c>
      <c r="I287" s="1">
        <v>2.01243322570304E-5</v>
      </c>
      <c r="J287">
        <v>2.17542076110839</v>
      </c>
      <c r="K287">
        <v>23</v>
      </c>
      <c r="L287">
        <f t="shared" si="26"/>
        <v>3.4804138651270175E-2</v>
      </c>
      <c r="M287">
        <f t="shared" si="27"/>
        <v>2.0124332257030399E-2</v>
      </c>
    </row>
    <row r="288" spans="1:13" x14ac:dyDescent="0.35">
      <c r="A288" t="s">
        <v>93</v>
      </c>
      <c r="B288" t="s">
        <v>27</v>
      </c>
      <c r="C288">
        <v>0.35420165888027499</v>
      </c>
      <c r="D288">
        <v>0.38727883537296298</v>
      </c>
      <c r="E288">
        <v>0.35420165888027499</v>
      </c>
      <c r="F288">
        <v>0.33032115699760101</v>
      </c>
      <c r="G288" s="1">
        <v>1.6864596845529799E-5</v>
      </c>
      <c r="H288" s="1">
        <v>4.65979715499306E-6</v>
      </c>
      <c r="I288" s="1">
        <v>2.1524394000522799E-5</v>
      </c>
      <c r="J288">
        <v>0.55503940582275302</v>
      </c>
      <c r="K288">
        <v>23</v>
      </c>
      <c r="L288">
        <f t="shared" si="26"/>
        <v>2.0268406874531405E-2</v>
      </c>
      <c r="M288">
        <f t="shared" si="27"/>
        <v>2.1524394000522799E-2</v>
      </c>
    </row>
    <row r="289" spans="1:13" x14ac:dyDescent="0.35">
      <c r="A289" t="s">
        <v>100</v>
      </c>
      <c r="B289" t="s">
        <v>17</v>
      </c>
      <c r="C289">
        <v>0.352705554735468</v>
      </c>
      <c r="D289">
        <v>0.36210402462673302</v>
      </c>
      <c r="E289">
        <v>0.352705554735468</v>
      </c>
      <c r="F289">
        <v>0.32013615496748798</v>
      </c>
      <c r="G289">
        <v>3.0787205667836301E-4</v>
      </c>
      <c r="H289" s="1">
        <v>3.2974589491230402E-7</v>
      </c>
      <c r="I289">
        <v>3.0820180257327501E-4</v>
      </c>
      <c r="J289">
        <v>3.1010627746582E-2</v>
      </c>
      <c r="K289">
        <v>392</v>
      </c>
      <c r="L289">
        <f t="shared" si="26"/>
        <v>1.592854387338655E-2</v>
      </c>
      <c r="M289">
        <f t="shared" si="27"/>
        <v>0.30820180257327501</v>
      </c>
    </row>
    <row r="290" spans="1:13" x14ac:dyDescent="0.35">
      <c r="A290" t="s">
        <v>95</v>
      </c>
      <c r="B290" t="s">
        <v>15</v>
      </c>
      <c r="C290">
        <v>0.34742729931258998</v>
      </c>
      <c r="D290">
        <v>0.36420836609441498</v>
      </c>
      <c r="E290">
        <v>0.34742729931258998</v>
      </c>
      <c r="F290">
        <v>0.33315241341653801</v>
      </c>
      <c r="G290">
        <v>2.9148220663796599E-4</v>
      </c>
      <c r="H290" s="1">
        <v>2.63337097346946E-7</v>
      </c>
      <c r="I290">
        <v>2.9174554373531301E-4</v>
      </c>
      <c r="J290">
        <v>8.80279541015625E-2</v>
      </c>
      <c r="K290">
        <v>380</v>
      </c>
      <c r="L290">
        <f t="shared" si="26"/>
        <v>1.0997799030070978E-2</v>
      </c>
      <c r="M290">
        <f t="shared" si="27"/>
        <v>0.29174554373531303</v>
      </c>
    </row>
    <row r="291" spans="1:13" x14ac:dyDescent="0.35">
      <c r="A291" t="s">
        <v>99</v>
      </c>
      <c r="B291" t="s">
        <v>15</v>
      </c>
      <c r="C291">
        <v>0.34526493012196202</v>
      </c>
      <c r="D291">
        <v>0.35555930208868203</v>
      </c>
      <c r="E291">
        <v>0.34526493012196202</v>
      </c>
      <c r="F291">
        <v>0.31141804904591402</v>
      </c>
      <c r="G291" s="1">
        <v>5.4114564717994701E-5</v>
      </c>
      <c r="H291" s="1">
        <v>1.0410570166059E-7</v>
      </c>
      <c r="I291" s="1">
        <v>5.4218670419655299E-5</v>
      </c>
      <c r="J291">
        <v>1.9350051879882799E-2</v>
      </c>
      <c r="K291">
        <v>80</v>
      </c>
      <c r="L291">
        <f t="shared" si="26"/>
        <v>1.6680117516290782E-2</v>
      </c>
      <c r="M291">
        <f t="shared" si="27"/>
        <v>5.42186704196553E-2</v>
      </c>
    </row>
    <row r="292" spans="1:13" x14ac:dyDescent="0.35">
      <c r="A292" t="s">
        <v>67</v>
      </c>
      <c r="B292" t="s">
        <v>15</v>
      </c>
      <c r="C292" s="13">
        <v>0.34175008278442898</v>
      </c>
      <c r="D292" s="13">
        <v>0.34975330416987599</v>
      </c>
      <c r="E292" s="13">
        <v>0.34175008278442898</v>
      </c>
      <c r="F292" s="13">
        <v>0.30662360684987799</v>
      </c>
      <c r="G292" s="1">
        <v>3.5556355368008203E-5</v>
      </c>
      <c r="H292" s="1">
        <v>1.1414844379269501E-7</v>
      </c>
      <c r="I292" s="1">
        <v>3.5670503811800901E-5</v>
      </c>
      <c r="J292">
        <v>1.45435333251953E-2</v>
      </c>
      <c r="K292">
        <v>59</v>
      </c>
      <c r="L292">
        <f t="shared" si="26"/>
        <v>1.6688342711240034E-2</v>
      </c>
      <c r="M292">
        <f t="shared" si="27"/>
        <v>3.5670503811800904E-2</v>
      </c>
    </row>
    <row r="293" spans="1:13" x14ac:dyDescent="0.35">
      <c r="A293" t="s">
        <v>31</v>
      </c>
      <c r="B293" t="s">
        <v>25</v>
      </c>
      <c r="C293" s="13">
        <v>0.34166630095231998</v>
      </c>
      <c r="D293" s="13">
        <v>0.40343832705938298</v>
      </c>
      <c r="E293" s="13">
        <v>0.34166630095231998</v>
      </c>
      <c r="F293" s="13">
        <v>0.30471711881606001</v>
      </c>
      <c r="G293">
        <v>1.6186798530703499E-5</v>
      </c>
      <c r="H293" s="1">
        <v>4.8365819474691396E-7</v>
      </c>
      <c r="I293" s="1">
        <v>1.6670456725450399E-5</v>
      </c>
      <c r="J293">
        <v>4.2477388381957999</v>
      </c>
      <c r="K293">
        <v>21</v>
      </c>
      <c r="L293">
        <f t="shared" si="26"/>
        <v>3.5450606039285182E-2</v>
      </c>
      <c r="M293">
        <f t="shared" si="27"/>
        <v>1.6670456725450398E-2</v>
      </c>
    </row>
    <row r="294" spans="1:13" x14ac:dyDescent="0.35">
      <c r="A294" t="s">
        <v>36</v>
      </c>
      <c r="B294" t="s">
        <v>15</v>
      </c>
      <c r="C294" s="13">
        <v>0.34113967229334802</v>
      </c>
      <c r="D294" s="13">
        <v>0.35271372361020997</v>
      </c>
      <c r="E294" s="13">
        <v>0.34113967229334802</v>
      </c>
      <c r="F294" s="13">
        <v>0.32886318643456303</v>
      </c>
      <c r="G294">
        <v>2.4241360051882799E-4</v>
      </c>
      <c r="H294" s="1">
        <v>3.54381907530369E-7</v>
      </c>
      <c r="I294">
        <v>2.42767982426358E-4</v>
      </c>
      <c r="J294">
        <v>7.4586868286132799E-2</v>
      </c>
      <c r="K294">
        <v>378</v>
      </c>
      <c r="L294">
        <f t="shared" si="26"/>
        <v>8.4342666449858019E-3</v>
      </c>
      <c r="M294">
        <f t="shared" si="27"/>
        <v>0.242767982426358</v>
      </c>
    </row>
    <row r="295" spans="1:13" x14ac:dyDescent="0.35">
      <c r="A295" t="s">
        <v>93</v>
      </c>
      <c r="B295" t="s">
        <v>24</v>
      </c>
      <c r="C295">
        <v>0.34033377086067801</v>
      </c>
      <c r="D295">
        <v>0.37615028148260699</v>
      </c>
      <c r="E295">
        <v>0.34033377086067801</v>
      </c>
      <c r="F295">
        <v>0.30636683998726899</v>
      </c>
      <c r="G295" s="1">
        <v>1.6864596845529799E-5</v>
      </c>
      <c r="H295" s="1">
        <v>6.1178163071662098E-7</v>
      </c>
      <c r="I295" s="1">
        <v>1.74763784762464E-5</v>
      </c>
      <c r="J295">
        <v>8.5862159729003906E-2</v>
      </c>
      <c r="K295">
        <v>23</v>
      </c>
      <c r="L295">
        <f t="shared" si="26"/>
        <v>2.4676504968178557E-2</v>
      </c>
      <c r="M295">
        <f t="shared" si="27"/>
        <v>1.7476378476246401E-2</v>
      </c>
    </row>
    <row r="296" spans="1:13" x14ac:dyDescent="0.35">
      <c r="A296" t="s">
        <v>68</v>
      </c>
      <c r="B296" t="s">
        <v>15</v>
      </c>
      <c r="C296" s="13">
        <v>0.33964356814854102</v>
      </c>
      <c r="D296" s="13">
        <v>0.35035226723317697</v>
      </c>
      <c r="E296" s="13">
        <v>0.33964356814854102</v>
      </c>
      <c r="F296" s="13">
        <v>0.30422029103593301</v>
      </c>
      <c r="G296" s="1">
        <v>5.1712276865086002E-5</v>
      </c>
      <c r="H296" s="1">
        <v>1.4011803516329001E-7</v>
      </c>
      <c r="I296" s="1">
        <v>5.1852394900249197E-5</v>
      </c>
      <c r="J296">
        <v>1.5613555908203101E-2</v>
      </c>
      <c r="K296">
        <v>78</v>
      </c>
      <c r="L296">
        <f t="shared" si="26"/>
        <v>1.7441202694386659E-2</v>
      </c>
      <c r="M296">
        <f t="shared" si="27"/>
        <v>5.1852394900249198E-2</v>
      </c>
    </row>
    <row r="297" spans="1:13" x14ac:dyDescent="0.35">
      <c r="A297" t="s">
        <v>33</v>
      </c>
      <c r="B297" t="s">
        <v>15</v>
      </c>
      <c r="C297" s="13">
        <v>0.33724182229474398</v>
      </c>
      <c r="D297" s="13">
        <v>0.34613373106446699</v>
      </c>
      <c r="E297" s="13">
        <v>0.33724182229474398</v>
      </c>
      <c r="F297" s="13">
        <v>0.300393091340249</v>
      </c>
      <c r="G297">
        <v>3.5914549580043402E-5</v>
      </c>
      <c r="H297" s="1">
        <v>1.35642651403908E-7</v>
      </c>
      <c r="I297" s="1">
        <v>3.6050192231447301E-5</v>
      </c>
      <c r="J297">
        <v>1.16853713989257E-2</v>
      </c>
      <c r="K297">
        <v>57</v>
      </c>
      <c r="L297">
        <f t="shared" si="26"/>
        <v>1.7617456100825778E-2</v>
      </c>
      <c r="M297">
        <f t="shared" si="27"/>
        <v>3.6050192231447301E-2</v>
      </c>
    </row>
    <row r="298" spans="1:13" x14ac:dyDescent="0.35">
      <c r="A298" t="s">
        <v>97</v>
      </c>
      <c r="B298" t="s">
        <v>15</v>
      </c>
      <c r="C298">
        <v>0.33625239875364499</v>
      </c>
      <c r="D298">
        <v>0.36340412603570099</v>
      </c>
      <c r="E298">
        <v>0.33625239875364499</v>
      </c>
      <c r="F298">
        <v>0.32237081848540899</v>
      </c>
      <c r="G298">
        <v>2.8701193884629503E-4</v>
      </c>
      <c r="H298" s="1">
        <v>2.04270592499689E-7</v>
      </c>
      <c r="I298">
        <v>2.87216209438795E-4</v>
      </c>
      <c r="J298">
        <v>8.0474853515625E-2</v>
      </c>
      <c r="K298">
        <v>347</v>
      </c>
      <c r="L298">
        <f t="shared" si="26"/>
        <v>1.4881955220169527E-2</v>
      </c>
      <c r="M298">
        <f t="shared" si="27"/>
        <v>0.287216209438795</v>
      </c>
    </row>
    <row r="299" spans="1:13" x14ac:dyDescent="0.35">
      <c r="A299" t="s">
        <v>93</v>
      </c>
      <c r="B299" t="s">
        <v>16</v>
      </c>
      <c r="C299">
        <v>0.33093823683129098</v>
      </c>
      <c r="D299">
        <v>0.33160077865517601</v>
      </c>
      <c r="E299">
        <v>0.33093823683129098</v>
      </c>
      <c r="F299">
        <v>0.33125318985305302</v>
      </c>
      <c r="G299" s="1">
        <v>1.6864596845529799E-5</v>
      </c>
      <c r="H299" s="1">
        <v>4.3383923100671601E-7</v>
      </c>
      <c r="I299" s="1">
        <v>1.72984360765365E-5</v>
      </c>
      <c r="J299">
        <v>111.989350318908</v>
      </c>
      <c r="K299">
        <v>23</v>
      </c>
      <c r="L299">
        <f t="shared" si="26"/>
        <v>2.7353383291528E-4</v>
      </c>
      <c r="M299">
        <f t="shared" si="27"/>
        <v>1.72984360765365E-2</v>
      </c>
    </row>
    <row r="300" spans="1:13" x14ac:dyDescent="0.35">
      <c r="A300" t="s">
        <v>31</v>
      </c>
      <c r="B300" t="s">
        <v>26</v>
      </c>
      <c r="C300" s="13">
        <v>0.330914299164974</v>
      </c>
      <c r="D300" s="13">
        <v>0.40031099928695202</v>
      </c>
      <c r="E300" s="13">
        <v>0.330914299164974</v>
      </c>
      <c r="F300" s="13">
        <v>0.28157118913471302</v>
      </c>
      <c r="G300">
        <v>1.6186798530703499E-5</v>
      </c>
      <c r="H300" s="1">
        <v>1.6226229107655601E-6</v>
      </c>
      <c r="I300" s="1">
        <v>1.78094214414691E-5</v>
      </c>
      <c r="J300">
        <v>3.3165817260742099</v>
      </c>
      <c r="K300">
        <v>21</v>
      </c>
      <c r="L300">
        <f t="shared" si="26"/>
        <v>4.227915525523903E-2</v>
      </c>
      <c r="M300">
        <f t="shared" si="27"/>
        <v>1.78094214414691E-2</v>
      </c>
    </row>
    <row r="301" spans="1:13" x14ac:dyDescent="0.35">
      <c r="A301" t="s">
        <v>39</v>
      </c>
      <c r="B301" t="s">
        <v>15</v>
      </c>
      <c r="C301" s="13">
        <v>0.32978523923702602</v>
      </c>
      <c r="D301" s="13">
        <v>0.35098502259259301</v>
      </c>
      <c r="E301" s="13">
        <v>0.32978523923702602</v>
      </c>
      <c r="F301" s="13">
        <v>0.318210275437463</v>
      </c>
      <c r="G301">
        <v>2.39758164402871E-4</v>
      </c>
      <c r="H301" s="1">
        <v>3.0382005862203498E-7</v>
      </c>
      <c r="I301">
        <v>2.40061984461493E-4</v>
      </c>
      <c r="J301">
        <v>6.8166732788085896E-2</v>
      </c>
      <c r="K301">
        <v>345</v>
      </c>
      <c r="L301">
        <f t="shared" si="26"/>
        <v>1.1834814250895116E-2</v>
      </c>
      <c r="M301">
        <f t="shared" si="27"/>
        <v>0.24006198446149299</v>
      </c>
    </row>
    <row r="302" spans="1:13" x14ac:dyDescent="0.35">
      <c r="A302" t="s">
        <v>39</v>
      </c>
      <c r="B302" t="s">
        <v>15</v>
      </c>
      <c r="C302">
        <v>0.32978523923702602</v>
      </c>
      <c r="D302">
        <v>0.35098502259259301</v>
      </c>
      <c r="E302">
        <v>0.32978523923702602</v>
      </c>
      <c r="F302">
        <v>0.318210275437463</v>
      </c>
      <c r="G302">
        <v>2.8701193884629503E-4</v>
      </c>
      <c r="H302" s="1">
        <v>5.0140848939809899E-7</v>
      </c>
      <c r="I302">
        <v>2.8751334733569301E-4</v>
      </c>
      <c r="J302">
        <v>6.8166732788085896E-2</v>
      </c>
      <c r="K302">
        <v>345</v>
      </c>
      <c r="L302">
        <f t="shared" si="26"/>
        <v>1.1834814250895116E-2</v>
      </c>
      <c r="M302">
        <f t="shared" si="27"/>
        <v>0.287513347335693</v>
      </c>
    </row>
    <row r="303" spans="1:13" x14ac:dyDescent="0.35">
      <c r="A303" t="s">
        <v>40</v>
      </c>
      <c r="B303" t="s">
        <v>17</v>
      </c>
      <c r="C303" s="13">
        <v>0.32958176907333298</v>
      </c>
      <c r="D303" s="13">
        <v>0.37574441397202801</v>
      </c>
      <c r="E303" s="13">
        <v>0.32958176907333298</v>
      </c>
      <c r="F303" s="13">
        <v>0.27251306727195701</v>
      </c>
      <c r="G303">
        <v>2.7522995578157502E-4</v>
      </c>
      <c r="H303" s="1">
        <v>3.9757483019344499E-7</v>
      </c>
      <c r="I303">
        <v>2.7562753061176798E-4</v>
      </c>
      <c r="J303">
        <v>3.2612800598144497E-2</v>
      </c>
      <c r="K303">
        <v>413</v>
      </c>
      <c r="L303">
        <f t="shared" si="26"/>
        <v>3.6599491082685322E-2</v>
      </c>
      <c r="M303">
        <f t="shared" si="27"/>
        <v>0.27562753061176798</v>
      </c>
    </row>
    <row r="304" spans="1:13" x14ac:dyDescent="0.35">
      <c r="A304" t="s">
        <v>31</v>
      </c>
      <c r="B304" t="s">
        <v>16</v>
      </c>
      <c r="C304" s="13">
        <v>0.32929451707752999</v>
      </c>
      <c r="D304" s="13">
        <v>0.35138366449325098</v>
      </c>
      <c r="E304" s="13">
        <v>0.32929451707752999</v>
      </c>
      <c r="F304" s="13">
        <v>0.32003204169238397</v>
      </c>
      <c r="G304">
        <v>1.6186798530703499E-5</v>
      </c>
      <c r="H304" s="1">
        <v>3.4169578782816302E-7</v>
      </c>
      <c r="I304" s="1">
        <v>1.65284943185317E-5</v>
      </c>
      <c r="J304">
        <v>29.223023414611799</v>
      </c>
      <c r="K304">
        <v>21</v>
      </c>
      <c r="L304">
        <f t="shared" si="26"/>
        <v>1.1538988311036041E-2</v>
      </c>
      <c r="M304">
        <f t="shared" si="27"/>
        <v>1.6528494318531699E-2</v>
      </c>
    </row>
    <row r="305" spans="1:13" x14ac:dyDescent="0.35">
      <c r="A305" t="s">
        <v>31</v>
      </c>
      <c r="B305" t="s">
        <v>20</v>
      </c>
      <c r="C305" s="13">
        <v>0.32398035515517498</v>
      </c>
      <c r="D305" s="13">
        <v>0.391288394962087</v>
      </c>
      <c r="E305" s="13">
        <v>0.32398035515517498</v>
      </c>
      <c r="F305" s="13">
        <v>0.26806996465666599</v>
      </c>
      <c r="G305">
        <v>1.6186798530703499E-5</v>
      </c>
      <c r="H305" s="1">
        <v>2.5402944056430898E-6</v>
      </c>
      <c r="I305" s="1">
        <v>1.8727092936346599E-5</v>
      </c>
      <c r="J305">
        <v>2.1714715957641602</v>
      </c>
      <c r="K305">
        <v>21</v>
      </c>
      <c r="L305">
        <f t="shared" si="26"/>
        <v>4.365738020628733E-2</v>
      </c>
      <c r="M305">
        <f t="shared" si="27"/>
        <v>1.8727092936346598E-2</v>
      </c>
    </row>
    <row r="306" spans="1:13" x14ac:dyDescent="0.35">
      <c r="A306" t="s">
        <v>31</v>
      </c>
      <c r="B306" t="s">
        <v>27</v>
      </c>
      <c r="C306" s="13">
        <v>0.32337792388620001</v>
      </c>
      <c r="D306" s="13">
        <v>0.35463346568362097</v>
      </c>
      <c r="E306" s="13">
        <v>0.32337792388620001</v>
      </c>
      <c r="F306" s="13">
        <v>0.27764499514100699</v>
      </c>
      <c r="G306">
        <v>1.6186798530703499E-5</v>
      </c>
      <c r="H306" s="1">
        <v>2.2695094326668201E-7</v>
      </c>
      <c r="I306" s="1">
        <v>1.64137494739702E-5</v>
      </c>
      <c r="J306">
        <v>0.55501842498779297</v>
      </c>
      <c r="K306">
        <v>21</v>
      </c>
      <c r="L306">
        <f t="shared" si="26"/>
        <v>2.7459110425568919E-2</v>
      </c>
      <c r="M306">
        <f t="shared" si="27"/>
        <v>1.6413749473970202E-2</v>
      </c>
    </row>
    <row r="307" spans="1:13" x14ac:dyDescent="0.35">
      <c r="A307" t="s">
        <v>99</v>
      </c>
      <c r="B307" t="s">
        <v>17</v>
      </c>
      <c r="C307">
        <v>0.32305077577986901</v>
      </c>
      <c r="D307">
        <v>0.34784345006914702</v>
      </c>
      <c r="E307">
        <v>0.32305077577986901</v>
      </c>
      <c r="F307">
        <v>0.27326365350097898</v>
      </c>
      <c r="G307" s="1">
        <v>5.4114564717994701E-5</v>
      </c>
      <c r="H307" s="1">
        <v>1.4234859306249301E-7</v>
      </c>
      <c r="I307" s="1">
        <v>5.4256913311057198E-5</v>
      </c>
      <c r="J307">
        <v>7.2050094604492101E-3</v>
      </c>
      <c r="K307">
        <v>80</v>
      </c>
      <c r="L307">
        <f t="shared" si="26"/>
        <v>2.7098217818018126E-2</v>
      </c>
      <c r="M307">
        <f t="shared" si="27"/>
        <v>5.4256913311057198E-2</v>
      </c>
    </row>
    <row r="308" spans="1:13" x14ac:dyDescent="0.35">
      <c r="A308" t="s">
        <v>31</v>
      </c>
      <c r="B308" t="s">
        <v>24</v>
      </c>
      <c r="C308" s="13">
        <v>0.32153073396874499</v>
      </c>
      <c r="D308" s="13">
        <v>0.35830399001116398</v>
      </c>
      <c r="E308" s="13">
        <v>0.32153073396874499</v>
      </c>
      <c r="F308" s="13">
        <v>0.26455199360026899</v>
      </c>
      <c r="G308">
        <v>1.6186798530703499E-5</v>
      </c>
      <c r="H308" s="1">
        <v>5.6037321612372896E-7</v>
      </c>
      <c r="I308" s="1">
        <v>1.67471717468272E-5</v>
      </c>
      <c r="J308">
        <v>4.4083595275878899E-2</v>
      </c>
      <c r="K308">
        <v>21</v>
      </c>
      <c r="L308">
        <f t="shared" si="26"/>
        <v>3.3529031505275024E-2</v>
      </c>
      <c r="M308">
        <f t="shared" si="27"/>
        <v>1.6747171746827199E-2</v>
      </c>
    </row>
    <row r="309" spans="1:13" x14ac:dyDescent="0.35">
      <c r="A309" t="s">
        <v>93</v>
      </c>
      <c r="B309" t="s">
        <v>22</v>
      </c>
      <c r="C309">
        <v>0.32062110264870203</v>
      </c>
      <c r="D309">
        <v>0.36362136800905998</v>
      </c>
      <c r="E309">
        <v>0.32062110264870203</v>
      </c>
      <c r="F309">
        <v>0.27861723709230501</v>
      </c>
      <c r="G309" s="1">
        <v>1.6864596845529799E-5</v>
      </c>
      <c r="H309" s="1">
        <v>1.1177643332837901E-5</v>
      </c>
      <c r="I309" s="1">
        <v>2.80422401783677E-5</v>
      </c>
      <c r="J309">
        <v>1.2452573776245099</v>
      </c>
      <c r="K309">
        <v>23</v>
      </c>
      <c r="L309">
        <f t="shared" si="26"/>
        <v>3.0054531021123675E-2</v>
      </c>
      <c r="M309">
        <f t="shared" si="27"/>
        <v>2.8042240178367699E-2</v>
      </c>
    </row>
    <row r="310" spans="1:13" x14ac:dyDescent="0.35">
      <c r="A310" t="s">
        <v>98</v>
      </c>
      <c r="B310" t="s">
        <v>15</v>
      </c>
      <c r="C310">
        <v>0.31727381897538798</v>
      </c>
      <c r="D310">
        <v>0.336907257746211</v>
      </c>
      <c r="E310">
        <v>0.31727381897538798</v>
      </c>
      <c r="F310">
        <v>0.30075922069467598</v>
      </c>
      <c r="G310">
        <v>2.8748668565142799E-4</v>
      </c>
      <c r="H310" s="1">
        <v>2.16438309619777E-7</v>
      </c>
      <c r="I310">
        <v>2.8770312396104802E-4</v>
      </c>
      <c r="J310">
        <v>8.25347900390625E-2</v>
      </c>
      <c r="K310">
        <v>356</v>
      </c>
      <c r="L310">
        <f t="shared" si="26"/>
        <v>1.2804023614085763E-2</v>
      </c>
      <c r="M310">
        <f t="shared" si="27"/>
        <v>0.28770312396104802</v>
      </c>
    </row>
    <row r="311" spans="1:13" x14ac:dyDescent="0.35">
      <c r="A311" t="s">
        <v>94</v>
      </c>
      <c r="B311" t="s">
        <v>15</v>
      </c>
      <c r="C311">
        <v>0.31604102916006699</v>
      </c>
      <c r="D311">
        <v>0.31374483652528701</v>
      </c>
      <c r="E311">
        <v>0.31604102916006699</v>
      </c>
      <c r="F311">
        <v>0.27825232623152402</v>
      </c>
      <c r="G311" s="1">
        <v>3.7724714677597403E-5</v>
      </c>
      <c r="H311" s="1">
        <v>1.05279479250192E-7</v>
      </c>
      <c r="I311" s="1">
        <v>3.7829994156847597E-5</v>
      </c>
      <c r="J311">
        <v>1.6603469848632799E-2</v>
      </c>
      <c r="K311">
        <v>68</v>
      </c>
      <c r="L311">
        <f t="shared" si="26"/>
        <v>1.6058944988362897E-2</v>
      </c>
      <c r="M311">
        <f t="shared" si="27"/>
        <v>3.7829994156847596E-2</v>
      </c>
    </row>
    <row r="312" spans="1:13" x14ac:dyDescent="0.35">
      <c r="A312" t="s">
        <v>69</v>
      </c>
      <c r="B312" t="s">
        <v>17</v>
      </c>
      <c r="C312" s="13">
        <v>0.31596522655006298</v>
      </c>
      <c r="D312" s="13">
        <v>0.32160104636882902</v>
      </c>
      <c r="E312" s="13">
        <v>0.31596522655006298</v>
      </c>
      <c r="F312" s="13">
        <v>0.28042956611015801</v>
      </c>
      <c r="G312">
        <v>2.7038188064258298E-4</v>
      </c>
      <c r="H312" s="1">
        <v>1.6921801717195601E-7</v>
      </c>
      <c r="I312">
        <v>2.7055109865975501E-4</v>
      </c>
      <c r="J312">
        <v>1.5974998474121E-2</v>
      </c>
      <c r="K312">
        <v>390</v>
      </c>
      <c r="L312">
        <f t="shared" si="26"/>
        <v>1.6363415831034834E-2</v>
      </c>
      <c r="M312">
        <f t="shared" si="27"/>
        <v>0.27055109865975502</v>
      </c>
    </row>
    <row r="313" spans="1:13" x14ac:dyDescent="0.35">
      <c r="A313" t="s">
        <v>65</v>
      </c>
      <c r="B313" t="s">
        <v>15</v>
      </c>
      <c r="C313" s="13">
        <v>0.312957059816238</v>
      </c>
      <c r="D313" s="13">
        <v>0.33327916586596101</v>
      </c>
      <c r="E313" s="13">
        <v>0.312957059816238</v>
      </c>
      <c r="F313" s="13">
        <v>0.29098215960088702</v>
      </c>
      <c r="G313">
        <v>2.34825525274575E-4</v>
      </c>
      <c r="H313" s="1">
        <v>2.7134808183610901E-7</v>
      </c>
      <c r="I313">
        <v>2.3509687335641099E-4</v>
      </c>
      <c r="J313">
        <v>7.7728271484375E-2</v>
      </c>
      <c r="K313">
        <v>335</v>
      </c>
      <c r="L313">
        <f t="shared" si="26"/>
        <v>1.4959957399942167E-2</v>
      </c>
      <c r="M313">
        <f t="shared" si="27"/>
        <v>0.235096873356411</v>
      </c>
    </row>
    <row r="314" spans="1:13" x14ac:dyDescent="0.35">
      <c r="A314" t="s">
        <v>96</v>
      </c>
      <c r="B314" t="s">
        <v>15</v>
      </c>
      <c r="C314">
        <v>0.31209131421777597</v>
      </c>
      <c r="D314">
        <v>0.30923159118555199</v>
      </c>
      <c r="E314">
        <v>0.31209131421777597</v>
      </c>
      <c r="F314">
        <v>0.26565226224904498</v>
      </c>
      <c r="G314" s="1">
        <v>3.3254446885927098E-5</v>
      </c>
      <c r="H314" s="1">
        <v>7.7967748350482804E-8</v>
      </c>
      <c r="I314" s="1">
        <v>3.33324146342775E-5</v>
      </c>
      <c r="J314">
        <v>9.0503692626953108E-3</v>
      </c>
      <c r="K314">
        <v>35</v>
      </c>
      <c r="L314">
        <f t="shared" si="26"/>
        <v>1.9730504678205994E-2</v>
      </c>
      <c r="M314">
        <f t="shared" si="27"/>
        <v>3.3332414634277496E-2</v>
      </c>
    </row>
    <row r="315" spans="1:13" x14ac:dyDescent="0.35">
      <c r="A315" t="s">
        <v>35</v>
      </c>
      <c r="B315" t="s">
        <v>15</v>
      </c>
      <c r="C315" s="13">
        <v>0.31182002066618503</v>
      </c>
      <c r="D315" s="13">
        <v>0.31099419945490703</v>
      </c>
      <c r="E315" s="13">
        <v>0.31182002066618503</v>
      </c>
      <c r="F315" s="13">
        <v>0.272999307682877</v>
      </c>
      <c r="G315">
        <v>3.5471791378703399E-5</v>
      </c>
      <c r="H315" s="1">
        <v>1.4626467275162699E-7</v>
      </c>
      <c r="I315" s="1">
        <v>3.5618056051454998E-5</v>
      </c>
      <c r="J315">
        <v>1.3370513916015601E-2</v>
      </c>
      <c r="K315">
        <v>66</v>
      </c>
      <c r="L315">
        <f t="shared" si="26"/>
        <v>1.6694069446923039E-2</v>
      </c>
      <c r="M315">
        <f t="shared" si="27"/>
        <v>3.5618056051454995E-2</v>
      </c>
    </row>
    <row r="316" spans="1:13" x14ac:dyDescent="0.35">
      <c r="A316" t="s">
        <v>34</v>
      </c>
      <c r="B316" t="s">
        <v>15</v>
      </c>
      <c r="C316" s="13">
        <v>0.31114976600931099</v>
      </c>
      <c r="D316" s="13">
        <v>0.30774414604128703</v>
      </c>
      <c r="E316" s="13">
        <v>0.31114976600931099</v>
      </c>
      <c r="F316" s="13">
        <v>0.26648938686932699</v>
      </c>
      <c r="G316">
        <v>1.92849928479999E-5</v>
      </c>
      <c r="H316" s="1">
        <v>1.00449298861214E-7</v>
      </c>
      <c r="I316" s="1">
        <v>1.9385442146861101E-5</v>
      </c>
      <c r="J316">
        <v>1.17969512939453E-2</v>
      </c>
      <c r="K316">
        <v>47</v>
      </c>
      <c r="L316">
        <f t="shared" si="26"/>
        <v>1.8898165550728499E-2</v>
      </c>
      <c r="M316">
        <f t="shared" si="27"/>
        <v>1.9385442146861099E-2</v>
      </c>
    </row>
    <row r="317" spans="1:13" x14ac:dyDescent="0.35">
      <c r="A317" t="s">
        <v>34</v>
      </c>
      <c r="B317" t="s">
        <v>15</v>
      </c>
      <c r="C317">
        <v>0.31114976600931099</v>
      </c>
      <c r="D317">
        <v>0.30774414604128703</v>
      </c>
      <c r="E317">
        <v>0.31114976600931099</v>
      </c>
      <c r="F317">
        <v>0.26648938686932699</v>
      </c>
      <c r="G317" s="1">
        <v>2.08601178320676E-5</v>
      </c>
      <c r="H317" s="1">
        <v>1.3524409969398601E-7</v>
      </c>
      <c r="I317" s="1">
        <v>2.0995361931761601E-5</v>
      </c>
      <c r="J317">
        <v>1.17969512939453E-2</v>
      </c>
      <c r="K317">
        <v>47</v>
      </c>
      <c r="L317">
        <f t="shared" si="26"/>
        <v>1.8898165550728499E-2</v>
      </c>
      <c r="M317">
        <f t="shared" si="27"/>
        <v>2.0995361931761602E-2</v>
      </c>
    </row>
    <row r="318" spans="1:13" x14ac:dyDescent="0.35">
      <c r="A318" t="s">
        <v>66</v>
      </c>
      <c r="B318" t="s">
        <v>15</v>
      </c>
      <c r="C318" s="13">
        <v>0.3100007580261</v>
      </c>
      <c r="D318" s="13">
        <v>0.32430545287267398</v>
      </c>
      <c r="E318" s="13">
        <v>0.3100007580261</v>
      </c>
      <c r="F318" s="13">
        <v>0.29633634706942702</v>
      </c>
      <c r="G318">
        <v>2.5098144677165299E-4</v>
      </c>
      <c r="H318" s="1">
        <v>5.0834557202449101E-7</v>
      </c>
      <c r="I318">
        <v>2.5148979234367697E-4</v>
      </c>
      <c r="J318">
        <v>6.9917678833007799E-2</v>
      </c>
      <c r="K318">
        <v>354</v>
      </c>
      <c r="L318">
        <f t="shared" si="26"/>
        <v>9.8898676758277237E-3</v>
      </c>
      <c r="M318">
        <f t="shared" si="27"/>
        <v>0.25148979234367697</v>
      </c>
    </row>
    <row r="319" spans="1:13" x14ac:dyDescent="0.35">
      <c r="A319" t="s">
        <v>66</v>
      </c>
      <c r="B319" t="s">
        <v>15</v>
      </c>
      <c r="C319">
        <v>0.3100007580261</v>
      </c>
      <c r="D319">
        <v>0.32430545287267398</v>
      </c>
      <c r="E319">
        <v>0.3100007580261</v>
      </c>
      <c r="F319">
        <v>0.29633634706942702</v>
      </c>
      <c r="G319">
        <v>2.8748668565142799E-4</v>
      </c>
      <c r="H319" s="1">
        <v>3.1507177264748299E-7</v>
      </c>
      <c r="I319">
        <v>2.8780175742407498E-4</v>
      </c>
      <c r="J319">
        <v>6.9917678833007799E-2</v>
      </c>
      <c r="K319">
        <v>354</v>
      </c>
      <c r="L319">
        <f t="shared" si="26"/>
        <v>9.8898676758277237E-3</v>
      </c>
      <c r="M319">
        <f t="shared" si="27"/>
        <v>0.28780175742407499</v>
      </c>
    </row>
    <row r="320" spans="1:13" x14ac:dyDescent="0.35">
      <c r="A320" t="s">
        <v>32</v>
      </c>
      <c r="B320" t="s">
        <v>14</v>
      </c>
      <c r="C320" s="13">
        <v>0.30956190081029</v>
      </c>
      <c r="D320" s="13">
        <v>0.38840776295216101</v>
      </c>
      <c r="E320" s="13">
        <v>0.30956190081029</v>
      </c>
      <c r="F320" s="13">
        <v>0.329616650139331</v>
      </c>
      <c r="G320">
        <v>2.23128607670828E-4</v>
      </c>
      <c r="H320">
        <v>3.5308584495442798E-4</v>
      </c>
      <c r="I320">
        <v>5.7621445262525598E-4</v>
      </c>
      <c r="J320">
        <v>1281.25074100494</v>
      </c>
      <c r="K320">
        <v>333</v>
      </c>
      <c r="L320">
        <f t="shared" si="26"/>
        <v>3.2301432670299335E-2</v>
      </c>
      <c r="M320">
        <f t="shared" si="27"/>
        <v>0.57621445262525595</v>
      </c>
    </row>
    <row r="321" spans="1:13" x14ac:dyDescent="0.35">
      <c r="A321" t="s">
        <v>29</v>
      </c>
      <c r="B321" t="s">
        <v>15</v>
      </c>
      <c r="C321" s="13">
        <v>0.30890361498657498</v>
      </c>
      <c r="D321" s="13">
        <v>0.31173918281645602</v>
      </c>
      <c r="E321" s="13">
        <v>0.30890361498657498</v>
      </c>
      <c r="F321" s="13">
        <v>0.26188240548362501</v>
      </c>
      <c r="G321">
        <v>1.92849928479999E-5</v>
      </c>
      <c r="H321" s="1">
        <v>1.6958232577553501E-7</v>
      </c>
      <c r="I321" s="1">
        <v>1.9454575173775399E-5</v>
      </c>
      <c r="J321">
        <v>9.4423294067382795E-3</v>
      </c>
      <c r="K321">
        <v>45</v>
      </c>
      <c r="L321">
        <f t="shared" si="26"/>
        <v>2.0802294678249782E-2</v>
      </c>
      <c r="M321">
        <f t="shared" si="27"/>
        <v>1.9454575173775399E-2</v>
      </c>
    </row>
    <row r="322" spans="1:13" x14ac:dyDescent="0.35">
      <c r="A322" t="s">
        <v>37</v>
      </c>
      <c r="B322" t="s">
        <v>15</v>
      </c>
      <c r="C322" s="13">
        <v>0.30634228469066499</v>
      </c>
      <c r="D322" s="13">
        <v>0.29229410390785299</v>
      </c>
      <c r="E322" s="13">
        <v>0.30634228469066499</v>
      </c>
      <c r="F322" s="13">
        <v>0.25692769825419198</v>
      </c>
      <c r="G322">
        <v>1.6629556732043499E-5</v>
      </c>
      <c r="H322" s="1">
        <v>6.2043752704188699E-8</v>
      </c>
      <c r="I322" s="1">
        <v>1.6691600484747701E-5</v>
      </c>
      <c r="J322">
        <v>4.2409896850585903E-3</v>
      </c>
      <c r="K322">
        <v>14</v>
      </c>
      <c r="L322">
        <f t="shared" ref="L322:L385" si="28">_xlfn.STDEV.P(C322:F322)</f>
        <v>2.0200693244366279E-2</v>
      </c>
      <c r="M322">
        <f t="shared" si="27"/>
        <v>1.6691600484747701E-2</v>
      </c>
    </row>
    <row r="323" spans="1:13" x14ac:dyDescent="0.35">
      <c r="A323" t="s">
        <v>32</v>
      </c>
      <c r="B323" t="s">
        <v>15</v>
      </c>
      <c r="C323" s="13">
        <v>0.305269079317457</v>
      </c>
      <c r="D323" s="13">
        <v>0.31676316877350402</v>
      </c>
      <c r="E323" s="13">
        <v>0.305269079317457</v>
      </c>
      <c r="F323" s="13">
        <v>0.28792523100411599</v>
      </c>
      <c r="G323">
        <v>2.23128607670828E-4</v>
      </c>
      <c r="H323" s="1">
        <v>4.46463522878027E-7</v>
      </c>
      <c r="I323">
        <v>2.2357507119370599E-4</v>
      </c>
      <c r="J323">
        <v>6.5832138061523396E-2</v>
      </c>
      <c r="K323">
        <v>333</v>
      </c>
      <c r="L323">
        <f t="shared" si="28"/>
        <v>1.0300100085286439E-2</v>
      </c>
      <c r="M323">
        <f t="shared" ref="M323:M386" si="29">I323*1000</f>
        <v>0.22357507119370598</v>
      </c>
    </row>
    <row r="324" spans="1:13" x14ac:dyDescent="0.35">
      <c r="A324" t="s">
        <v>38</v>
      </c>
      <c r="B324" t="s">
        <v>15</v>
      </c>
      <c r="C324" s="13">
        <v>0.30506161954270999</v>
      </c>
      <c r="D324" s="13">
        <v>0.30184517093979202</v>
      </c>
      <c r="E324" s="13">
        <v>0.30506161954270999</v>
      </c>
      <c r="F324" s="13">
        <v>0.25471959995797699</v>
      </c>
      <c r="G324">
        <v>3.2816355262747103E-5</v>
      </c>
      <c r="H324" s="1">
        <v>1.2735106368222199E-7</v>
      </c>
      <c r="I324" s="1">
        <v>3.2943706326429297E-5</v>
      </c>
      <c r="J324">
        <v>7.1992874145507804E-3</v>
      </c>
      <c r="K324">
        <v>33</v>
      </c>
      <c r="L324">
        <f t="shared" si="28"/>
        <v>2.1374851454647285E-2</v>
      </c>
      <c r="M324">
        <f t="shared" si="29"/>
        <v>3.2943706326429296E-2</v>
      </c>
    </row>
    <row r="325" spans="1:13" x14ac:dyDescent="0.35">
      <c r="A325" t="s">
        <v>67</v>
      </c>
      <c r="B325" t="s">
        <v>17</v>
      </c>
      <c r="C325" s="13">
        <v>0.30191780603308899</v>
      </c>
      <c r="D325" s="13">
        <v>0.35346855278600797</v>
      </c>
      <c r="E325" s="13">
        <v>0.30191780603308899</v>
      </c>
      <c r="F325" s="13">
        <v>0.22402989909013599</v>
      </c>
      <c r="G325" s="1">
        <v>3.5556355368008203E-5</v>
      </c>
      <c r="H325" s="1">
        <v>1.0380892807229499E-7</v>
      </c>
      <c r="I325" s="1">
        <v>3.5660164296080498E-5</v>
      </c>
      <c r="J325">
        <v>5.6028366088867101E-3</v>
      </c>
      <c r="K325">
        <v>59</v>
      </c>
      <c r="L325">
        <f t="shared" si="28"/>
        <v>4.6234711086528137E-2</v>
      </c>
      <c r="M325">
        <f t="shared" si="29"/>
        <v>3.5660164296080502E-2</v>
      </c>
    </row>
    <row r="326" spans="1:13" x14ac:dyDescent="0.35">
      <c r="A326" t="s">
        <v>31</v>
      </c>
      <c r="B326" t="s">
        <v>22</v>
      </c>
      <c r="C326" s="13">
        <v>0.29833513530765798</v>
      </c>
      <c r="D326" s="13">
        <v>0.33551898140644698</v>
      </c>
      <c r="E326" s="13">
        <v>0.29833513530765798</v>
      </c>
      <c r="F326" s="13">
        <v>0.23036401116132699</v>
      </c>
      <c r="G326">
        <v>1.6186798530703499E-5</v>
      </c>
      <c r="H326" s="1">
        <v>1.16108395544033E-5</v>
      </c>
      <c r="I326" s="1">
        <v>2.7797638085106899E-5</v>
      </c>
      <c r="J326">
        <v>1.24209880828857</v>
      </c>
      <c r="K326">
        <v>21</v>
      </c>
      <c r="L326">
        <f t="shared" si="28"/>
        <v>3.7966261358014119E-2</v>
      </c>
      <c r="M326">
        <f t="shared" si="29"/>
        <v>2.77976380851069E-2</v>
      </c>
    </row>
    <row r="327" spans="1:13" x14ac:dyDescent="0.35">
      <c r="A327" t="s">
        <v>30</v>
      </c>
      <c r="B327" t="s">
        <v>15</v>
      </c>
      <c r="C327" s="13">
        <v>0.29792420536921799</v>
      </c>
      <c r="D327" s="13">
        <v>0.28321658325587401</v>
      </c>
      <c r="E327" s="13">
        <v>0.29792420536921799</v>
      </c>
      <c r="F327" s="13">
        <v>0.242395938779813</v>
      </c>
      <c r="G327">
        <v>1.6629556732043499E-5</v>
      </c>
      <c r="H327" s="1">
        <v>6.9761768394651105E-8</v>
      </c>
      <c r="I327" s="1">
        <v>1.6699318500438199E-5</v>
      </c>
      <c r="J327">
        <v>3.2739639282226502E-3</v>
      </c>
      <c r="K327">
        <v>12</v>
      </c>
      <c r="L327">
        <f t="shared" si="28"/>
        <v>2.2729015174368646E-2</v>
      </c>
      <c r="M327">
        <f t="shared" si="29"/>
        <v>1.6699318500438199E-2</v>
      </c>
    </row>
    <row r="328" spans="1:13" x14ac:dyDescent="0.35">
      <c r="A328" t="s">
        <v>37</v>
      </c>
      <c r="B328" t="s">
        <v>17</v>
      </c>
      <c r="C328" s="13">
        <v>0.29555437640384402</v>
      </c>
      <c r="D328" s="13">
        <v>0.25000053159657698</v>
      </c>
      <c r="E328" s="13">
        <v>0.29555437640384402</v>
      </c>
      <c r="F328" s="13">
        <v>0.21267164013696299</v>
      </c>
      <c r="G328">
        <v>1.6629556732043499E-5</v>
      </c>
      <c r="H328" s="1">
        <v>5.8153355344811001E-8</v>
      </c>
      <c r="I328" s="1">
        <v>1.6687710087388301E-5</v>
      </c>
      <c r="J328">
        <v>2.1696090698242101E-3</v>
      </c>
      <c r="K328">
        <v>14</v>
      </c>
      <c r="L328">
        <f t="shared" si="28"/>
        <v>3.4715673363431641E-2</v>
      </c>
      <c r="M328">
        <f t="shared" si="29"/>
        <v>1.6687710087388303E-2</v>
      </c>
    </row>
    <row r="329" spans="1:13" x14ac:dyDescent="0.35">
      <c r="A329" t="s">
        <v>33</v>
      </c>
      <c r="B329" t="s">
        <v>17</v>
      </c>
      <c r="C329" s="13">
        <v>0.294437285309055</v>
      </c>
      <c r="D329" s="13">
        <v>0.30469987081717298</v>
      </c>
      <c r="E329" s="13">
        <v>0.294437285309055</v>
      </c>
      <c r="F329" s="13">
        <v>0.238575916826156</v>
      </c>
      <c r="G329">
        <v>3.5914549580043402E-5</v>
      </c>
      <c r="H329" s="1">
        <v>7.9528663281225796E-8</v>
      </c>
      <c r="I329" s="1">
        <v>3.5994078243324703E-5</v>
      </c>
      <c r="J329">
        <v>3.2701492309570299E-3</v>
      </c>
      <c r="K329">
        <v>57</v>
      </c>
      <c r="L329">
        <f t="shared" si="28"/>
        <v>2.600961792250301E-2</v>
      </c>
      <c r="M329">
        <f t="shared" si="29"/>
        <v>3.5994078243324706E-2</v>
      </c>
    </row>
    <row r="330" spans="1:13" x14ac:dyDescent="0.35">
      <c r="A330" t="s">
        <v>11</v>
      </c>
      <c r="B330" t="s">
        <v>25</v>
      </c>
      <c r="C330" s="13">
        <v>0.28913908183091203</v>
      </c>
      <c r="D330" s="13">
        <v>0.29236523618212701</v>
      </c>
      <c r="E330" s="13">
        <v>0.28913908183091203</v>
      </c>
      <c r="F330" s="13">
        <v>0.24785890165885599</v>
      </c>
      <c r="G330">
        <v>0</v>
      </c>
      <c r="H330" s="1">
        <v>5.0731257164984904E-7</v>
      </c>
      <c r="I330" s="1">
        <v>5.0731257164984904E-7</v>
      </c>
      <c r="J330">
        <v>4.08625888824462</v>
      </c>
      <c r="K330">
        <v>2</v>
      </c>
      <c r="L330">
        <f t="shared" si="28"/>
        <v>1.8387727745985651E-2</v>
      </c>
      <c r="M330">
        <f t="shared" si="29"/>
        <v>5.0731257164984909E-4</v>
      </c>
    </row>
    <row r="331" spans="1:13" x14ac:dyDescent="0.35">
      <c r="A331" t="s">
        <v>11</v>
      </c>
      <c r="B331" t="s">
        <v>26</v>
      </c>
      <c r="C331" s="13">
        <v>0.28858053628351699</v>
      </c>
      <c r="D331" s="13">
        <v>0.29390410712144099</v>
      </c>
      <c r="E331" s="13">
        <v>0.28858053628351699</v>
      </c>
      <c r="F331" s="13">
        <v>0.24569199211682999</v>
      </c>
      <c r="G331">
        <v>0</v>
      </c>
      <c r="H331" s="1">
        <v>1.5369019524208701E-6</v>
      </c>
      <c r="I331" s="1">
        <v>1.5369019524208701E-6</v>
      </c>
      <c r="J331">
        <v>3.3363618850707999</v>
      </c>
      <c r="K331">
        <v>2</v>
      </c>
      <c r="L331">
        <f t="shared" si="28"/>
        <v>1.9461409390808437E-2</v>
      </c>
      <c r="M331">
        <f t="shared" si="29"/>
        <v>1.5369019524208701E-3</v>
      </c>
    </row>
    <row r="332" spans="1:13" x14ac:dyDescent="0.35">
      <c r="A332" t="s">
        <v>11</v>
      </c>
      <c r="B332" t="s">
        <v>27</v>
      </c>
      <c r="C332" s="13">
        <v>0.28853266095088298</v>
      </c>
      <c r="D332" s="13">
        <v>0.290178535320952</v>
      </c>
      <c r="E332" s="13">
        <v>0.28853266095088298</v>
      </c>
      <c r="F332" s="13">
        <v>0.24561221981150799</v>
      </c>
      <c r="G332">
        <v>0</v>
      </c>
      <c r="H332" s="1">
        <v>7.2002408986276999E-7</v>
      </c>
      <c r="I332" s="1">
        <v>7.2002408986276999E-7</v>
      </c>
      <c r="J332">
        <v>0.55336189270019498</v>
      </c>
      <c r="K332">
        <v>2</v>
      </c>
      <c r="L332">
        <f t="shared" si="28"/>
        <v>1.8834646960735214E-2</v>
      </c>
      <c r="M332">
        <f t="shared" si="29"/>
        <v>7.2002408986276999E-4</v>
      </c>
    </row>
    <row r="333" spans="1:13" x14ac:dyDescent="0.35">
      <c r="A333" t="s">
        <v>11</v>
      </c>
      <c r="B333" t="s">
        <v>20</v>
      </c>
      <c r="C333" s="13">
        <v>0.28775867640663699</v>
      </c>
      <c r="D333" s="13">
        <v>0.29469083597985402</v>
      </c>
      <c r="E333" s="13">
        <v>0.28775867640663699</v>
      </c>
      <c r="F333" s="13">
        <v>0.24322162292177199</v>
      </c>
      <c r="G333">
        <v>0</v>
      </c>
      <c r="H333" s="1">
        <v>3.3170355427791201E-6</v>
      </c>
      <c r="I333" s="1">
        <v>3.3170355427791201E-6</v>
      </c>
      <c r="J333">
        <v>1.85785579681396</v>
      </c>
      <c r="K333">
        <v>2</v>
      </c>
      <c r="L333">
        <f t="shared" si="28"/>
        <v>2.0482138303505419E-2</v>
      </c>
      <c r="M333">
        <f t="shared" si="29"/>
        <v>3.3170355427791201E-3</v>
      </c>
    </row>
    <row r="334" spans="1:13" x14ac:dyDescent="0.35">
      <c r="A334" t="s">
        <v>35</v>
      </c>
      <c r="B334" t="s">
        <v>17</v>
      </c>
      <c r="C334" s="13">
        <v>0.28735173607924902</v>
      </c>
      <c r="D334" s="13">
        <v>0.30684463064315498</v>
      </c>
      <c r="E334" s="13">
        <v>0.28735173607924902</v>
      </c>
      <c r="F334" s="13">
        <v>0.191436571255162</v>
      </c>
      <c r="G334">
        <v>3.5471791378703399E-5</v>
      </c>
      <c r="H334" s="1">
        <v>9.2636163430914094E-8</v>
      </c>
      <c r="I334" s="1">
        <v>3.5564427542134298E-5</v>
      </c>
      <c r="J334">
        <v>3.6134719848632799E-3</v>
      </c>
      <c r="K334">
        <v>66</v>
      </c>
      <c r="L334">
        <f t="shared" si="28"/>
        <v>4.5054414139408513E-2</v>
      </c>
      <c r="M334">
        <f t="shared" si="29"/>
        <v>3.5564427542134298E-2</v>
      </c>
    </row>
    <row r="335" spans="1:13" x14ac:dyDescent="0.35">
      <c r="A335" t="s">
        <v>11</v>
      </c>
      <c r="B335" t="s">
        <v>22</v>
      </c>
      <c r="C335" s="13">
        <v>0.28417600568120599</v>
      </c>
      <c r="D335" s="13">
        <v>0.28143151562100699</v>
      </c>
      <c r="E335" s="13">
        <v>0.28417600568120599</v>
      </c>
      <c r="F335" s="13">
        <v>0.231155990434286</v>
      </c>
      <c r="G335">
        <v>0</v>
      </c>
      <c r="H335" s="1">
        <v>9.4782854255502008E-6</v>
      </c>
      <c r="I335" s="1">
        <v>9.4782854255502008E-6</v>
      </c>
      <c r="J335">
        <v>1.22973537445068</v>
      </c>
      <c r="K335">
        <v>2</v>
      </c>
      <c r="L335">
        <f t="shared" si="28"/>
        <v>2.2590010123045724E-2</v>
      </c>
      <c r="M335">
        <f t="shared" si="29"/>
        <v>9.4782854255502005E-3</v>
      </c>
    </row>
    <row r="336" spans="1:13" x14ac:dyDescent="0.35">
      <c r="A336" t="s">
        <v>11</v>
      </c>
      <c r="B336" t="s">
        <v>24</v>
      </c>
      <c r="C336" s="13">
        <v>0.283082852252733</v>
      </c>
      <c r="D336" s="13">
        <v>0.23650393957558499</v>
      </c>
      <c r="E336" s="13">
        <v>0.283082852252733</v>
      </c>
      <c r="F336" s="13">
        <v>0.236843834313931</v>
      </c>
      <c r="G336">
        <v>0</v>
      </c>
      <c r="H336" s="1">
        <v>5.1972569769871898E-7</v>
      </c>
      <c r="I336" s="1">
        <v>5.1972569769871898E-7</v>
      </c>
      <c r="J336">
        <v>3.5958290100097601E-2</v>
      </c>
      <c r="K336">
        <v>2</v>
      </c>
      <c r="L336">
        <f t="shared" si="28"/>
        <v>2.320479382139284E-2</v>
      </c>
      <c r="M336">
        <f t="shared" si="29"/>
        <v>5.1972569769871896E-4</v>
      </c>
    </row>
    <row r="337" spans="1:13" x14ac:dyDescent="0.35">
      <c r="A337" t="s">
        <v>95</v>
      </c>
      <c r="B337" t="s">
        <v>17</v>
      </c>
      <c r="C337">
        <v>0.281119963614747</v>
      </c>
      <c r="D337">
        <v>0.31219354445758002</v>
      </c>
      <c r="E337">
        <v>0.281119963614747</v>
      </c>
      <c r="F337">
        <v>0.25010942786913098</v>
      </c>
      <c r="G337">
        <v>2.9148220663796599E-4</v>
      </c>
      <c r="H337" s="1">
        <v>3.81403523223572E-7</v>
      </c>
      <c r="I337">
        <v>2.91863610161189E-4</v>
      </c>
      <c r="J337">
        <v>3.0095100402832E-2</v>
      </c>
      <c r="K337">
        <v>380</v>
      </c>
      <c r="L337">
        <f t="shared" si="28"/>
        <v>2.1950055580539751E-2</v>
      </c>
      <c r="M337">
        <f t="shared" si="29"/>
        <v>0.291863610161189</v>
      </c>
    </row>
    <row r="338" spans="1:13" x14ac:dyDescent="0.35">
      <c r="A338" t="s">
        <v>30</v>
      </c>
      <c r="B338" t="s">
        <v>13</v>
      </c>
      <c r="C338" s="13">
        <v>0.27873018659410798</v>
      </c>
      <c r="D338" s="13">
        <v>0.31898951284945198</v>
      </c>
      <c r="E338" s="13">
        <v>0.27873018659410798</v>
      </c>
      <c r="F338" s="13">
        <v>0.19911670727521999</v>
      </c>
      <c r="G338">
        <v>1.6629556732043499E-5</v>
      </c>
      <c r="H338" s="1">
        <v>6.2240365206433996E-7</v>
      </c>
      <c r="I338" s="1">
        <v>1.7251960384107901E-5</v>
      </c>
      <c r="J338">
        <v>2.5701522827148398E-3</v>
      </c>
      <c r="K338">
        <v>12</v>
      </c>
      <c r="L338">
        <f t="shared" si="28"/>
        <v>4.3508424755890868E-2</v>
      </c>
      <c r="M338">
        <f t="shared" si="29"/>
        <v>1.7251960384107902E-2</v>
      </c>
    </row>
    <row r="339" spans="1:13" x14ac:dyDescent="0.35">
      <c r="A339" t="s">
        <v>37</v>
      </c>
      <c r="B339" t="s">
        <v>13</v>
      </c>
      <c r="C339" s="13">
        <v>0.27757319938879099</v>
      </c>
      <c r="D339" s="13">
        <v>0.310072128898982</v>
      </c>
      <c r="E339" s="13">
        <v>0.27757319938879099</v>
      </c>
      <c r="F339" s="13">
        <v>0.20322814640385001</v>
      </c>
      <c r="G339">
        <v>1.6629556732043499E-5</v>
      </c>
      <c r="H339" s="1">
        <v>5.2845673861845696E-7</v>
      </c>
      <c r="I339" s="1">
        <v>1.7158013470661998E-5</v>
      </c>
      <c r="J339">
        <v>2.8753280639648398E-3</v>
      </c>
      <c r="K339">
        <v>14</v>
      </c>
      <c r="L339">
        <f t="shared" si="28"/>
        <v>3.9196915727439802E-2</v>
      </c>
      <c r="M339">
        <f t="shared" si="29"/>
        <v>1.7158013470661999E-2</v>
      </c>
    </row>
    <row r="340" spans="1:13" x14ac:dyDescent="0.35">
      <c r="A340" t="s">
        <v>68</v>
      </c>
      <c r="B340" t="s">
        <v>17</v>
      </c>
      <c r="C340" s="13">
        <v>0.276751339511911</v>
      </c>
      <c r="D340" s="13">
        <v>0.35946893324965101</v>
      </c>
      <c r="E340" s="13">
        <v>0.276751339511911</v>
      </c>
      <c r="F340" s="13">
        <v>0.21901256853898901</v>
      </c>
      <c r="G340" s="1">
        <v>5.1712276865086002E-5</v>
      </c>
      <c r="H340" s="1">
        <v>8.5772323004197805E-8</v>
      </c>
      <c r="I340" s="1">
        <v>5.17980491880902E-5</v>
      </c>
      <c r="J340">
        <v>4.0712356567382804E-3</v>
      </c>
      <c r="K340">
        <v>78</v>
      </c>
      <c r="L340">
        <f t="shared" si="28"/>
        <v>5.0049926549762085E-2</v>
      </c>
      <c r="M340">
        <f t="shared" si="29"/>
        <v>5.1798049188090202E-2</v>
      </c>
    </row>
    <row r="341" spans="1:13" x14ac:dyDescent="0.35">
      <c r="A341" t="s">
        <v>65</v>
      </c>
      <c r="B341" t="s">
        <v>17</v>
      </c>
      <c r="C341" s="13">
        <v>0.27578585363712799</v>
      </c>
      <c r="D341" s="13">
        <v>0.30360959397411802</v>
      </c>
      <c r="E341" s="13">
        <v>0.27578585363712799</v>
      </c>
      <c r="F341" s="13">
        <v>0.21671162966604601</v>
      </c>
      <c r="G341">
        <v>2.34825525274575E-4</v>
      </c>
      <c r="H341" s="1">
        <v>3.1863590929921601E-7</v>
      </c>
      <c r="I341">
        <v>2.3514416118387401E-4</v>
      </c>
      <c r="J341">
        <v>2.66618728637695E-2</v>
      </c>
      <c r="K341">
        <v>335</v>
      </c>
      <c r="L341">
        <f t="shared" si="28"/>
        <v>3.1700852836653366E-2</v>
      </c>
      <c r="M341">
        <f t="shared" si="29"/>
        <v>0.23514416118387402</v>
      </c>
    </row>
    <row r="342" spans="1:13" x14ac:dyDescent="0.35">
      <c r="A342" t="s">
        <v>35</v>
      </c>
      <c r="B342" t="s">
        <v>12</v>
      </c>
      <c r="C342" s="13">
        <v>0.271748367251676</v>
      </c>
      <c r="D342" s="13">
        <v>0.24060727242193899</v>
      </c>
      <c r="E342" s="13">
        <v>0.271748367251676</v>
      </c>
      <c r="F342" s="13">
        <v>0.19851192671107001</v>
      </c>
      <c r="G342">
        <v>3.5471791378703399E-5</v>
      </c>
      <c r="H342" s="1">
        <v>9.7587145889486499E-8</v>
      </c>
      <c r="I342" s="1">
        <v>3.55693785245929E-5</v>
      </c>
      <c r="J342">
        <v>3.2873153686523398E-3</v>
      </c>
      <c r="K342">
        <v>66</v>
      </c>
      <c r="L342">
        <f t="shared" si="28"/>
        <v>3.004029185009548E-2</v>
      </c>
      <c r="M342">
        <f t="shared" si="29"/>
        <v>3.5569378524592903E-2</v>
      </c>
    </row>
    <row r="343" spans="1:13" x14ac:dyDescent="0.35">
      <c r="A343" t="s">
        <v>67</v>
      </c>
      <c r="B343" t="s">
        <v>13</v>
      </c>
      <c r="C343" s="13">
        <v>0.26668954043670201</v>
      </c>
      <c r="D343" s="13">
        <v>0.26091800394276499</v>
      </c>
      <c r="E343" s="13">
        <v>0.26668954043670201</v>
      </c>
      <c r="F343" s="13">
        <v>0.158988251960752</v>
      </c>
      <c r="G343" s="1">
        <v>3.5556355368008203E-5</v>
      </c>
      <c r="H343" s="1">
        <v>1.9955360460111799E-6</v>
      </c>
      <c r="I343" s="1">
        <v>3.7551891414019402E-5</v>
      </c>
      <c r="J343">
        <v>9.7417831420898403E-3</v>
      </c>
      <c r="K343">
        <v>59</v>
      </c>
      <c r="L343">
        <f t="shared" si="28"/>
        <v>4.5863541269779366E-2</v>
      </c>
      <c r="M343">
        <f t="shared" si="29"/>
        <v>3.7551891414019399E-2</v>
      </c>
    </row>
    <row r="344" spans="1:13" x14ac:dyDescent="0.35">
      <c r="A344" t="s">
        <v>33</v>
      </c>
      <c r="B344" t="s">
        <v>13</v>
      </c>
      <c r="C344" s="13">
        <v>0.26567218961823402</v>
      </c>
      <c r="D344" s="13">
        <v>0.26160002275057198</v>
      </c>
      <c r="E344" s="13">
        <v>0.26567218961823402</v>
      </c>
      <c r="F344" s="13">
        <v>0.15700156828692699</v>
      </c>
      <c r="G344">
        <v>3.5914549580043402E-5</v>
      </c>
      <c r="H344" s="1">
        <v>2.3158517699159399E-6</v>
      </c>
      <c r="I344" s="1">
        <v>3.8230401349959403E-5</v>
      </c>
      <c r="J344">
        <v>9.4366073608398403E-3</v>
      </c>
      <c r="K344">
        <v>57</v>
      </c>
      <c r="L344">
        <f t="shared" si="28"/>
        <v>4.6497721478613842E-2</v>
      </c>
      <c r="M344">
        <f t="shared" si="29"/>
        <v>3.8230401349959406E-2</v>
      </c>
    </row>
    <row r="345" spans="1:13" x14ac:dyDescent="0.35">
      <c r="A345" t="s">
        <v>93</v>
      </c>
      <c r="B345" t="s">
        <v>15</v>
      </c>
      <c r="C345">
        <v>0.26521338434716002</v>
      </c>
      <c r="D345">
        <v>0.221795679973427</v>
      </c>
      <c r="E345">
        <v>0.26521338434716002</v>
      </c>
      <c r="F345">
        <v>0.187837503196539</v>
      </c>
      <c r="G345" s="1">
        <v>1.6864596845529799E-5</v>
      </c>
      <c r="H345" s="1">
        <v>7.8127549513410798E-8</v>
      </c>
      <c r="I345" s="1">
        <v>1.6942724395043199E-5</v>
      </c>
      <c r="J345">
        <v>6.3009262084960903E-3</v>
      </c>
      <c r="K345">
        <v>23</v>
      </c>
      <c r="L345">
        <f t="shared" si="28"/>
        <v>3.2497505523357222E-2</v>
      </c>
      <c r="M345">
        <f t="shared" si="29"/>
        <v>1.6942724395043199E-2</v>
      </c>
    </row>
    <row r="346" spans="1:13" x14ac:dyDescent="0.35">
      <c r="A346" t="s">
        <v>11</v>
      </c>
      <c r="B346" t="s">
        <v>13</v>
      </c>
      <c r="C346" s="13">
        <v>0.26481841285293001</v>
      </c>
      <c r="D346" s="13">
        <v>0.137653407454885</v>
      </c>
      <c r="E346" s="13">
        <v>0.26481841285293001</v>
      </c>
      <c r="F346" s="13">
        <v>0.154602679236511</v>
      </c>
      <c r="G346">
        <v>0</v>
      </c>
      <c r="H346" s="1">
        <v>2.5592726961355899E-7</v>
      </c>
      <c r="I346" s="1">
        <v>2.5592726961355899E-7</v>
      </c>
      <c r="J346">
        <v>1.0385513305664E-3</v>
      </c>
      <c r="K346">
        <v>2</v>
      </c>
      <c r="L346">
        <f t="shared" si="28"/>
        <v>5.964696706607759E-2</v>
      </c>
      <c r="M346">
        <f t="shared" si="29"/>
        <v>2.55927269613559E-4</v>
      </c>
    </row>
    <row r="347" spans="1:13" x14ac:dyDescent="0.35">
      <c r="A347" t="s">
        <v>11</v>
      </c>
      <c r="B347" t="s">
        <v>28</v>
      </c>
      <c r="C347" s="13">
        <v>0.26457105696765598</v>
      </c>
      <c r="D347" s="13">
        <v>0.12747422621715801</v>
      </c>
      <c r="E347" s="13">
        <v>0.26457105696765598</v>
      </c>
      <c r="F347" s="13">
        <v>0.15626152008305999</v>
      </c>
      <c r="G347">
        <v>0</v>
      </c>
      <c r="H347" s="1">
        <v>3.2125836052655198E-7</v>
      </c>
      <c r="I347" s="1">
        <v>3.2125836052655198E-7</v>
      </c>
      <c r="J347">
        <v>1.82342529296875E-3</v>
      </c>
      <c r="K347">
        <v>2</v>
      </c>
      <c r="L347">
        <f t="shared" si="28"/>
        <v>6.2190082535368188E-2</v>
      </c>
      <c r="M347">
        <f t="shared" si="29"/>
        <v>3.2125836052655196E-4</v>
      </c>
    </row>
    <row r="348" spans="1:13" x14ac:dyDescent="0.35">
      <c r="A348" t="s">
        <v>36</v>
      </c>
      <c r="B348" t="s">
        <v>17</v>
      </c>
      <c r="C348" s="13">
        <v>0.26389282308867701</v>
      </c>
      <c r="D348" s="13">
        <v>0.28665949446393402</v>
      </c>
      <c r="E348" s="13">
        <v>0.26389282308867701</v>
      </c>
      <c r="F348" s="13">
        <v>0.216700938208264</v>
      </c>
      <c r="G348">
        <v>2.4241360051882799E-4</v>
      </c>
      <c r="H348" s="1">
        <v>1.7269844845263099E-7</v>
      </c>
      <c r="I348">
        <v>2.4258629896728001E-4</v>
      </c>
      <c r="J348">
        <v>1.5517234802246E-2</v>
      </c>
      <c r="K348">
        <v>378</v>
      </c>
      <c r="L348">
        <f t="shared" si="28"/>
        <v>2.5476693076133265E-2</v>
      </c>
      <c r="M348">
        <f t="shared" si="29"/>
        <v>0.24258629896728001</v>
      </c>
    </row>
    <row r="349" spans="1:13" x14ac:dyDescent="0.35">
      <c r="A349" t="s">
        <v>29</v>
      </c>
      <c r="B349" t="s">
        <v>13</v>
      </c>
      <c r="C349" s="13">
        <v>0.26237278127755298</v>
      </c>
      <c r="D349" s="13">
        <v>0.171939426488154</v>
      </c>
      <c r="E349" s="13">
        <v>0.26237278127755298</v>
      </c>
      <c r="F349" s="13">
        <v>0.14900881593020501</v>
      </c>
      <c r="G349">
        <v>1.92849928479999E-5</v>
      </c>
      <c r="H349" s="1">
        <v>1.4698748765465701E-6</v>
      </c>
      <c r="I349" s="1">
        <v>2.0754867724546399E-5</v>
      </c>
      <c r="J349">
        <v>7.6055526733398403E-3</v>
      </c>
      <c r="K349">
        <v>45</v>
      </c>
      <c r="L349">
        <f t="shared" si="28"/>
        <v>5.1590317342525796E-2</v>
      </c>
      <c r="M349">
        <f t="shared" si="29"/>
        <v>2.0754867724546398E-2</v>
      </c>
    </row>
    <row r="350" spans="1:13" x14ac:dyDescent="0.35">
      <c r="A350" t="s">
        <v>34</v>
      </c>
      <c r="B350" t="s">
        <v>13</v>
      </c>
      <c r="C350" s="13">
        <v>0.26137936812540102</v>
      </c>
      <c r="D350" s="13">
        <v>0.18427787500273601</v>
      </c>
      <c r="E350" s="13">
        <v>0.26137936812540102</v>
      </c>
      <c r="F350" s="13">
        <v>0.14961748013500401</v>
      </c>
      <c r="G350">
        <v>1.92849928479999E-5</v>
      </c>
      <c r="H350" s="1">
        <v>1.6156420730588401E-6</v>
      </c>
      <c r="I350" s="1">
        <v>2.0900634921058701E-5</v>
      </c>
      <c r="J350">
        <v>7.9107284545898403E-3</v>
      </c>
      <c r="K350">
        <v>47</v>
      </c>
      <c r="L350">
        <f t="shared" si="28"/>
        <v>4.8780159049448574E-2</v>
      </c>
      <c r="M350">
        <f t="shared" si="29"/>
        <v>2.0900634921058703E-2</v>
      </c>
    </row>
    <row r="351" spans="1:13" x14ac:dyDescent="0.35">
      <c r="A351" t="s">
        <v>34</v>
      </c>
      <c r="B351" t="s">
        <v>13</v>
      </c>
      <c r="C351">
        <v>0.26137936812540102</v>
      </c>
      <c r="D351">
        <v>0.18427787500273601</v>
      </c>
      <c r="E351">
        <v>0.26137936812540102</v>
      </c>
      <c r="F351">
        <v>0.14961748013500401</v>
      </c>
      <c r="G351" s="1">
        <v>2.08601178320676E-5</v>
      </c>
      <c r="H351" s="1">
        <v>1.44957442167032E-6</v>
      </c>
      <c r="I351" s="1">
        <v>2.23096922537379E-5</v>
      </c>
      <c r="J351">
        <v>7.9107284545898403E-3</v>
      </c>
      <c r="K351">
        <v>47</v>
      </c>
      <c r="L351">
        <f t="shared" si="28"/>
        <v>4.8780159049448574E-2</v>
      </c>
      <c r="M351">
        <f t="shared" si="29"/>
        <v>2.2309692253737901E-2</v>
      </c>
    </row>
    <row r="352" spans="1:13" x14ac:dyDescent="0.35">
      <c r="A352" t="s">
        <v>31</v>
      </c>
      <c r="B352" t="s">
        <v>15</v>
      </c>
      <c r="C352" s="13">
        <v>0.261020303130647</v>
      </c>
      <c r="D352" s="13">
        <v>0.219091955247951</v>
      </c>
      <c r="E352" s="13">
        <v>0.261020303130647</v>
      </c>
      <c r="F352" s="13">
        <v>0.18050172141007401</v>
      </c>
      <c r="G352">
        <v>1.6186798530703499E-5</v>
      </c>
      <c r="H352" s="1">
        <v>1.2717699455831799E-7</v>
      </c>
      <c r="I352" s="1">
        <v>1.6313975525261798E-5</v>
      </c>
      <c r="J352">
        <v>4.9562454223632804E-3</v>
      </c>
      <c r="K352">
        <v>21</v>
      </c>
      <c r="L352">
        <f t="shared" si="28"/>
        <v>3.3514607696301581E-2</v>
      </c>
      <c r="M352">
        <f t="shared" si="29"/>
        <v>1.6313975525261797E-2</v>
      </c>
    </row>
    <row r="353" spans="1:13" x14ac:dyDescent="0.35">
      <c r="A353" t="s">
        <v>99</v>
      </c>
      <c r="B353" t="s">
        <v>13</v>
      </c>
      <c r="C353">
        <v>0.259803471759538</v>
      </c>
      <c r="D353">
        <v>0.223871090606999</v>
      </c>
      <c r="E353">
        <v>0.259803471759538</v>
      </c>
      <c r="F353">
        <v>0.153266510801331</v>
      </c>
      <c r="G353" s="1">
        <v>5.4114564717994701E-5</v>
      </c>
      <c r="H353" s="1">
        <v>2.3308473969014101E-6</v>
      </c>
      <c r="I353" s="1">
        <v>5.6445412114896102E-5</v>
      </c>
      <c r="J353">
        <v>1.29461288452148E-2</v>
      </c>
      <c r="K353">
        <v>80</v>
      </c>
      <c r="L353">
        <f t="shared" si="28"/>
        <v>4.3493912519841985E-2</v>
      </c>
      <c r="M353">
        <f t="shared" si="29"/>
        <v>5.64454121148961E-2</v>
      </c>
    </row>
    <row r="354" spans="1:13" x14ac:dyDescent="0.35">
      <c r="A354" t="s">
        <v>67</v>
      </c>
      <c r="B354" t="s">
        <v>28</v>
      </c>
      <c r="C354" s="13">
        <v>0.258662442998432</v>
      </c>
      <c r="D354" s="13">
        <v>0.24278503573705101</v>
      </c>
      <c r="E354" s="13">
        <v>0.258662442998432</v>
      </c>
      <c r="F354" s="13">
        <v>0.16179694754514601</v>
      </c>
      <c r="G354" s="1">
        <v>3.5556355368008203E-5</v>
      </c>
      <c r="H354" s="1">
        <v>3.61945543883074E-6</v>
      </c>
      <c r="I354" s="1">
        <v>3.9175810806838902E-5</v>
      </c>
      <c r="J354">
        <v>0.27588081359863198</v>
      </c>
      <c r="K354">
        <v>59</v>
      </c>
      <c r="L354">
        <f t="shared" si="28"/>
        <v>4.0178588024662114E-2</v>
      </c>
      <c r="M354">
        <f t="shared" si="29"/>
        <v>3.91758108068389E-2</v>
      </c>
    </row>
    <row r="355" spans="1:13" x14ac:dyDescent="0.35">
      <c r="A355" t="s">
        <v>39</v>
      </c>
      <c r="B355" t="s">
        <v>17</v>
      </c>
      <c r="C355" s="13">
        <v>0.25865845338737897</v>
      </c>
      <c r="D355" s="13">
        <v>0.37355980565291802</v>
      </c>
      <c r="E355" s="13">
        <v>0.25865845338737897</v>
      </c>
      <c r="F355" s="13">
        <v>0.17087081069563101</v>
      </c>
      <c r="G355">
        <v>2.39758164402871E-4</v>
      </c>
      <c r="H355" s="1">
        <v>1.34633430964226E-7</v>
      </c>
      <c r="I355">
        <v>2.3989279783383501E-4</v>
      </c>
      <c r="J355">
        <v>1.42583847045898E-2</v>
      </c>
      <c r="K355">
        <v>345</v>
      </c>
      <c r="L355">
        <f t="shared" si="28"/>
        <v>7.1981252160042641E-2</v>
      </c>
      <c r="M355">
        <f t="shared" si="29"/>
        <v>0.23989279783383502</v>
      </c>
    </row>
    <row r="356" spans="1:13" x14ac:dyDescent="0.35">
      <c r="A356" t="s">
        <v>39</v>
      </c>
      <c r="B356" t="s">
        <v>17</v>
      </c>
      <c r="C356">
        <v>0.25865845338737897</v>
      </c>
      <c r="D356">
        <v>0.37355980565291802</v>
      </c>
      <c r="E356">
        <v>0.25865845338737897</v>
      </c>
      <c r="F356">
        <v>0.17087081069563101</v>
      </c>
      <c r="G356">
        <v>2.8701193884629503E-4</v>
      </c>
      <c r="H356" s="1">
        <v>1.7033662531245199E-7</v>
      </c>
      <c r="I356">
        <v>2.8718227547160801E-4</v>
      </c>
      <c r="J356">
        <v>1.42583847045898E-2</v>
      </c>
      <c r="K356">
        <v>345</v>
      </c>
      <c r="L356">
        <f t="shared" si="28"/>
        <v>7.1981252160042641E-2</v>
      </c>
      <c r="M356">
        <f t="shared" si="29"/>
        <v>0.28718227547160802</v>
      </c>
    </row>
    <row r="357" spans="1:13" x14ac:dyDescent="0.35">
      <c r="A357" t="s">
        <v>68</v>
      </c>
      <c r="B357" t="s">
        <v>13</v>
      </c>
      <c r="C357" s="13">
        <v>0.25864249494316799</v>
      </c>
      <c r="D357" s="13">
        <v>0.22213042248638001</v>
      </c>
      <c r="E357" s="13">
        <v>0.25864249494316799</v>
      </c>
      <c r="F357" s="13">
        <v>0.150959961367996</v>
      </c>
      <c r="G357" s="1">
        <v>5.1712276865086002E-5</v>
      </c>
      <c r="H357" s="1">
        <v>2.5131472318933E-6</v>
      </c>
      <c r="I357" s="1">
        <v>5.4225424096979299E-5</v>
      </c>
      <c r="J357">
        <v>1.26409530639648E-2</v>
      </c>
      <c r="K357">
        <v>78</v>
      </c>
      <c r="L357">
        <f t="shared" si="28"/>
        <v>4.3962024436096502E-2</v>
      </c>
      <c r="M357">
        <f t="shared" si="29"/>
        <v>5.4225424096979301E-2</v>
      </c>
    </row>
    <row r="358" spans="1:13" x14ac:dyDescent="0.35">
      <c r="A358" t="s">
        <v>29</v>
      </c>
      <c r="B358" t="s">
        <v>28</v>
      </c>
      <c r="C358" s="13">
        <v>0.25753737268153698</v>
      </c>
      <c r="D358" s="13">
        <v>0.102931677869495</v>
      </c>
      <c r="E358" s="13">
        <v>0.25753737268153698</v>
      </c>
      <c r="F358" s="13">
        <v>0.128322905601117</v>
      </c>
      <c r="G358">
        <v>1.92849928479999E-5</v>
      </c>
      <c r="H358" s="1">
        <v>2.3314428464727998E-6</v>
      </c>
      <c r="I358" s="1">
        <v>2.1616435694472699E-5</v>
      </c>
      <c r="J358">
        <v>8.3013534545898396E-2</v>
      </c>
      <c r="K358">
        <v>45</v>
      </c>
      <c r="L358">
        <f t="shared" si="28"/>
        <v>7.1520675851507023E-2</v>
      </c>
      <c r="M358">
        <f t="shared" si="29"/>
        <v>2.1616435694472698E-2</v>
      </c>
    </row>
    <row r="359" spans="1:13" x14ac:dyDescent="0.35">
      <c r="A359" t="s">
        <v>96</v>
      </c>
      <c r="B359" t="s">
        <v>28</v>
      </c>
      <c r="C359">
        <v>0.25590562176093401</v>
      </c>
      <c r="D359">
        <v>0.31053193814132202</v>
      </c>
      <c r="E359">
        <v>0.25590562176093401</v>
      </c>
      <c r="F359">
        <v>0.246321165092377</v>
      </c>
      <c r="G359" s="1">
        <v>3.3254446885927098E-5</v>
      </c>
      <c r="H359" s="1">
        <v>1.8047657981867101E-6</v>
      </c>
      <c r="I359" s="1">
        <v>3.5059212684113801E-5</v>
      </c>
      <c r="J359">
        <v>0.100082397460937</v>
      </c>
      <c r="K359">
        <v>35</v>
      </c>
      <c r="L359">
        <f t="shared" si="28"/>
        <v>2.5341191612405618E-2</v>
      </c>
      <c r="M359">
        <f t="shared" si="29"/>
        <v>3.50592126841138E-2</v>
      </c>
    </row>
    <row r="360" spans="1:13" x14ac:dyDescent="0.35">
      <c r="A360" t="s">
        <v>94</v>
      </c>
      <c r="B360" t="s">
        <v>13</v>
      </c>
      <c r="C360">
        <v>0.25442946567139102</v>
      </c>
      <c r="D360">
        <v>0.197480620782474</v>
      </c>
      <c r="E360">
        <v>0.25442946567139102</v>
      </c>
      <c r="F360">
        <v>0.14643413796316199</v>
      </c>
      <c r="G360" s="1">
        <v>3.7724714677597403E-5</v>
      </c>
      <c r="H360" s="1">
        <v>1.8434861906826E-6</v>
      </c>
      <c r="I360" s="1">
        <v>3.9568200868280001E-5</v>
      </c>
      <c r="J360">
        <v>1.11150741577148E-2</v>
      </c>
      <c r="K360">
        <v>68</v>
      </c>
      <c r="L360">
        <f t="shared" si="28"/>
        <v>4.5012544702978198E-2</v>
      </c>
      <c r="M360">
        <f t="shared" si="29"/>
        <v>3.9568200868280001E-2</v>
      </c>
    </row>
    <row r="361" spans="1:13" x14ac:dyDescent="0.35">
      <c r="A361" t="s">
        <v>32</v>
      </c>
      <c r="B361" t="s">
        <v>17</v>
      </c>
      <c r="C361" s="13">
        <v>0.25332035379870799</v>
      </c>
      <c r="D361" s="13">
        <v>0.28184713455933602</v>
      </c>
      <c r="E361" s="13">
        <v>0.25332035379870799</v>
      </c>
      <c r="F361" s="13">
        <v>0.246684674209947</v>
      </c>
      <c r="G361">
        <v>2.23128607670828E-4</v>
      </c>
      <c r="H361" s="1">
        <v>1.41425931586063E-7</v>
      </c>
      <c r="I361">
        <v>2.2327003360241401E-4</v>
      </c>
      <c r="J361">
        <v>1.38006210327148E-2</v>
      </c>
      <c r="K361">
        <v>333</v>
      </c>
      <c r="L361">
        <f t="shared" si="28"/>
        <v>1.3583118074842089E-2</v>
      </c>
      <c r="M361">
        <f t="shared" si="29"/>
        <v>0.22327003360241401</v>
      </c>
    </row>
    <row r="362" spans="1:13" x14ac:dyDescent="0.35">
      <c r="A362" t="s">
        <v>94</v>
      </c>
      <c r="B362" t="s">
        <v>17</v>
      </c>
      <c r="C362">
        <v>0.25329242652133799</v>
      </c>
      <c r="D362">
        <v>0.25247737702694401</v>
      </c>
      <c r="E362">
        <v>0.25329242652133799</v>
      </c>
      <c r="F362">
        <v>0.21767121502738601</v>
      </c>
      <c r="G362" s="1">
        <v>3.7724714677597403E-5</v>
      </c>
      <c r="H362" s="1">
        <v>1.75821229511516E-7</v>
      </c>
      <c r="I362" s="1">
        <v>3.7900535907108898E-5</v>
      </c>
      <c r="J362">
        <v>6.2894821166992101E-3</v>
      </c>
      <c r="K362">
        <v>68</v>
      </c>
      <c r="L362">
        <f t="shared" si="28"/>
        <v>1.5310410961764326E-2</v>
      </c>
      <c r="M362">
        <f t="shared" si="29"/>
        <v>3.7900535907108901E-2</v>
      </c>
    </row>
    <row r="363" spans="1:13" x14ac:dyDescent="0.35">
      <c r="A363" t="s">
        <v>35</v>
      </c>
      <c r="B363" t="s">
        <v>13</v>
      </c>
      <c r="C363" s="13">
        <v>0.25310092519080302</v>
      </c>
      <c r="D363" s="13">
        <v>0.19427820679305999</v>
      </c>
      <c r="E363" s="13">
        <v>0.25310092519080302</v>
      </c>
      <c r="F363" s="13">
        <v>0.14322712934279899</v>
      </c>
      <c r="G363">
        <v>3.5471791378703399E-5</v>
      </c>
      <c r="H363" s="1">
        <v>2.6355016556418301E-6</v>
      </c>
      <c r="I363" s="1">
        <v>3.8107293034345303E-5</v>
      </c>
      <c r="J363">
        <v>1.08098983764648E-2</v>
      </c>
      <c r="K363">
        <v>66</v>
      </c>
      <c r="L363">
        <f t="shared" si="28"/>
        <v>4.5874106896163683E-2</v>
      </c>
      <c r="M363">
        <f t="shared" si="29"/>
        <v>3.8107293034345305E-2</v>
      </c>
    </row>
    <row r="364" spans="1:13" x14ac:dyDescent="0.35">
      <c r="A364" t="s">
        <v>30</v>
      </c>
      <c r="B364" t="s">
        <v>17</v>
      </c>
      <c r="C364" s="13">
        <v>0.243932798991426</v>
      </c>
      <c r="D364" s="13">
        <v>0.26247697135440901</v>
      </c>
      <c r="E364" s="13">
        <v>0.243932798991426</v>
      </c>
      <c r="F364" s="13">
        <v>0.18060413659858601</v>
      </c>
      <c r="G364">
        <v>1.6629556732043499E-5</v>
      </c>
      <c r="H364" s="1">
        <v>5.0318342374347797E-8</v>
      </c>
      <c r="I364" s="1">
        <v>1.66798750744179E-5</v>
      </c>
      <c r="J364">
        <v>1.5535354614257799E-3</v>
      </c>
      <c r="K364">
        <v>12</v>
      </c>
      <c r="L364">
        <f t="shared" si="28"/>
        <v>3.1036241606732105E-2</v>
      </c>
      <c r="M364">
        <f t="shared" si="29"/>
        <v>1.6679875074417899E-2</v>
      </c>
    </row>
    <row r="365" spans="1:13" x14ac:dyDescent="0.35">
      <c r="A365" t="s">
        <v>11</v>
      </c>
      <c r="B365" t="s">
        <v>12</v>
      </c>
      <c r="C365" s="13">
        <v>0.24300720922717201</v>
      </c>
      <c r="D365" s="13">
        <v>0.121496233167286</v>
      </c>
      <c r="E365" s="13">
        <v>0.24300720922717201</v>
      </c>
      <c r="F365" s="13">
        <v>0.14392776871436699</v>
      </c>
      <c r="G365">
        <v>0</v>
      </c>
      <c r="H365" s="1">
        <v>3.04328949230169E-7</v>
      </c>
      <c r="I365" s="1">
        <v>3.04328949230169E-7</v>
      </c>
      <c r="J365">
        <v>9.57489013671875E-4</v>
      </c>
      <c r="K365">
        <v>2</v>
      </c>
      <c r="L365">
        <f t="shared" si="28"/>
        <v>5.5714943831140028E-2</v>
      </c>
      <c r="M365">
        <f t="shared" si="29"/>
        <v>3.04328949230169E-4</v>
      </c>
    </row>
    <row r="366" spans="1:13" x14ac:dyDescent="0.35">
      <c r="A366" t="s">
        <v>36</v>
      </c>
      <c r="B366" t="s">
        <v>12</v>
      </c>
      <c r="C366" s="13">
        <v>0.242033744130284</v>
      </c>
      <c r="D366" s="13">
        <v>8.1192706174418497E-2</v>
      </c>
      <c r="E366" s="13">
        <v>0.242033744130284</v>
      </c>
      <c r="F366" s="13">
        <v>0.121532065111364</v>
      </c>
      <c r="G366">
        <v>2.4241360051882799E-4</v>
      </c>
      <c r="H366" s="1">
        <v>1.49291382873275E-7</v>
      </c>
      <c r="I366">
        <v>2.42562891901701E-4</v>
      </c>
      <c r="J366">
        <v>1.5191078186035101E-2</v>
      </c>
      <c r="K366">
        <v>378</v>
      </c>
      <c r="L366">
        <f t="shared" si="28"/>
        <v>7.1767093849497698E-2</v>
      </c>
      <c r="M366">
        <f t="shared" si="29"/>
        <v>0.24256289190170099</v>
      </c>
    </row>
    <row r="367" spans="1:13" x14ac:dyDescent="0.35">
      <c r="A367" t="s">
        <v>11</v>
      </c>
      <c r="B367" t="s">
        <v>15</v>
      </c>
      <c r="C367" s="13">
        <v>0.241706596023953</v>
      </c>
      <c r="D367" s="13">
        <v>0.14892359854048201</v>
      </c>
      <c r="E367" s="13">
        <v>0.241706596023953</v>
      </c>
      <c r="F367" s="13">
        <v>0.14370783443664401</v>
      </c>
      <c r="G367">
        <v>0</v>
      </c>
      <c r="H367" s="1">
        <v>6.7139317167315002E-8</v>
      </c>
      <c r="I367" s="1">
        <v>6.7139317167315002E-8</v>
      </c>
      <c r="J367">
        <v>1.3256072998046799E-3</v>
      </c>
      <c r="K367">
        <v>2</v>
      </c>
      <c r="L367">
        <f t="shared" si="28"/>
        <v>4.7731074773486683E-2</v>
      </c>
      <c r="M367">
        <f t="shared" si="29"/>
        <v>6.7139317167315003E-5</v>
      </c>
    </row>
    <row r="368" spans="1:13" x14ac:dyDescent="0.35">
      <c r="A368" t="s">
        <v>29</v>
      </c>
      <c r="B368" t="s">
        <v>12</v>
      </c>
      <c r="C368" s="13">
        <v>0.24158690769236901</v>
      </c>
      <c r="D368" s="13">
        <v>8.0473672188636103E-2</v>
      </c>
      <c r="E368" s="13">
        <v>0.24158690769236901</v>
      </c>
      <c r="F368" s="13">
        <v>0.12057727640221701</v>
      </c>
      <c r="G368">
        <v>1.92849928479999E-5</v>
      </c>
      <c r="H368" s="1">
        <v>4.7979347971729198E-8</v>
      </c>
      <c r="I368" s="1">
        <v>1.9332972195971599E-5</v>
      </c>
      <c r="J368">
        <v>2.4862289428710898E-3</v>
      </c>
      <c r="K368">
        <v>45</v>
      </c>
      <c r="L368">
        <f t="shared" si="28"/>
        <v>7.194177772243987E-2</v>
      </c>
      <c r="M368">
        <f t="shared" si="29"/>
        <v>1.93329721959716E-2</v>
      </c>
    </row>
    <row r="369" spans="1:13" x14ac:dyDescent="0.35">
      <c r="A369" t="s">
        <v>96</v>
      </c>
      <c r="B369" t="s">
        <v>13</v>
      </c>
      <c r="C369">
        <v>0.23847102146011701</v>
      </c>
      <c r="D369">
        <v>0.22321598727455799</v>
      </c>
      <c r="E369">
        <v>0.23847102146011701</v>
      </c>
      <c r="F369">
        <v>0.185310404721623</v>
      </c>
      <c r="G369" s="1">
        <v>3.3254446885927098E-5</v>
      </c>
      <c r="H369" s="1">
        <v>1.04085631395484E-6</v>
      </c>
      <c r="I369" s="1">
        <v>3.4295303199881898E-5</v>
      </c>
      <c r="J369">
        <v>6.0796737670898403E-3</v>
      </c>
      <c r="K369">
        <v>35</v>
      </c>
      <c r="L369">
        <f t="shared" si="28"/>
        <v>2.1728966365080243E-2</v>
      </c>
      <c r="M369">
        <f t="shared" si="29"/>
        <v>3.4295303199881895E-2</v>
      </c>
    </row>
    <row r="370" spans="1:13" x14ac:dyDescent="0.35">
      <c r="A370" t="s">
        <v>99</v>
      </c>
      <c r="B370" t="s">
        <v>28</v>
      </c>
      <c r="C370">
        <v>0.23757335897323301</v>
      </c>
      <c r="D370">
        <v>0.30123894727412598</v>
      </c>
      <c r="E370">
        <v>0.23757335897323301</v>
      </c>
      <c r="F370">
        <v>0.14500737300394401</v>
      </c>
      <c r="G370" s="1">
        <v>5.4114564717994701E-5</v>
      </c>
      <c r="H370" s="1">
        <v>3.4566760768484199E-6</v>
      </c>
      <c r="I370" s="1">
        <v>5.7571240794843098E-5</v>
      </c>
      <c r="J370">
        <v>0.50180435180663996</v>
      </c>
      <c r="K370">
        <v>80</v>
      </c>
      <c r="L370">
        <f t="shared" si="28"/>
        <v>5.5706733537826326E-2</v>
      </c>
      <c r="M370">
        <f t="shared" si="29"/>
        <v>5.7571240794843097E-2</v>
      </c>
    </row>
    <row r="371" spans="1:13" x14ac:dyDescent="0.35">
      <c r="A371" t="s">
        <v>11</v>
      </c>
      <c r="B371" t="s">
        <v>21</v>
      </c>
      <c r="C371" s="13">
        <v>0.234621046794148</v>
      </c>
      <c r="D371" s="13">
        <v>0.22746315711456799</v>
      </c>
      <c r="E371" s="13">
        <v>0.234621046794148</v>
      </c>
      <c r="F371" s="13">
        <v>0.22953664658401601</v>
      </c>
      <c r="G371">
        <v>0</v>
      </c>
      <c r="H371" s="1">
        <v>5.3191176341662199E-5</v>
      </c>
      <c r="I371" s="1">
        <v>5.3191176341662199E-5</v>
      </c>
      <c r="J371">
        <v>12853.7830963134</v>
      </c>
      <c r="K371">
        <v>2</v>
      </c>
      <c r="L371">
        <f t="shared" si="28"/>
        <v>3.1471453225856922E-3</v>
      </c>
      <c r="M371">
        <f t="shared" si="29"/>
        <v>5.3191176341662198E-2</v>
      </c>
    </row>
    <row r="372" spans="1:13" x14ac:dyDescent="0.35">
      <c r="A372" t="s">
        <v>38</v>
      </c>
      <c r="B372" t="s">
        <v>13</v>
      </c>
      <c r="C372" s="13">
        <v>0.232853649097749</v>
      </c>
      <c r="D372" s="13">
        <v>0.216824911895003</v>
      </c>
      <c r="E372" s="13">
        <v>0.232853649097749</v>
      </c>
      <c r="F372" s="13">
        <v>0.17781107821909301</v>
      </c>
      <c r="G372">
        <v>3.2816355262747103E-5</v>
      </c>
      <c r="H372" s="1">
        <v>1.0299099342942799E-6</v>
      </c>
      <c r="I372">
        <v>3.3846265197041303E-5</v>
      </c>
      <c r="J372">
        <v>5.7744979858398403E-3</v>
      </c>
      <c r="K372">
        <v>33</v>
      </c>
      <c r="L372">
        <f t="shared" si="28"/>
        <v>2.2493456365942025E-2</v>
      </c>
      <c r="M372">
        <f t="shared" si="29"/>
        <v>3.38462651970413E-2</v>
      </c>
    </row>
    <row r="373" spans="1:13" x14ac:dyDescent="0.35">
      <c r="A373" t="s">
        <v>11</v>
      </c>
      <c r="B373" t="s">
        <v>18</v>
      </c>
      <c r="C373" s="13">
        <v>0.231816350224016</v>
      </c>
      <c r="D373" s="13">
        <v>0.22517771549926199</v>
      </c>
      <c r="E373" s="13">
        <v>0.231816350224016</v>
      </c>
      <c r="F373" s="13">
        <v>0.227313549654069</v>
      </c>
      <c r="G373">
        <v>0</v>
      </c>
      <c r="H373" s="1">
        <v>6.8941841944431196E-5</v>
      </c>
      <c r="I373" s="1">
        <v>6.8941841944431196E-5</v>
      </c>
      <c r="J373">
        <v>25226.584177017201</v>
      </c>
      <c r="K373">
        <v>2</v>
      </c>
      <c r="L373">
        <f t="shared" si="28"/>
        <v>2.8859049219838511E-3</v>
      </c>
      <c r="M373">
        <f t="shared" si="29"/>
        <v>6.894184194443119E-2</v>
      </c>
    </row>
    <row r="374" spans="1:13" x14ac:dyDescent="0.35">
      <c r="A374" t="s">
        <v>11</v>
      </c>
      <c r="B374" t="s">
        <v>19</v>
      </c>
      <c r="C374" s="13">
        <v>0.23108625140135</v>
      </c>
      <c r="D374" s="13">
        <v>0.224607884332649</v>
      </c>
      <c r="E374" s="13">
        <v>0.23108625140135</v>
      </c>
      <c r="F374" s="13">
        <v>0.226752884213722</v>
      </c>
      <c r="G374">
        <v>0</v>
      </c>
      <c r="H374" s="1">
        <v>5.4156632189044801E-5</v>
      </c>
      <c r="I374" s="1">
        <v>5.4156632189044801E-5</v>
      </c>
      <c r="J374">
        <v>11695.718223571699</v>
      </c>
      <c r="K374">
        <v>2</v>
      </c>
      <c r="L374">
        <f t="shared" si="28"/>
        <v>2.8073079476729616E-3</v>
      </c>
      <c r="M374">
        <f t="shared" si="29"/>
        <v>5.4156632189044804E-2</v>
      </c>
    </row>
    <row r="375" spans="1:13" x14ac:dyDescent="0.35">
      <c r="A375" t="s">
        <v>34</v>
      </c>
      <c r="B375" t="s">
        <v>28</v>
      </c>
      <c r="C375" s="13">
        <v>0.22850098343912401</v>
      </c>
      <c r="D375" s="13">
        <v>0.101443487007469</v>
      </c>
      <c r="E375" s="13">
        <v>0.22850098343912401</v>
      </c>
      <c r="F375" s="13">
        <v>0.13534933678369801</v>
      </c>
      <c r="G375">
        <v>1.92849928479999E-5</v>
      </c>
      <c r="H375" s="1">
        <v>2.97303880844427E-6</v>
      </c>
      <c r="I375" s="1">
        <v>2.2258031656444199E-5</v>
      </c>
      <c r="J375">
        <v>0.17699527740478499</v>
      </c>
      <c r="K375">
        <v>47</v>
      </c>
      <c r="L375">
        <f t="shared" si="28"/>
        <v>5.6342302045866738E-2</v>
      </c>
      <c r="M375">
        <f t="shared" si="29"/>
        <v>2.2258031656444199E-2</v>
      </c>
    </row>
    <row r="376" spans="1:13" x14ac:dyDescent="0.35">
      <c r="A376" t="s">
        <v>34</v>
      </c>
      <c r="B376" t="s">
        <v>28</v>
      </c>
      <c r="C376">
        <v>0.22850098343912401</v>
      </c>
      <c r="D376">
        <v>0.101443487007469</v>
      </c>
      <c r="E376">
        <v>0.22850098343912401</v>
      </c>
      <c r="F376">
        <v>0.13534933678369801</v>
      </c>
      <c r="G376" s="1">
        <v>2.08601178320676E-5</v>
      </c>
      <c r="H376" s="1">
        <v>3.4310755500684001E-6</v>
      </c>
      <c r="I376" s="1">
        <v>2.4291193382136E-5</v>
      </c>
      <c r="J376">
        <v>0.17699527740478499</v>
      </c>
      <c r="K376">
        <v>47</v>
      </c>
      <c r="L376">
        <f t="shared" si="28"/>
        <v>5.6342302045866738E-2</v>
      </c>
      <c r="M376">
        <f t="shared" si="29"/>
        <v>2.4291193382135999E-2</v>
      </c>
    </row>
    <row r="377" spans="1:13" x14ac:dyDescent="0.35">
      <c r="A377" t="s">
        <v>31</v>
      </c>
      <c r="B377" t="s">
        <v>17</v>
      </c>
      <c r="C377" s="13">
        <v>0.227260214401697</v>
      </c>
      <c r="D377" s="13">
        <v>0.200111106597265</v>
      </c>
      <c r="E377" s="13">
        <v>0.227260214401697</v>
      </c>
      <c r="F377" s="13">
        <v>0.163336461017934</v>
      </c>
      <c r="G377">
        <v>1.6186798530703499E-5</v>
      </c>
      <c r="H377" s="1">
        <v>6.8214170227485401E-8</v>
      </c>
      <c r="I377" s="1">
        <v>1.6255012700931001E-5</v>
      </c>
      <c r="J377">
        <v>1.8968582153320299E-3</v>
      </c>
      <c r="K377">
        <v>21</v>
      </c>
      <c r="L377">
        <f t="shared" si="28"/>
        <v>2.6219047417830547E-2</v>
      </c>
      <c r="M377">
        <f t="shared" si="29"/>
        <v>1.6255012700931E-2</v>
      </c>
    </row>
    <row r="378" spans="1:13" x14ac:dyDescent="0.35">
      <c r="A378" t="s">
        <v>66</v>
      </c>
      <c r="B378" t="s">
        <v>17</v>
      </c>
      <c r="C378" s="13">
        <v>0.227064723460109</v>
      </c>
      <c r="D378" s="13">
        <v>0.33528973430133002</v>
      </c>
      <c r="E378" s="13">
        <v>0.227064723460109</v>
      </c>
      <c r="F378" s="13">
        <v>0.130580139888858</v>
      </c>
      <c r="G378">
        <v>2.5098144677165299E-4</v>
      </c>
      <c r="H378" s="1">
        <v>1.8570987766508301E-7</v>
      </c>
      <c r="I378">
        <v>2.5116715664931798E-4</v>
      </c>
      <c r="J378">
        <v>1.4601707458496E-2</v>
      </c>
      <c r="K378">
        <v>354</v>
      </c>
      <c r="L378">
        <f t="shared" si="28"/>
        <v>7.2435261493246153E-2</v>
      </c>
      <c r="M378">
        <f t="shared" si="29"/>
        <v>0.25116715664931799</v>
      </c>
    </row>
    <row r="379" spans="1:13" x14ac:dyDescent="0.35">
      <c r="A379" t="s">
        <v>66</v>
      </c>
      <c r="B379" t="s">
        <v>17</v>
      </c>
      <c r="C379">
        <v>0.227064723460109</v>
      </c>
      <c r="D379">
        <v>0.33528973430133002</v>
      </c>
      <c r="E379">
        <v>0.227064723460109</v>
      </c>
      <c r="F379">
        <v>0.130580139888858</v>
      </c>
      <c r="G379">
        <v>2.8748668565142799E-4</v>
      </c>
      <c r="H379" s="1">
        <v>1.73913127530364E-7</v>
      </c>
      <c r="I379">
        <v>2.8766059877895802E-4</v>
      </c>
      <c r="J379">
        <v>1.4601707458496E-2</v>
      </c>
      <c r="K379">
        <v>354</v>
      </c>
      <c r="L379">
        <f t="shared" si="28"/>
        <v>7.2435261493246153E-2</v>
      </c>
      <c r="M379">
        <f t="shared" si="29"/>
        <v>0.287660598778958</v>
      </c>
    </row>
    <row r="380" spans="1:13" x14ac:dyDescent="0.35">
      <c r="A380" t="s">
        <v>93</v>
      </c>
      <c r="B380" t="s">
        <v>17</v>
      </c>
      <c r="C380">
        <v>0.226901149406944</v>
      </c>
      <c r="D380">
        <v>0.18085769838101601</v>
      </c>
      <c r="E380">
        <v>0.226901149406944</v>
      </c>
      <c r="F380">
        <v>0.12721938748998801</v>
      </c>
      <c r="G380" s="1">
        <v>1.6864596845529799E-5</v>
      </c>
      <c r="H380" s="1">
        <v>7.8013405825605103E-8</v>
      </c>
      <c r="I380" s="1">
        <v>1.6942610251355401E-5</v>
      </c>
      <c r="J380">
        <v>2.8562545776367101E-3</v>
      </c>
      <c r="K380">
        <v>23</v>
      </c>
      <c r="L380">
        <f t="shared" si="28"/>
        <v>4.1071564431591448E-2</v>
      </c>
      <c r="M380">
        <f t="shared" si="29"/>
        <v>1.6942610251355402E-2</v>
      </c>
    </row>
    <row r="381" spans="1:13" x14ac:dyDescent="0.35">
      <c r="A381" t="s">
        <v>38</v>
      </c>
      <c r="B381" t="s">
        <v>17</v>
      </c>
      <c r="C381" s="13">
        <v>0.225843902477947</v>
      </c>
      <c r="D381" s="13">
        <v>0.26819244268790199</v>
      </c>
      <c r="E381" s="13">
        <v>0.225843902477947</v>
      </c>
      <c r="F381" s="13">
        <v>0.19429852188139499</v>
      </c>
      <c r="G381">
        <v>3.2816355262747103E-5</v>
      </c>
      <c r="H381" s="1">
        <v>4.8737452298238799E-8</v>
      </c>
      <c r="I381" s="1">
        <v>3.2865092715045302E-5</v>
      </c>
      <c r="J381">
        <v>2.3546218872070299E-3</v>
      </c>
      <c r="K381">
        <v>33</v>
      </c>
      <c r="L381">
        <f t="shared" si="28"/>
        <v>2.6264676042583073E-2</v>
      </c>
      <c r="M381">
        <f t="shared" si="29"/>
        <v>3.2865092715045299E-2</v>
      </c>
    </row>
    <row r="382" spans="1:13" x14ac:dyDescent="0.35">
      <c r="A382" t="s">
        <v>34</v>
      </c>
      <c r="B382" t="s">
        <v>17</v>
      </c>
      <c r="C382" s="13">
        <v>0.225133751710545</v>
      </c>
      <c r="D382" s="13">
        <v>0.28446243542204702</v>
      </c>
      <c r="E382" s="13">
        <v>0.225133751710545</v>
      </c>
      <c r="F382" s="13">
        <v>0.16024871372803501</v>
      </c>
      <c r="G382">
        <v>1.92849928479999E-5</v>
      </c>
      <c r="H382" s="1">
        <v>1.0989278663233899E-7</v>
      </c>
      <c r="I382" s="1">
        <v>1.9394885634632201E-5</v>
      </c>
      <c r="J382">
        <v>4.6873092651367101E-3</v>
      </c>
      <c r="K382">
        <v>47</v>
      </c>
      <c r="L382">
        <f t="shared" si="28"/>
        <v>4.3938145718541037E-2</v>
      </c>
      <c r="M382">
        <f t="shared" si="29"/>
        <v>1.9394885634632202E-2</v>
      </c>
    </row>
    <row r="383" spans="1:13" x14ac:dyDescent="0.35">
      <c r="A383" t="s">
        <v>34</v>
      </c>
      <c r="B383" t="s">
        <v>17</v>
      </c>
      <c r="C383">
        <v>0.225133751710545</v>
      </c>
      <c r="D383">
        <v>0.28446243542204702</v>
      </c>
      <c r="E383">
        <v>0.225133751710545</v>
      </c>
      <c r="F383">
        <v>0.16024871372803501</v>
      </c>
      <c r="G383" s="1">
        <v>2.08601178320676E-5</v>
      </c>
      <c r="H383" s="1">
        <v>1.22110917214542E-7</v>
      </c>
      <c r="I383" s="1">
        <v>2.0982228749282201E-5</v>
      </c>
      <c r="J383">
        <v>4.6873092651367101E-3</v>
      </c>
      <c r="K383">
        <v>47</v>
      </c>
      <c r="L383">
        <f t="shared" si="28"/>
        <v>4.3938145718541037E-2</v>
      </c>
      <c r="M383">
        <f t="shared" si="29"/>
        <v>2.0982228749282201E-2</v>
      </c>
    </row>
    <row r="384" spans="1:13" x14ac:dyDescent="0.35">
      <c r="A384" t="s">
        <v>32</v>
      </c>
      <c r="B384" t="s">
        <v>26</v>
      </c>
      <c r="C384" s="13">
        <v>0.22312298773992501</v>
      </c>
      <c r="D384" s="13">
        <v>0.21261932426326</v>
      </c>
      <c r="E384" s="13">
        <v>0.22312298773992501</v>
      </c>
      <c r="F384" s="13">
        <v>0.20974085768841899</v>
      </c>
      <c r="G384">
        <v>2.23128607670828E-4</v>
      </c>
      <c r="H384" s="1">
        <v>1.9604768123016601E-6</v>
      </c>
      <c r="I384">
        <v>2.25089084483129E-4</v>
      </c>
      <c r="J384">
        <v>3.41516780853271</v>
      </c>
      <c r="K384">
        <v>333</v>
      </c>
      <c r="L384">
        <f t="shared" si="28"/>
        <v>6.0575483495561681E-3</v>
      </c>
      <c r="M384">
        <f t="shared" si="29"/>
        <v>0.225089084483129</v>
      </c>
    </row>
    <row r="385" spans="1:13" x14ac:dyDescent="0.35">
      <c r="A385" t="s">
        <v>98</v>
      </c>
      <c r="B385" t="s">
        <v>17</v>
      </c>
      <c r="C385">
        <v>0.222831746133069</v>
      </c>
      <c r="D385">
        <v>0.319441510775824</v>
      </c>
      <c r="E385">
        <v>0.222831746133069</v>
      </c>
      <c r="F385">
        <v>0.195612200467189</v>
      </c>
      <c r="G385">
        <v>2.8748668565142799E-4</v>
      </c>
      <c r="H385" s="1">
        <v>3.0253689333161902E-7</v>
      </c>
      <c r="I385">
        <v>2.8778922254475898E-4</v>
      </c>
      <c r="J385">
        <v>2.8264045715332E-2</v>
      </c>
      <c r="K385">
        <v>356</v>
      </c>
      <c r="L385">
        <f t="shared" si="28"/>
        <v>4.7091930487533497E-2</v>
      </c>
      <c r="M385">
        <f t="shared" si="29"/>
        <v>0.28778922254475897</v>
      </c>
    </row>
    <row r="386" spans="1:13" x14ac:dyDescent="0.35">
      <c r="A386" t="s">
        <v>11</v>
      </c>
      <c r="B386" t="s">
        <v>14</v>
      </c>
      <c r="C386" s="13">
        <v>0.22069730421981101</v>
      </c>
      <c r="D386" s="13">
        <v>0.221531449780104</v>
      </c>
      <c r="E386" s="13">
        <v>0.22069730421981101</v>
      </c>
      <c r="F386" s="13">
        <v>0.217521835084829</v>
      </c>
      <c r="G386">
        <v>0</v>
      </c>
      <c r="H386" s="1">
        <v>2.3021342668746699E-5</v>
      </c>
      <c r="I386" s="1">
        <v>2.3021342668746699E-5</v>
      </c>
      <c r="J386">
        <v>34.598164558410602</v>
      </c>
      <c r="K386">
        <v>2</v>
      </c>
      <c r="L386">
        <f t="shared" ref="L386:L449" si="30">_xlfn.STDEV.P(C386:F386)</f>
        <v>1.5337009179295078E-3</v>
      </c>
      <c r="M386">
        <f t="shared" si="29"/>
        <v>2.3021342668746697E-2</v>
      </c>
    </row>
    <row r="387" spans="1:13" x14ac:dyDescent="0.35">
      <c r="A387" t="s">
        <v>32</v>
      </c>
      <c r="B387" t="s">
        <v>23</v>
      </c>
      <c r="C387" s="13">
        <v>0.21898576107815201</v>
      </c>
      <c r="D387" s="13">
        <v>7.62117842993075E-2</v>
      </c>
      <c r="E387" s="13">
        <v>0.21898576107815201</v>
      </c>
      <c r="F387" s="13">
        <v>9.2548833594357005E-2</v>
      </c>
      <c r="G387">
        <v>2.23128607670828E-4</v>
      </c>
      <c r="H387">
        <v>1.40300816266117E-2</v>
      </c>
      <c r="I387">
        <v>1.4253210234282601E-2</v>
      </c>
      <c r="J387">
        <v>255.855466842651</v>
      </c>
      <c r="K387">
        <v>333</v>
      </c>
      <c r="L387">
        <f t="shared" si="30"/>
        <v>6.7550124598906996E-2</v>
      </c>
      <c r="M387">
        <f t="shared" ref="M387:M450" si="31">I387*1000</f>
        <v>14.253210234282601</v>
      </c>
    </row>
    <row r="388" spans="1:13" x14ac:dyDescent="0.35">
      <c r="A388" t="s">
        <v>33</v>
      </c>
      <c r="B388" t="s">
        <v>28</v>
      </c>
      <c r="C388" s="13">
        <v>0.21536718385324599</v>
      </c>
      <c r="D388" s="13">
        <v>0.19655213898215301</v>
      </c>
      <c r="E388" s="13">
        <v>0.21536718385324599</v>
      </c>
      <c r="F388" s="13">
        <v>0.152804599018383</v>
      </c>
      <c r="G388">
        <v>3.5914549580043402E-5</v>
      </c>
      <c r="H388" s="1">
        <v>3.9824399756320603E-6</v>
      </c>
      <c r="I388" s="1">
        <v>3.9896989555675498E-5</v>
      </c>
      <c r="J388">
        <v>0.13089561462402299</v>
      </c>
      <c r="K388">
        <v>57</v>
      </c>
      <c r="L388">
        <f t="shared" si="30"/>
        <v>2.5556326421165825E-2</v>
      </c>
      <c r="M388">
        <f t="shared" si="31"/>
        <v>3.9896989555675499E-2</v>
      </c>
    </row>
    <row r="389" spans="1:13" x14ac:dyDescent="0.35">
      <c r="A389" t="s">
        <v>38</v>
      </c>
      <c r="B389" t="s">
        <v>28</v>
      </c>
      <c r="C389" s="13">
        <v>0.21525946435481999</v>
      </c>
      <c r="D389" s="13">
        <v>0.265478069971752</v>
      </c>
      <c r="E389" s="13">
        <v>0.21525946435481999</v>
      </c>
      <c r="F389" s="13">
        <v>0.215732058648169</v>
      </c>
      <c r="G389">
        <v>3.2816355262747103E-5</v>
      </c>
      <c r="H389" s="1">
        <v>1.9554782699731701E-6</v>
      </c>
      <c r="I389" s="1">
        <v>3.4771833532720198E-5</v>
      </c>
      <c r="J389">
        <v>4.6109199523925698E-2</v>
      </c>
      <c r="K389">
        <v>33</v>
      </c>
      <c r="L389">
        <f t="shared" si="30"/>
        <v>2.167793958376258E-2</v>
      </c>
      <c r="M389">
        <f t="shared" si="31"/>
        <v>3.4771833532720196E-2</v>
      </c>
    </row>
    <row r="390" spans="1:13" x14ac:dyDescent="0.35">
      <c r="A390" t="s">
        <v>66</v>
      </c>
      <c r="B390" t="s">
        <v>12</v>
      </c>
      <c r="C390" s="13">
        <v>0.21471288764058299</v>
      </c>
      <c r="D390" s="13">
        <v>0.136236119797707</v>
      </c>
      <c r="E390" s="13">
        <v>0.21471288764058299</v>
      </c>
      <c r="F390" s="13">
        <v>0.11694806379002599</v>
      </c>
      <c r="G390">
        <v>2.5098144677165299E-4</v>
      </c>
      <c r="H390" s="1">
        <v>2.6489420748809501E-7</v>
      </c>
      <c r="I390">
        <v>2.5124634097914103E-4</v>
      </c>
      <c r="J390">
        <v>1.4290809631347601E-2</v>
      </c>
      <c r="K390">
        <v>354</v>
      </c>
      <c r="L390">
        <f t="shared" si="30"/>
        <v>4.4585000877358942E-2</v>
      </c>
      <c r="M390">
        <f t="shared" si="31"/>
        <v>0.251246340979141</v>
      </c>
    </row>
    <row r="391" spans="1:13" x14ac:dyDescent="0.35">
      <c r="A391" t="s">
        <v>66</v>
      </c>
      <c r="B391" t="s">
        <v>12</v>
      </c>
      <c r="C391">
        <v>0.21471288764058299</v>
      </c>
      <c r="D391">
        <v>0.136236119797707</v>
      </c>
      <c r="E391">
        <v>0.21471288764058299</v>
      </c>
      <c r="F391">
        <v>0.11694806379002599</v>
      </c>
      <c r="G391">
        <v>2.8748668565142799E-4</v>
      </c>
      <c r="H391" s="1">
        <v>1.9655447920402299E-7</v>
      </c>
      <c r="I391">
        <v>2.8768324013063202E-4</v>
      </c>
      <c r="J391">
        <v>1.4290809631347601E-2</v>
      </c>
      <c r="K391">
        <v>354</v>
      </c>
      <c r="L391">
        <f t="shared" si="30"/>
        <v>4.4585000877358942E-2</v>
      </c>
      <c r="M391">
        <f t="shared" si="31"/>
        <v>0.28768324013063201</v>
      </c>
    </row>
    <row r="392" spans="1:13" x14ac:dyDescent="0.35">
      <c r="A392" t="s">
        <v>96</v>
      </c>
      <c r="B392" t="s">
        <v>17</v>
      </c>
      <c r="C392">
        <v>0.21213160928940999</v>
      </c>
      <c r="D392">
        <v>0.232155745303986</v>
      </c>
      <c r="E392">
        <v>0.21213160928940999</v>
      </c>
      <c r="F392">
        <v>0.18912778846176001</v>
      </c>
      <c r="G392" s="1">
        <v>3.3254446885927098E-5</v>
      </c>
      <c r="H392" s="1">
        <v>8.2868317346940999E-8</v>
      </c>
      <c r="I392" s="1">
        <v>3.3337315203274E-5</v>
      </c>
      <c r="J392">
        <v>3.7717819213867101E-3</v>
      </c>
      <c r="K392">
        <v>35</v>
      </c>
      <c r="L392">
        <f t="shared" si="30"/>
        <v>1.5230907436890843E-2</v>
      </c>
      <c r="M392">
        <f t="shared" si="31"/>
        <v>3.3337315203274001E-2</v>
      </c>
    </row>
    <row r="393" spans="1:13" x14ac:dyDescent="0.35">
      <c r="A393" t="s">
        <v>93</v>
      </c>
      <c r="B393" t="s">
        <v>13</v>
      </c>
      <c r="C393">
        <v>0.20886012822609901</v>
      </c>
      <c r="D393">
        <v>0.194614536030497</v>
      </c>
      <c r="E393">
        <v>0.20886012822609901</v>
      </c>
      <c r="F393">
        <v>0.149584649941987</v>
      </c>
      <c r="G393" s="1">
        <v>1.6864596845529799E-5</v>
      </c>
      <c r="H393" s="1">
        <v>6.9823025507106797E-7</v>
      </c>
      <c r="I393" s="1">
        <v>1.75628271006008E-5</v>
      </c>
      <c r="J393">
        <v>4.2486190795898403E-3</v>
      </c>
      <c r="K393">
        <v>23</v>
      </c>
      <c r="L393">
        <f t="shared" si="30"/>
        <v>2.4316569822308697E-2</v>
      </c>
      <c r="M393">
        <f t="shared" si="31"/>
        <v>1.7562827100600802E-2</v>
      </c>
    </row>
    <row r="394" spans="1:13" x14ac:dyDescent="0.35">
      <c r="A394" t="s">
        <v>11</v>
      </c>
      <c r="B394" t="s">
        <v>16</v>
      </c>
      <c r="C394" s="13">
        <v>0.207048844808119</v>
      </c>
      <c r="D394" s="13">
        <v>0.207588146668406</v>
      </c>
      <c r="E394" s="13">
        <v>0.207048844808119</v>
      </c>
      <c r="F394" s="13">
        <v>0.20730971663651099</v>
      </c>
      <c r="G394">
        <v>0</v>
      </c>
      <c r="H394" s="1">
        <v>5.9772864035294204E-7</v>
      </c>
      <c r="I394" s="1">
        <v>5.9772864035294204E-7</v>
      </c>
      <c r="J394">
        <v>179.94363498687699</v>
      </c>
      <c r="K394">
        <v>2</v>
      </c>
      <c r="L394">
        <f t="shared" si="30"/>
        <v>2.229524188835275E-4</v>
      </c>
      <c r="M394">
        <f t="shared" si="31"/>
        <v>5.9772864035294207E-4</v>
      </c>
    </row>
    <row r="395" spans="1:13" x14ac:dyDescent="0.35">
      <c r="A395" t="s">
        <v>97</v>
      </c>
      <c r="B395" t="s">
        <v>17</v>
      </c>
      <c r="C395">
        <v>0.20703687597496101</v>
      </c>
      <c r="D395">
        <v>0.34353850652937801</v>
      </c>
      <c r="E395">
        <v>0.20703687597496101</v>
      </c>
      <c r="F395">
        <v>0.17721639031536399</v>
      </c>
      <c r="G395">
        <v>2.8701193884629503E-4</v>
      </c>
      <c r="H395" s="1">
        <v>2.87396684341591E-7</v>
      </c>
      <c r="I395">
        <v>2.8729933553063699E-4</v>
      </c>
      <c r="J395">
        <v>2.75774002075195E-2</v>
      </c>
      <c r="K395">
        <v>347</v>
      </c>
      <c r="L395">
        <f t="shared" si="30"/>
        <v>6.4569226106504077E-2</v>
      </c>
      <c r="M395">
        <f t="shared" si="31"/>
        <v>0.28729933553063697</v>
      </c>
    </row>
    <row r="396" spans="1:13" x14ac:dyDescent="0.35">
      <c r="A396" t="s">
        <v>31</v>
      </c>
      <c r="B396" t="s">
        <v>13</v>
      </c>
      <c r="C396" s="13">
        <v>0.20032236057306699</v>
      </c>
      <c r="D396" s="13">
        <v>0.18845479883296601</v>
      </c>
      <c r="E396" s="13">
        <v>0.20032236057306699</v>
      </c>
      <c r="F396" s="13">
        <v>0.12874720082876201</v>
      </c>
      <c r="G396">
        <v>1.6186798530703499E-5</v>
      </c>
      <c r="H396" s="1">
        <v>8.8401147254103004E-7</v>
      </c>
      <c r="I396" s="1">
        <v>1.7070810003244499E-5</v>
      </c>
      <c r="J396">
        <v>3.9434432983398403E-3</v>
      </c>
      <c r="K396">
        <v>21</v>
      </c>
      <c r="L396">
        <f t="shared" si="30"/>
        <v>2.9678150935902675E-2</v>
      </c>
      <c r="M396">
        <f t="shared" si="31"/>
        <v>1.7070810003244497E-2</v>
      </c>
    </row>
    <row r="397" spans="1:13" x14ac:dyDescent="0.35">
      <c r="A397" t="s">
        <v>37</v>
      </c>
      <c r="B397" t="s">
        <v>12</v>
      </c>
      <c r="C397" s="13">
        <v>0.19815999138244</v>
      </c>
      <c r="D397" s="13">
        <v>0.121556582678377</v>
      </c>
      <c r="E397" s="13">
        <v>0.19815999138244</v>
      </c>
      <c r="F397" s="13">
        <v>0.137748463097359</v>
      </c>
      <c r="G397">
        <v>1.6629556732043499E-5</v>
      </c>
      <c r="H397" s="1">
        <v>6.4566328204694799E-8</v>
      </c>
      <c r="I397" s="1">
        <v>1.6694123060248199E-5</v>
      </c>
      <c r="J397">
        <v>1.8758773803710901E-3</v>
      </c>
      <c r="K397">
        <v>14</v>
      </c>
      <c r="L397">
        <f t="shared" si="30"/>
        <v>3.4728812732679526E-2</v>
      </c>
      <c r="M397">
        <f t="shared" si="31"/>
        <v>1.66941230602482E-2</v>
      </c>
    </row>
    <row r="398" spans="1:13" x14ac:dyDescent="0.35">
      <c r="A398" t="s">
        <v>94</v>
      </c>
      <c r="B398" t="s">
        <v>28</v>
      </c>
      <c r="C398">
        <v>0.19720647434081601</v>
      </c>
      <c r="D398">
        <v>0.19544949482003701</v>
      </c>
      <c r="E398">
        <v>0.19720647434081601</v>
      </c>
      <c r="F398">
        <v>0.11116537830675401</v>
      </c>
      <c r="G398" s="1">
        <v>3.7724714677597403E-5</v>
      </c>
      <c r="H398" s="1">
        <v>2.8421140961363301E-6</v>
      </c>
      <c r="I398" s="1">
        <v>4.0566828773733802E-5</v>
      </c>
      <c r="J398">
        <v>0.36447525024414001</v>
      </c>
      <c r="K398">
        <v>68</v>
      </c>
      <c r="L398">
        <f t="shared" si="30"/>
        <v>3.7010240697662698E-2</v>
      </c>
      <c r="M398">
        <f t="shared" si="31"/>
        <v>4.0566828773733798E-2</v>
      </c>
    </row>
    <row r="399" spans="1:13" x14ac:dyDescent="0.35">
      <c r="A399" t="s">
        <v>29</v>
      </c>
      <c r="B399" t="s">
        <v>17</v>
      </c>
      <c r="C399" s="13">
        <v>0.195586692253372</v>
      </c>
      <c r="D399" s="13">
        <v>9.5768426082959102E-2</v>
      </c>
      <c r="E399" s="13">
        <v>0.195586692253372</v>
      </c>
      <c r="F399" s="13">
        <v>6.77918637161498E-2</v>
      </c>
      <c r="G399">
        <v>1.92849928479999E-5</v>
      </c>
      <c r="H399" s="1">
        <v>4.8059248553193201E-8</v>
      </c>
      <c r="I399" s="1">
        <v>1.9333052096553101E-5</v>
      </c>
      <c r="J399">
        <v>2.8123855590820299E-3</v>
      </c>
      <c r="K399">
        <v>45</v>
      </c>
      <c r="L399">
        <f t="shared" si="30"/>
        <v>5.7756545606382791E-2</v>
      </c>
      <c r="M399">
        <f t="shared" si="31"/>
        <v>1.9333052096553102E-2</v>
      </c>
    </row>
    <row r="400" spans="1:13" x14ac:dyDescent="0.35">
      <c r="A400" t="s">
        <v>30</v>
      </c>
      <c r="B400" t="s">
        <v>12</v>
      </c>
      <c r="C400" s="13">
        <v>0.19474887393227999</v>
      </c>
      <c r="D400" s="13">
        <v>0.11521981576602799</v>
      </c>
      <c r="E400" s="13">
        <v>0.19474887393227999</v>
      </c>
      <c r="F400" s="13">
        <v>0.13066096072109301</v>
      </c>
      <c r="G400">
        <v>1.6629556732043499E-5</v>
      </c>
      <c r="H400" s="1">
        <v>4.4404748148613901E-8</v>
      </c>
      <c r="I400" s="1">
        <v>1.6673961480192099E-5</v>
      </c>
      <c r="J400">
        <v>1.2273788452148401E-3</v>
      </c>
      <c r="K400">
        <v>12</v>
      </c>
      <c r="L400">
        <f t="shared" si="30"/>
        <v>3.6316914432770526E-2</v>
      </c>
      <c r="M400">
        <f t="shared" si="31"/>
        <v>1.6673961480192099E-2</v>
      </c>
    </row>
    <row r="401" spans="1:13" x14ac:dyDescent="0.35">
      <c r="A401" t="s">
        <v>38</v>
      </c>
      <c r="B401" t="s">
        <v>12</v>
      </c>
      <c r="C401" s="13">
        <v>0.19415043227435699</v>
      </c>
      <c r="D401" s="13">
        <v>0.17084309152008301</v>
      </c>
      <c r="E401" s="13">
        <v>0.19415043227435699</v>
      </c>
      <c r="F401" s="13">
        <v>0.12676302585985</v>
      </c>
      <c r="G401">
        <v>3.2816355262747103E-5</v>
      </c>
      <c r="H401" s="1">
        <v>5.3784505694047699E-8</v>
      </c>
      <c r="I401" s="1">
        <v>3.2870139768441099E-5</v>
      </c>
      <c r="J401">
        <v>2.0284652709960898E-3</v>
      </c>
      <c r="K401">
        <v>33</v>
      </c>
      <c r="L401">
        <f t="shared" si="30"/>
        <v>2.7513225843707953E-2</v>
      </c>
      <c r="M401">
        <f t="shared" si="31"/>
        <v>3.2870139768441102E-2</v>
      </c>
    </row>
    <row r="402" spans="1:13" x14ac:dyDescent="0.35">
      <c r="A402" t="s">
        <v>37</v>
      </c>
      <c r="B402" t="s">
        <v>28</v>
      </c>
      <c r="C402" s="13">
        <v>0.19382727377907899</v>
      </c>
      <c r="D402" s="13">
        <v>0.21597297629023501</v>
      </c>
      <c r="E402" s="13">
        <v>0.19382727377907899</v>
      </c>
      <c r="F402" s="13">
        <v>0.18308195719519901</v>
      </c>
      <c r="G402">
        <v>1.6629556732043499E-5</v>
      </c>
      <c r="H402" s="1">
        <v>7.9336806765972399E-7</v>
      </c>
      <c r="I402" s="1">
        <v>1.74229247997032E-5</v>
      </c>
      <c r="J402">
        <v>1.8334388732910101E-2</v>
      </c>
      <c r="K402">
        <v>14</v>
      </c>
      <c r="L402">
        <f t="shared" si="30"/>
        <v>1.1972904497006144E-2</v>
      </c>
      <c r="M402">
        <f t="shared" si="31"/>
        <v>1.7422924799703199E-2</v>
      </c>
    </row>
    <row r="403" spans="1:13" x14ac:dyDescent="0.35">
      <c r="A403" t="s">
        <v>35</v>
      </c>
      <c r="B403" t="s">
        <v>28</v>
      </c>
      <c r="C403" s="13">
        <v>0.18733617659614299</v>
      </c>
      <c r="D403" s="13">
        <v>0.181975742203494</v>
      </c>
      <c r="E403" s="13">
        <v>0.18733617659614299</v>
      </c>
      <c r="F403" s="13">
        <v>0.11994602991530499</v>
      </c>
      <c r="G403">
        <v>3.5471791378703399E-5</v>
      </c>
      <c r="H403" s="1">
        <v>3.6580607364414198E-6</v>
      </c>
      <c r="I403" s="1">
        <v>3.91298521151448E-5</v>
      </c>
      <c r="J403">
        <v>0.174036979675292</v>
      </c>
      <c r="K403">
        <v>66</v>
      </c>
      <c r="L403">
        <f t="shared" si="30"/>
        <v>2.8491245870048691E-2</v>
      </c>
      <c r="M403">
        <f t="shared" si="31"/>
        <v>3.9129852115144803E-2</v>
      </c>
    </row>
    <row r="404" spans="1:13" x14ac:dyDescent="0.35">
      <c r="A404" t="s">
        <v>68</v>
      </c>
      <c r="B404" t="s">
        <v>28</v>
      </c>
      <c r="C404" s="13">
        <v>0.185828103618178</v>
      </c>
      <c r="D404" s="13">
        <v>0.233746835287372</v>
      </c>
      <c r="E404" s="13">
        <v>0.185828103618178</v>
      </c>
      <c r="F404" s="13">
        <v>0.13414828399803899</v>
      </c>
      <c r="G404" s="1">
        <v>5.1712276865086002E-5</v>
      </c>
      <c r="H404" s="1">
        <v>3.4442401220619902E-6</v>
      </c>
      <c r="I404" s="1">
        <v>5.5156516987147901E-5</v>
      </c>
      <c r="J404">
        <v>0.24115371704101499</v>
      </c>
      <c r="K404">
        <v>78</v>
      </c>
      <c r="L404">
        <f t="shared" si="30"/>
        <v>3.5225956889453749E-2</v>
      </c>
      <c r="M404">
        <f t="shared" si="31"/>
        <v>5.5156516987147901E-2</v>
      </c>
    </row>
    <row r="405" spans="1:13" x14ac:dyDescent="0.35">
      <c r="A405" t="s">
        <v>96</v>
      </c>
      <c r="B405" t="s">
        <v>12</v>
      </c>
      <c r="C405">
        <v>0.18437588519495199</v>
      </c>
      <c r="D405">
        <v>0.160230239534605</v>
      </c>
      <c r="E405">
        <v>0.18437588519495199</v>
      </c>
      <c r="F405">
        <v>0.12536526584678501</v>
      </c>
      <c r="G405" s="1">
        <v>3.3254446885927098E-5</v>
      </c>
      <c r="H405" s="1">
        <v>7.5995916143639305E-8</v>
      </c>
      <c r="I405" s="1">
        <v>3.33304428020707E-5</v>
      </c>
      <c r="J405">
        <v>3.4933090209960898E-3</v>
      </c>
      <c r="K405">
        <v>35</v>
      </c>
      <c r="L405">
        <f t="shared" si="30"/>
        <v>2.4168803744019675E-2</v>
      </c>
      <c r="M405">
        <f t="shared" si="31"/>
        <v>3.3330442802070703E-2</v>
      </c>
    </row>
    <row r="406" spans="1:13" x14ac:dyDescent="0.35">
      <c r="A406" t="s">
        <v>98</v>
      </c>
      <c r="B406" t="s">
        <v>12</v>
      </c>
      <c r="C406">
        <v>0.17793665295570299</v>
      </c>
      <c r="D406">
        <v>0.19224014190031499</v>
      </c>
      <c r="E406">
        <v>0.17793665295570299</v>
      </c>
      <c r="F406">
        <v>0.12594778238714799</v>
      </c>
      <c r="G406">
        <v>2.8748668565142799E-4</v>
      </c>
      <c r="H406" s="1">
        <v>1.8423552169759301E-7</v>
      </c>
      <c r="I406">
        <v>2.8767092117312499E-4</v>
      </c>
      <c r="J406">
        <v>2.7985572814941399E-2</v>
      </c>
      <c r="K406">
        <v>356</v>
      </c>
      <c r="L406">
        <f t="shared" si="30"/>
        <v>2.5260569381682009E-2</v>
      </c>
      <c r="M406">
        <f t="shared" si="31"/>
        <v>0.28767092117312498</v>
      </c>
    </row>
    <row r="407" spans="1:13" x14ac:dyDescent="0.35">
      <c r="A407" t="s">
        <v>68</v>
      </c>
      <c r="B407" t="s">
        <v>12</v>
      </c>
      <c r="C407" s="13">
        <v>0.177278367131988</v>
      </c>
      <c r="D407" s="13">
        <v>0.25060833109653102</v>
      </c>
      <c r="E407" s="13">
        <v>0.177278367131988</v>
      </c>
      <c r="F407" s="13">
        <v>0.103357528217463</v>
      </c>
      <c r="G407" s="1">
        <v>5.1712276865086002E-5</v>
      </c>
      <c r="H407" s="1">
        <v>1.06704372952967E-7</v>
      </c>
      <c r="I407" s="1">
        <v>5.1818981238038899E-5</v>
      </c>
      <c r="J407">
        <v>3.7603378295898398E-3</v>
      </c>
      <c r="K407">
        <v>78</v>
      </c>
      <c r="L407">
        <f t="shared" si="30"/>
        <v>5.2061230194758931E-2</v>
      </c>
      <c r="M407">
        <f t="shared" si="31"/>
        <v>5.1818981238038901E-2</v>
      </c>
    </row>
    <row r="408" spans="1:13" x14ac:dyDescent="0.35">
      <c r="A408" t="s">
        <v>34</v>
      </c>
      <c r="B408" t="s">
        <v>23</v>
      </c>
      <c r="C408" s="13">
        <v>0.173719634072874</v>
      </c>
      <c r="D408" s="13">
        <v>0.161972165141408</v>
      </c>
      <c r="E408" s="13">
        <v>0.173719634072874</v>
      </c>
      <c r="F408" s="13">
        <v>0.11496419668449499</v>
      </c>
      <c r="G408">
        <v>1.92849928479999E-5</v>
      </c>
      <c r="H408">
        <v>2.4248419596297698E-3</v>
      </c>
      <c r="I408">
        <v>2.4441269524777699E-3</v>
      </c>
      <c r="J408">
        <v>32.420531272888098</v>
      </c>
      <c r="K408">
        <v>47</v>
      </c>
      <c r="L408">
        <f t="shared" si="30"/>
        <v>2.4225706899434728E-2</v>
      </c>
      <c r="M408">
        <f t="shared" si="31"/>
        <v>2.4441269524777698</v>
      </c>
    </row>
    <row r="409" spans="1:13" x14ac:dyDescent="0.35">
      <c r="A409" t="s">
        <v>34</v>
      </c>
      <c r="B409" t="s">
        <v>23</v>
      </c>
      <c r="C409">
        <v>0.173719634072874</v>
      </c>
      <c r="D409">
        <v>0.161972165141408</v>
      </c>
      <c r="E409">
        <v>0.173719634072874</v>
      </c>
      <c r="F409">
        <v>0.11496419668449499</v>
      </c>
      <c r="G409" s="1">
        <v>2.08601178320676E-5</v>
      </c>
      <c r="H409">
        <v>2.2290720423078902E-3</v>
      </c>
      <c r="I409">
        <v>2.2499321601399599E-3</v>
      </c>
      <c r="J409">
        <v>32.420531272888098</v>
      </c>
      <c r="K409">
        <v>47</v>
      </c>
      <c r="L409">
        <f t="shared" si="30"/>
        <v>2.4225706899434728E-2</v>
      </c>
      <c r="M409">
        <f t="shared" si="31"/>
        <v>2.2499321601399598</v>
      </c>
    </row>
    <row r="410" spans="1:13" x14ac:dyDescent="0.35">
      <c r="A410" t="s">
        <v>93</v>
      </c>
      <c r="B410" t="s">
        <v>12</v>
      </c>
      <c r="C410">
        <v>0.17237912475912701</v>
      </c>
      <c r="D410">
        <v>0.18167726112994101</v>
      </c>
      <c r="E410">
        <v>0.17237912475912701</v>
      </c>
      <c r="F410">
        <v>9.4199880628585503E-2</v>
      </c>
      <c r="G410" s="1">
        <v>1.6864596845529799E-5</v>
      </c>
      <c r="H410" s="1">
        <v>6.8587039607650703E-8</v>
      </c>
      <c r="I410" s="1">
        <v>1.6933183885137401E-5</v>
      </c>
      <c r="J410">
        <v>2.5625228881835898E-3</v>
      </c>
      <c r="K410">
        <v>23</v>
      </c>
      <c r="L410">
        <f t="shared" si="30"/>
        <v>3.539879165042667E-2</v>
      </c>
      <c r="M410">
        <f t="shared" si="31"/>
        <v>1.6933183885137402E-2</v>
      </c>
    </row>
    <row r="411" spans="1:13" x14ac:dyDescent="0.35">
      <c r="A411" t="s">
        <v>29</v>
      </c>
      <c r="B411" t="s">
        <v>23</v>
      </c>
      <c r="C411" s="13">
        <v>0.168720651423692</v>
      </c>
      <c r="D411" s="13">
        <v>0.16655608872453101</v>
      </c>
      <c r="E411" s="13">
        <v>0.168720651423692</v>
      </c>
      <c r="F411" s="13">
        <v>0.12614488725398901</v>
      </c>
      <c r="G411">
        <v>1.92849928479999E-5</v>
      </c>
      <c r="H411">
        <v>1.6723021512175099E-3</v>
      </c>
      <c r="I411">
        <v>1.69158714406551E-3</v>
      </c>
      <c r="J411">
        <v>25.480019569396902</v>
      </c>
      <c r="K411">
        <v>45</v>
      </c>
      <c r="L411">
        <f t="shared" si="30"/>
        <v>1.8144949808621452E-2</v>
      </c>
      <c r="M411">
        <f t="shared" si="31"/>
        <v>1.6915871440655099</v>
      </c>
    </row>
    <row r="412" spans="1:13" x14ac:dyDescent="0.35">
      <c r="A412" t="s">
        <v>31</v>
      </c>
      <c r="B412" t="s">
        <v>12</v>
      </c>
      <c r="C412" s="13">
        <v>0.16856505659263199</v>
      </c>
      <c r="D412" s="13">
        <v>0.165304202849999</v>
      </c>
      <c r="E412" s="13">
        <v>0.16856505659263199</v>
      </c>
      <c r="F412" s="13">
        <v>8.2215507234081497E-2</v>
      </c>
      <c r="G412">
        <v>1.6186798530703499E-5</v>
      </c>
      <c r="H412" s="1">
        <v>5.2849478651439301E-8</v>
      </c>
      <c r="I412" s="1">
        <v>1.62396480093549E-5</v>
      </c>
      <c r="J412">
        <v>1.5707015991210901E-3</v>
      </c>
      <c r="K412">
        <v>21</v>
      </c>
      <c r="L412">
        <f t="shared" si="30"/>
        <v>3.6943780787726803E-2</v>
      </c>
      <c r="M412">
        <f t="shared" si="31"/>
        <v>1.6239648009354901E-2</v>
      </c>
    </row>
    <row r="413" spans="1:13" x14ac:dyDescent="0.35">
      <c r="A413" t="s">
        <v>65</v>
      </c>
      <c r="B413" t="s">
        <v>12</v>
      </c>
      <c r="C413" s="13">
        <v>0.16851319164894599</v>
      </c>
      <c r="D413" s="13">
        <v>9.3106690707619205E-2</v>
      </c>
      <c r="E413" s="13">
        <v>0.16851319164894599</v>
      </c>
      <c r="F413" s="13">
        <v>0.11029453156814201</v>
      </c>
      <c r="G413">
        <v>2.34825525274575E-4</v>
      </c>
      <c r="H413" s="1">
        <v>3.8850040701289201E-7</v>
      </c>
      <c r="I413">
        <v>2.3521402568158799E-4</v>
      </c>
      <c r="J413">
        <v>2.6383399963378899E-2</v>
      </c>
      <c r="K413">
        <v>335</v>
      </c>
      <c r="L413">
        <f t="shared" si="30"/>
        <v>3.3954498417996547E-2</v>
      </c>
      <c r="M413">
        <f t="shared" si="31"/>
        <v>0.235214025681588</v>
      </c>
    </row>
    <row r="414" spans="1:13" x14ac:dyDescent="0.35">
      <c r="A414" t="s">
        <v>40</v>
      </c>
      <c r="B414" t="s">
        <v>28</v>
      </c>
      <c r="C414" s="13">
        <v>0.16549305608196199</v>
      </c>
      <c r="D414" s="13">
        <v>0.503376859133007</v>
      </c>
      <c r="E414" s="13">
        <v>0.16549305608196199</v>
      </c>
      <c r="F414" s="13">
        <v>0.132514273359087</v>
      </c>
      <c r="G414">
        <v>2.7522995578157502E-4</v>
      </c>
      <c r="H414" s="1">
        <v>2.0201593125841101E-5</v>
      </c>
      <c r="I414">
        <v>2.9543154890741602E-4</v>
      </c>
      <c r="J414">
        <v>13.0777988433837</v>
      </c>
      <c r="K414">
        <v>413</v>
      </c>
      <c r="L414">
        <f t="shared" si="30"/>
        <v>0.15166681955753344</v>
      </c>
      <c r="M414">
        <f t="shared" si="31"/>
        <v>0.29543154890741602</v>
      </c>
    </row>
    <row r="415" spans="1:13" x14ac:dyDescent="0.35">
      <c r="A415" t="s">
        <v>32</v>
      </c>
      <c r="B415" t="s">
        <v>12</v>
      </c>
      <c r="C415" s="13">
        <v>0.16463130009455301</v>
      </c>
      <c r="D415" s="13">
        <v>0.118214015617662</v>
      </c>
      <c r="E415" s="13">
        <v>0.16463130009455301</v>
      </c>
      <c r="F415" s="13">
        <v>7.9429884902877806E-2</v>
      </c>
      <c r="G415">
        <v>2.23128607670828E-4</v>
      </c>
      <c r="H415" s="1">
        <v>1.4495487393405601E-7</v>
      </c>
      <c r="I415">
        <v>2.2327356254476201E-4</v>
      </c>
      <c r="J415">
        <v>1.3474464416503899E-2</v>
      </c>
      <c r="K415">
        <v>333</v>
      </c>
      <c r="L415">
        <f t="shared" si="30"/>
        <v>3.5647492630133858E-2</v>
      </c>
      <c r="M415">
        <f t="shared" si="31"/>
        <v>0.22327356254476202</v>
      </c>
    </row>
    <row r="416" spans="1:13" x14ac:dyDescent="0.35">
      <c r="A416" t="s">
        <v>39</v>
      </c>
      <c r="B416" t="s">
        <v>12</v>
      </c>
      <c r="C416" s="13">
        <v>0.161080546257545</v>
      </c>
      <c r="D416" s="13">
        <v>0.13785815587407901</v>
      </c>
      <c r="E416" s="13">
        <v>0.161080546257545</v>
      </c>
      <c r="F416" s="13">
        <v>7.4118369539270604E-2</v>
      </c>
      <c r="G416">
        <v>2.39758164402871E-4</v>
      </c>
      <c r="H416" s="1">
        <v>1.3647970511448299E-7</v>
      </c>
      <c r="I416">
        <v>2.3989464410798599E-4</v>
      </c>
      <c r="J416">
        <v>1.3932228088378899E-2</v>
      </c>
      <c r="K416">
        <v>345</v>
      </c>
      <c r="L416">
        <f t="shared" si="30"/>
        <v>3.5589815565176069E-2</v>
      </c>
      <c r="M416">
        <f t="shared" si="31"/>
        <v>0.239894644107986</v>
      </c>
    </row>
    <row r="417" spans="1:13" x14ac:dyDescent="0.35">
      <c r="A417" t="s">
        <v>39</v>
      </c>
      <c r="B417" t="s">
        <v>12</v>
      </c>
      <c r="C417">
        <v>0.161080546257545</v>
      </c>
      <c r="D417">
        <v>0.13785815587407901</v>
      </c>
      <c r="E417">
        <v>0.161080546257545</v>
      </c>
      <c r="F417">
        <v>7.4118369539270604E-2</v>
      </c>
      <c r="G417">
        <v>2.8701193884629503E-4</v>
      </c>
      <c r="H417" s="1">
        <v>3.2779023306123301E-7</v>
      </c>
      <c r="I417">
        <v>2.8733972907935701E-4</v>
      </c>
      <c r="J417">
        <v>1.3932228088378899E-2</v>
      </c>
      <c r="K417">
        <v>345</v>
      </c>
      <c r="L417">
        <f t="shared" si="30"/>
        <v>3.5589815565176069E-2</v>
      </c>
      <c r="M417">
        <f t="shared" si="31"/>
        <v>0.28733972907935701</v>
      </c>
    </row>
    <row r="418" spans="1:13" x14ac:dyDescent="0.35">
      <c r="A418" t="s">
        <v>97</v>
      </c>
      <c r="B418" t="s">
        <v>12</v>
      </c>
      <c r="C418">
        <v>0.15977594344327301</v>
      </c>
      <c r="D418">
        <v>0.13749148257138899</v>
      </c>
      <c r="E418">
        <v>0.15977594344327301</v>
      </c>
      <c r="F418">
        <v>7.8958315659598904E-2</v>
      </c>
      <c r="G418">
        <v>2.8701193884629503E-4</v>
      </c>
      <c r="H418" s="1">
        <v>1.85013601169468E-7</v>
      </c>
      <c r="I418">
        <v>2.8719695244746501E-4</v>
      </c>
      <c r="J418">
        <v>2.7298927307128899E-2</v>
      </c>
      <c r="K418">
        <v>347</v>
      </c>
      <c r="L418">
        <f t="shared" si="30"/>
        <v>3.305516595649758E-2</v>
      </c>
      <c r="M418">
        <f t="shared" si="31"/>
        <v>0.28719695244746501</v>
      </c>
    </row>
    <row r="419" spans="1:13" x14ac:dyDescent="0.35">
      <c r="A419" t="s">
        <v>33</v>
      </c>
      <c r="B419" t="s">
        <v>12</v>
      </c>
      <c r="C419" s="13">
        <v>0.159755995388009</v>
      </c>
      <c r="D419" s="13">
        <v>0.36397040423557597</v>
      </c>
      <c r="E419" s="13">
        <v>0.159755995388009</v>
      </c>
      <c r="F419" s="13">
        <v>6.0269434704021303E-2</v>
      </c>
      <c r="G419">
        <v>3.5914549580043402E-5</v>
      </c>
      <c r="H419" s="1">
        <v>7.0596919710429499E-8</v>
      </c>
      <c r="I419" s="1">
        <v>3.5985146499753899E-5</v>
      </c>
      <c r="J419">
        <v>2.9439926147460898E-3</v>
      </c>
      <c r="K419">
        <v>57</v>
      </c>
      <c r="L419">
        <f t="shared" si="30"/>
        <v>0.1105204958282021</v>
      </c>
      <c r="M419">
        <f t="shared" si="31"/>
        <v>3.5985146499753901E-2</v>
      </c>
    </row>
    <row r="420" spans="1:13" x14ac:dyDescent="0.35">
      <c r="A420" t="s">
        <v>69</v>
      </c>
      <c r="B420" t="s">
        <v>12</v>
      </c>
      <c r="C420" s="13">
        <v>0.159512629113787</v>
      </c>
      <c r="D420" s="13">
        <v>0.30554978277836098</v>
      </c>
      <c r="E420" s="13">
        <v>0.159512629113787</v>
      </c>
      <c r="F420" s="13">
        <v>5.9909660970515997E-2</v>
      </c>
      <c r="G420">
        <v>2.7038188064258298E-4</v>
      </c>
      <c r="H420" s="1">
        <v>1.6571761074591401E-7</v>
      </c>
      <c r="I420">
        <v>2.7054759825332898E-4</v>
      </c>
      <c r="J420">
        <v>1.5664100646972601E-2</v>
      </c>
      <c r="K420">
        <v>390</v>
      </c>
      <c r="L420">
        <f t="shared" si="30"/>
        <v>8.7619301693666718E-2</v>
      </c>
      <c r="M420">
        <f t="shared" si="31"/>
        <v>0.27054759825332897</v>
      </c>
    </row>
    <row r="421" spans="1:13" x14ac:dyDescent="0.35">
      <c r="A421" t="s">
        <v>32</v>
      </c>
      <c r="B421" t="s">
        <v>28</v>
      </c>
      <c r="C421" s="13">
        <v>0.158559112072164</v>
      </c>
      <c r="D421" s="13">
        <v>0.142202863023246</v>
      </c>
      <c r="E421" s="13">
        <v>0.158559112072164</v>
      </c>
      <c r="F421" s="13">
        <v>8.4484551869949506E-2</v>
      </c>
      <c r="G421">
        <v>2.23128607670828E-4</v>
      </c>
      <c r="H421" s="1">
        <v>1.51925800163883E-5</v>
      </c>
      <c r="I421">
        <v>2.38321187687216E-4</v>
      </c>
      <c r="J421">
        <v>4.2645292282104403</v>
      </c>
      <c r="K421">
        <v>333</v>
      </c>
      <c r="L421">
        <f t="shared" si="30"/>
        <v>3.0455436857185488E-2</v>
      </c>
      <c r="M421">
        <f t="shared" si="31"/>
        <v>0.238321187687216</v>
      </c>
    </row>
    <row r="422" spans="1:13" x14ac:dyDescent="0.35">
      <c r="A422" t="s">
        <v>36</v>
      </c>
      <c r="B422" t="s">
        <v>28</v>
      </c>
      <c r="C422" s="13">
        <v>0.15596586488783201</v>
      </c>
      <c r="D422" s="13">
        <v>0.110199707555384</v>
      </c>
      <c r="E422" s="13">
        <v>0.15596586488783201</v>
      </c>
      <c r="F422" s="13">
        <v>8.5591244406264602E-2</v>
      </c>
      <c r="G422">
        <v>2.4241360051882799E-4</v>
      </c>
      <c r="H422" s="1">
        <v>1.49625300719976E-5</v>
      </c>
      <c r="I422">
        <v>2.5737613059082502E-4</v>
      </c>
      <c r="J422">
        <v>5.4895048141479403</v>
      </c>
      <c r="K422">
        <v>378</v>
      </c>
      <c r="L422">
        <f t="shared" si="30"/>
        <v>3.031071715207298E-2</v>
      </c>
      <c r="M422">
        <f t="shared" si="31"/>
        <v>0.25737613059082504</v>
      </c>
    </row>
    <row r="423" spans="1:13" x14ac:dyDescent="0.35">
      <c r="A423" t="s">
        <v>98</v>
      </c>
      <c r="B423" t="s">
        <v>28</v>
      </c>
      <c r="C423">
        <v>0.15427825941248899</v>
      </c>
      <c r="D423">
        <v>0.56380961153414699</v>
      </c>
      <c r="E423">
        <v>0.15427825941248899</v>
      </c>
      <c r="F423">
        <v>0.111066737232923</v>
      </c>
      <c r="G423">
        <v>2.8748668565142799E-4</v>
      </c>
      <c r="H423" s="1">
        <v>1.3195883509551E-5</v>
      </c>
      <c r="I423">
        <v>3.0068256916097901E-4</v>
      </c>
      <c r="J423">
        <v>9.7249002456665004</v>
      </c>
      <c r="K423">
        <v>356</v>
      </c>
      <c r="L423">
        <f t="shared" si="30"/>
        <v>0.1844150275651823</v>
      </c>
      <c r="M423">
        <f t="shared" si="31"/>
        <v>0.30068256916097902</v>
      </c>
    </row>
    <row r="424" spans="1:13" x14ac:dyDescent="0.35">
      <c r="A424" t="s">
        <v>99</v>
      </c>
      <c r="B424" t="s">
        <v>12</v>
      </c>
      <c r="C424">
        <v>0.153041479986116</v>
      </c>
      <c r="D424">
        <v>0.279295843474483</v>
      </c>
      <c r="E424">
        <v>0.153041479986116</v>
      </c>
      <c r="F424">
        <v>4.4376032832034999E-2</v>
      </c>
      <c r="G424" s="1">
        <v>5.4114564717994701E-5</v>
      </c>
      <c r="H424" s="1">
        <v>9.6779579298261204E-8</v>
      </c>
      <c r="I424" s="1">
        <v>5.4211344297293E-5</v>
      </c>
      <c r="J424">
        <v>6.9265365600585903E-3</v>
      </c>
      <c r="K424">
        <v>80</v>
      </c>
      <c r="L424">
        <f t="shared" si="30"/>
        <v>8.3173014269346188E-2</v>
      </c>
      <c r="M424">
        <f t="shared" si="31"/>
        <v>5.4211344297292997E-2</v>
      </c>
    </row>
    <row r="425" spans="1:13" x14ac:dyDescent="0.35">
      <c r="A425" t="s">
        <v>94</v>
      </c>
      <c r="B425" t="s">
        <v>12</v>
      </c>
      <c r="C425">
        <v>0.15288588515505599</v>
      </c>
      <c r="D425">
        <v>0.270532429111072</v>
      </c>
      <c r="E425">
        <v>0.15288588515505599</v>
      </c>
      <c r="F425">
        <v>4.3819784814355098E-2</v>
      </c>
      <c r="G425" s="1">
        <v>3.7724714677597403E-5</v>
      </c>
      <c r="H425" s="1">
        <v>7.6682680665270294E-8</v>
      </c>
      <c r="I425" s="1">
        <v>3.7801397358262701E-5</v>
      </c>
      <c r="J425">
        <v>6.0110092163085903E-3</v>
      </c>
      <c r="K425">
        <v>68</v>
      </c>
      <c r="L425">
        <f t="shared" si="30"/>
        <v>8.0183722701624036E-2</v>
      </c>
      <c r="M425">
        <f t="shared" si="31"/>
        <v>3.7801397358262698E-2</v>
      </c>
    </row>
    <row r="426" spans="1:13" x14ac:dyDescent="0.35">
      <c r="A426" t="s">
        <v>100</v>
      </c>
      <c r="B426" t="s">
        <v>28</v>
      </c>
      <c r="C426">
        <v>0.15272231110189</v>
      </c>
      <c r="D426">
        <v>0.52166317935403295</v>
      </c>
      <c r="E426">
        <v>0.15272231110189</v>
      </c>
      <c r="F426">
        <v>9.8213656492680698E-2</v>
      </c>
      <c r="G426">
        <v>3.0787205667836301E-4</v>
      </c>
      <c r="H426" s="1">
        <v>1.7435180074654899E-5</v>
      </c>
      <c r="I426">
        <v>3.2530723675301801E-4</v>
      </c>
      <c r="J426">
        <v>11.784836769104</v>
      </c>
      <c r="K426">
        <v>392</v>
      </c>
      <c r="L426">
        <f t="shared" si="30"/>
        <v>0.16909439187170891</v>
      </c>
      <c r="M426">
        <f t="shared" si="31"/>
        <v>0.32530723675301804</v>
      </c>
    </row>
    <row r="427" spans="1:13" x14ac:dyDescent="0.35">
      <c r="A427" t="s">
        <v>40</v>
      </c>
      <c r="B427" t="s">
        <v>12</v>
      </c>
      <c r="C427" s="13">
        <v>0.152423090272929</v>
      </c>
      <c r="D427" s="13">
        <v>0.172815374107714</v>
      </c>
      <c r="E427" s="13">
        <v>0.152423090272929</v>
      </c>
      <c r="F427" s="13">
        <v>4.2979532910662102E-2</v>
      </c>
      <c r="G427">
        <v>2.7522995578157502E-4</v>
      </c>
      <c r="H427" s="1">
        <v>2.16892981976203E-7</v>
      </c>
      <c r="I427">
        <v>2.7544684876355102E-4</v>
      </c>
      <c r="J427">
        <v>3.2319068908691399E-2</v>
      </c>
      <c r="K427">
        <v>413</v>
      </c>
      <c r="L427">
        <f t="shared" si="30"/>
        <v>5.1017656646717986E-2</v>
      </c>
      <c r="M427">
        <f t="shared" si="31"/>
        <v>0.27544684876355102</v>
      </c>
    </row>
    <row r="428" spans="1:13" x14ac:dyDescent="0.35">
      <c r="A428" t="s">
        <v>67</v>
      </c>
      <c r="B428" t="s">
        <v>12</v>
      </c>
      <c r="C428" s="13">
        <v>0.15169299145026299</v>
      </c>
      <c r="D428" s="13">
        <v>0.264114009038589</v>
      </c>
      <c r="E428" s="13">
        <v>0.15169299145026299</v>
      </c>
      <c r="F428" s="13">
        <v>4.0270984837550899E-2</v>
      </c>
      <c r="G428" s="1">
        <v>3.5556355368008203E-5</v>
      </c>
      <c r="H428" s="1">
        <v>9.8711461214372704E-8</v>
      </c>
      <c r="I428" s="1">
        <v>3.5655066829222599E-5</v>
      </c>
      <c r="J428">
        <v>5.3243637084960903E-3</v>
      </c>
      <c r="K428">
        <v>59</v>
      </c>
      <c r="L428">
        <f t="shared" si="30"/>
        <v>7.9140854252821913E-2</v>
      </c>
      <c r="M428">
        <f t="shared" si="31"/>
        <v>3.5655066829222599E-2</v>
      </c>
    </row>
    <row r="429" spans="1:13" x14ac:dyDescent="0.35">
      <c r="A429" t="s">
        <v>100</v>
      </c>
      <c r="B429" t="s">
        <v>12</v>
      </c>
      <c r="C429">
        <v>0.151601230396048</v>
      </c>
      <c r="D429">
        <v>0.26833813099045001</v>
      </c>
      <c r="E429">
        <v>0.151601230396048</v>
      </c>
      <c r="F429">
        <v>4.0047591590044201E-2</v>
      </c>
      <c r="G429">
        <v>3.0787205667836301E-4</v>
      </c>
      <c r="H429" s="1">
        <v>1.99411876188759E-7</v>
      </c>
      <c r="I429">
        <v>3.0807146855455202E-4</v>
      </c>
      <c r="J429">
        <v>3.0732154846191399E-2</v>
      </c>
      <c r="K429">
        <v>392</v>
      </c>
      <c r="L429">
        <f t="shared" si="30"/>
        <v>8.0723295492311081E-2</v>
      </c>
      <c r="M429">
        <f t="shared" si="31"/>
        <v>0.30807146855455203</v>
      </c>
    </row>
    <row r="430" spans="1:13" x14ac:dyDescent="0.35">
      <c r="A430" t="s">
        <v>34</v>
      </c>
      <c r="B430" t="s">
        <v>12</v>
      </c>
      <c r="C430" s="13">
        <v>0.151525427786045</v>
      </c>
      <c r="D430" s="13">
        <v>2.29599552657439E-2</v>
      </c>
      <c r="E430" s="13">
        <v>0.151525427786045</v>
      </c>
      <c r="F430" s="13">
        <v>3.9877461168855599E-2</v>
      </c>
      <c r="G430">
        <v>1.92849928479999E-5</v>
      </c>
      <c r="H430" s="1">
        <v>6.74874554151224E-8</v>
      </c>
      <c r="I430" s="1">
        <v>1.9352480303415001E-5</v>
      </c>
      <c r="J430">
        <v>4.3935775756835903E-3</v>
      </c>
      <c r="K430">
        <v>47</v>
      </c>
      <c r="L430">
        <f t="shared" si="30"/>
        <v>6.0350486925450982E-2</v>
      </c>
      <c r="M430">
        <f t="shared" si="31"/>
        <v>1.9352480303415E-2</v>
      </c>
    </row>
    <row r="431" spans="1:13" x14ac:dyDescent="0.35">
      <c r="A431" t="s">
        <v>34</v>
      </c>
      <c r="B431" t="s">
        <v>12</v>
      </c>
      <c r="C431">
        <v>0.151525427786045</v>
      </c>
      <c r="D431">
        <v>2.29599552657439E-2</v>
      </c>
      <c r="E431">
        <v>0.151525427786045</v>
      </c>
      <c r="F431">
        <v>3.9877461168855599E-2</v>
      </c>
      <c r="G431" s="1">
        <v>2.08601178320676E-5</v>
      </c>
      <c r="H431" s="1">
        <v>4.9041645226241003E-7</v>
      </c>
      <c r="I431" s="1">
        <v>2.1350534284329998E-5</v>
      </c>
      <c r="J431">
        <v>4.3935775756835903E-3</v>
      </c>
      <c r="K431">
        <v>47</v>
      </c>
      <c r="L431">
        <f t="shared" si="30"/>
        <v>6.0350486925450982E-2</v>
      </c>
      <c r="M431">
        <f t="shared" si="31"/>
        <v>2.1350534284329998E-2</v>
      </c>
    </row>
    <row r="432" spans="1:13" x14ac:dyDescent="0.35">
      <c r="A432" t="s">
        <v>95</v>
      </c>
      <c r="B432" t="s">
        <v>12</v>
      </c>
      <c r="C432">
        <v>0.151525427786045</v>
      </c>
      <c r="D432">
        <v>2.2960046867400701E-2</v>
      </c>
      <c r="E432">
        <v>0.151525427786045</v>
      </c>
      <c r="F432">
        <v>3.9877599330034902E-2</v>
      </c>
      <c r="G432">
        <v>2.9148220663796599E-4</v>
      </c>
      <c r="H432" s="1">
        <v>1.85515833395813E-7</v>
      </c>
      <c r="I432">
        <v>2.9166772247136199E-4</v>
      </c>
      <c r="J432">
        <v>2.9816627502441399E-2</v>
      </c>
      <c r="K432">
        <v>380</v>
      </c>
      <c r="L432">
        <f t="shared" si="30"/>
        <v>6.0350431398998476E-2</v>
      </c>
      <c r="M432">
        <f t="shared" si="31"/>
        <v>0.29166772247136197</v>
      </c>
    </row>
    <row r="433" spans="1:13" x14ac:dyDescent="0.35">
      <c r="A433" t="s">
        <v>65</v>
      </c>
      <c r="B433" t="s">
        <v>23</v>
      </c>
      <c r="C433" s="13">
        <v>0.15150946934183299</v>
      </c>
      <c r="D433" s="13">
        <v>0.21360751474984199</v>
      </c>
      <c r="E433" s="13">
        <v>0.15150946934183299</v>
      </c>
      <c r="F433" s="13">
        <v>9.7077780534796404E-2</v>
      </c>
      <c r="G433">
        <v>2.34825525274575E-4</v>
      </c>
      <c r="H433">
        <v>1.3428010022494E-2</v>
      </c>
      <c r="I433">
        <v>1.3662835547768599E-2</v>
      </c>
      <c r="J433">
        <v>254.97349357604901</v>
      </c>
      <c r="K433">
        <v>335</v>
      </c>
      <c r="L433">
        <f t="shared" si="30"/>
        <v>4.124403815704121E-2</v>
      </c>
      <c r="M433">
        <f t="shared" si="31"/>
        <v>13.6628355477686</v>
      </c>
    </row>
    <row r="434" spans="1:13" x14ac:dyDescent="0.35">
      <c r="A434" t="s">
        <v>95</v>
      </c>
      <c r="B434" t="s">
        <v>28</v>
      </c>
      <c r="C434">
        <v>0.15121024851287199</v>
      </c>
      <c r="D434">
        <v>0.51735538955191596</v>
      </c>
      <c r="E434">
        <v>0.15121024851287199</v>
      </c>
      <c r="F434">
        <v>9.5234728815150105E-2</v>
      </c>
      <c r="G434">
        <v>2.9148220663796599E-4</v>
      </c>
      <c r="H434" s="1">
        <v>1.57238608600825E-5</v>
      </c>
      <c r="I434">
        <v>3.0720606749804798E-4</v>
      </c>
      <c r="J434">
        <v>11.0762186050415</v>
      </c>
      <c r="K434">
        <v>380</v>
      </c>
      <c r="L434">
        <f t="shared" si="30"/>
        <v>0.16818458952232856</v>
      </c>
      <c r="M434">
        <f t="shared" si="31"/>
        <v>0.30720606749804796</v>
      </c>
    </row>
    <row r="435" spans="1:13" x14ac:dyDescent="0.35">
      <c r="A435" t="s">
        <v>65</v>
      </c>
      <c r="B435" t="s">
        <v>28</v>
      </c>
      <c r="C435" s="13">
        <v>0.150220824971773</v>
      </c>
      <c r="D435" s="13">
        <v>0.55681647988263405</v>
      </c>
      <c r="E435" s="13">
        <v>0.150220824971773</v>
      </c>
      <c r="F435" s="13">
        <v>9.6841451871081397E-2</v>
      </c>
      <c r="G435">
        <v>2.34825525274575E-4</v>
      </c>
      <c r="H435" s="1">
        <v>1.9601095549861501E-5</v>
      </c>
      <c r="I435">
        <v>2.54426620824436E-4</v>
      </c>
      <c r="J435">
        <v>8.6145944595336896</v>
      </c>
      <c r="K435">
        <v>335</v>
      </c>
      <c r="L435">
        <f t="shared" si="30"/>
        <v>0.18505333598118717</v>
      </c>
      <c r="M435">
        <f t="shared" si="31"/>
        <v>0.25442662082443601</v>
      </c>
    </row>
    <row r="436" spans="1:13" x14ac:dyDescent="0.35">
      <c r="A436" t="s">
        <v>97</v>
      </c>
      <c r="B436" t="s">
        <v>28</v>
      </c>
      <c r="C436">
        <v>0.14944684042752601</v>
      </c>
      <c r="D436">
        <v>0.55486625821684599</v>
      </c>
      <c r="E436">
        <v>0.14944684042752601</v>
      </c>
      <c r="F436">
        <v>9.4115310025771295E-2</v>
      </c>
      <c r="G436">
        <v>2.8701193884629503E-4</v>
      </c>
      <c r="H436" s="1">
        <v>1.56771313854922E-5</v>
      </c>
      <c r="I436">
        <v>3.0268907023178802E-4</v>
      </c>
      <c r="J436">
        <v>9.2408151626586896</v>
      </c>
      <c r="K436">
        <v>347</v>
      </c>
      <c r="L436">
        <f t="shared" si="30"/>
        <v>0.18492302476527861</v>
      </c>
      <c r="M436">
        <f t="shared" si="31"/>
        <v>0.30268907023178804</v>
      </c>
    </row>
    <row r="437" spans="1:13" x14ac:dyDescent="0.35">
      <c r="A437" t="s">
        <v>40</v>
      </c>
      <c r="B437" t="s">
        <v>13</v>
      </c>
      <c r="C437" s="13">
        <v>0.132455086953572</v>
      </c>
      <c r="D437" s="13">
        <v>0.24541481609739199</v>
      </c>
      <c r="E437" s="13">
        <v>0.132455086953572</v>
      </c>
      <c r="F437" s="13">
        <v>0.13355666482067099</v>
      </c>
      <c r="G437">
        <v>2.7522995578157502E-4</v>
      </c>
      <c r="H437" s="1">
        <v>1.09068716766252E-5</v>
      </c>
      <c r="I437">
        <v>2.8613682745819998E-4</v>
      </c>
      <c r="J437">
        <v>6.3769340515136705E-2</v>
      </c>
      <c r="K437">
        <v>413</v>
      </c>
      <c r="L437">
        <f t="shared" si="30"/>
        <v>4.8756072551997737E-2</v>
      </c>
      <c r="M437">
        <f t="shared" si="31"/>
        <v>0.28613682745819996</v>
      </c>
    </row>
    <row r="438" spans="1:13" x14ac:dyDescent="0.35">
      <c r="A438" t="s">
        <v>100</v>
      </c>
      <c r="B438" t="s">
        <v>13</v>
      </c>
      <c r="C438">
        <v>0.129411013720272</v>
      </c>
      <c r="D438">
        <v>0.24488320815169201</v>
      </c>
      <c r="E438">
        <v>0.129411013720272</v>
      </c>
      <c r="F438">
        <v>0.12922281485366399</v>
      </c>
      <c r="G438">
        <v>3.0787205667836301E-4</v>
      </c>
      <c r="H438" s="1">
        <v>8.6856906813753594E-6</v>
      </c>
      <c r="I438">
        <v>3.1655774735973798E-4</v>
      </c>
      <c r="J438">
        <v>6.0556411743164E-2</v>
      </c>
      <c r="K438">
        <v>392</v>
      </c>
      <c r="L438">
        <f t="shared" si="30"/>
        <v>5.0028150068921529E-2</v>
      </c>
      <c r="M438">
        <f t="shared" si="31"/>
        <v>0.31655774735973796</v>
      </c>
    </row>
    <row r="439" spans="1:13" x14ac:dyDescent="0.35">
      <c r="A439" t="s">
        <v>69</v>
      </c>
      <c r="B439" t="s">
        <v>13</v>
      </c>
      <c r="C439" s="13">
        <v>0.12879661361813799</v>
      </c>
      <c r="D439" s="13">
        <v>0.24306452760208799</v>
      </c>
      <c r="E439" s="13">
        <v>0.12879661361813799</v>
      </c>
      <c r="F439" s="13">
        <v>0.12871275934632101</v>
      </c>
      <c r="G439">
        <v>2.7038188064258298E-4</v>
      </c>
      <c r="H439" s="1">
        <v>8.8415814717986E-6</v>
      </c>
      <c r="I439">
        <v>2.7922346211438202E-4</v>
      </c>
      <c r="J439">
        <v>6.0251235961914E-2</v>
      </c>
      <c r="K439">
        <v>390</v>
      </c>
      <c r="L439">
        <f t="shared" si="30"/>
        <v>4.9491573335004022E-2</v>
      </c>
      <c r="M439">
        <f t="shared" si="31"/>
        <v>0.27922346211438204</v>
      </c>
    </row>
    <row r="440" spans="1:13" x14ac:dyDescent="0.35">
      <c r="A440" t="s">
        <v>39</v>
      </c>
      <c r="B440" t="s">
        <v>28</v>
      </c>
      <c r="C440">
        <v>0.12038651351879701</v>
      </c>
      <c r="D440">
        <v>9.6278551163023696E-2</v>
      </c>
      <c r="E440">
        <v>0.12038651351879701</v>
      </c>
      <c r="F440">
        <v>6.5393128108044402E-2</v>
      </c>
      <c r="G440">
        <v>2.8701193884629503E-4</v>
      </c>
      <c r="H440" s="1">
        <v>1.20006164683248E-5</v>
      </c>
      <c r="I440">
        <v>2.9901255531462E-4</v>
      </c>
      <c r="J440">
        <v>4.5760831832885698</v>
      </c>
      <c r="K440">
        <v>345</v>
      </c>
      <c r="L440">
        <f t="shared" si="30"/>
        <v>2.2589878725121217E-2</v>
      </c>
      <c r="M440">
        <f t="shared" si="31"/>
        <v>0.29901255531462001</v>
      </c>
    </row>
    <row r="441" spans="1:13" x14ac:dyDescent="0.35">
      <c r="A441" t="s">
        <v>30</v>
      </c>
      <c r="B441" t="s">
        <v>23</v>
      </c>
      <c r="C441" s="13">
        <v>0.119532736753493</v>
      </c>
      <c r="D441" s="13">
        <v>0.224137910877097</v>
      </c>
      <c r="E441" s="13">
        <v>0.119532736753493</v>
      </c>
      <c r="F441" s="13">
        <v>0.10628077293197399</v>
      </c>
      <c r="G441">
        <v>1.6629556732043499E-5</v>
      </c>
      <c r="H441">
        <v>1.4065043033473601E-3</v>
      </c>
      <c r="I441">
        <v>1.4231338600794101E-3</v>
      </c>
      <c r="J441">
        <v>10.941794395446699</v>
      </c>
      <c r="K441">
        <v>12</v>
      </c>
      <c r="L441">
        <f t="shared" si="30"/>
        <v>4.7517114654701258E-2</v>
      </c>
      <c r="M441">
        <f t="shared" si="31"/>
        <v>1.4231338600794101</v>
      </c>
    </row>
    <row r="442" spans="1:13" x14ac:dyDescent="0.35">
      <c r="A442" t="s">
        <v>95</v>
      </c>
      <c r="B442" t="s">
        <v>13</v>
      </c>
      <c r="C442">
        <v>0.119472892587701</v>
      </c>
      <c r="D442">
        <v>0.24370552579033899</v>
      </c>
      <c r="E442">
        <v>0.119472892587701</v>
      </c>
      <c r="F442">
        <v>0.122864157264677</v>
      </c>
      <c r="G442">
        <v>2.9148220663796599E-4</v>
      </c>
      <c r="H442" s="1">
        <v>8.3272043570709806E-6</v>
      </c>
      <c r="I442">
        <v>2.99809410995037E-4</v>
      </c>
      <c r="J442">
        <v>5.8725357055664E-2</v>
      </c>
      <c r="K442">
        <v>380</v>
      </c>
      <c r="L442">
        <f t="shared" si="30"/>
        <v>5.332279765980482E-2</v>
      </c>
      <c r="M442">
        <f t="shared" si="31"/>
        <v>0.299809410995037</v>
      </c>
    </row>
    <row r="443" spans="1:13" x14ac:dyDescent="0.35">
      <c r="A443" t="s">
        <v>36</v>
      </c>
      <c r="B443" t="s">
        <v>13</v>
      </c>
      <c r="C443" s="13">
        <v>0.119193619814004</v>
      </c>
      <c r="D443" s="13">
        <v>0.24465748820449101</v>
      </c>
      <c r="E443" s="13">
        <v>0.119193619814004</v>
      </c>
      <c r="F443" s="13">
        <v>0.12263675269126199</v>
      </c>
      <c r="G443">
        <v>2.4241360051882799E-4</v>
      </c>
      <c r="H443" s="1">
        <v>9.1084446579013502E-6</v>
      </c>
      <c r="I443">
        <v>2.5152204517672901E-4</v>
      </c>
      <c r="J443">
        <v>5.8420181274414E-2</v>
      </c>
      <c r="K443">
        <v>378</v>
      </c>
      <c r="L443">
        <f t="shared" si="30"/>
        <v>5.3848824712233241E-2</v>
      </c>
      <c r="M443">
        <f t="shared" si="31"/>
        <v>0.25152204517672899</v>
      </c>
    </row>
    <row r="444" spans="1:13" x14ac:dyDescent="0.35">
      <c r="A444" t="s">
        <v>11</v>
      </c>
      <c r="B444" t="s">
        <v>17</v>
      </c>
      <c r="C444" s="13">
        <v>0.117557879282348</v>
      </c>
      <c r="D444" s="13">
        <v>4.8093654737303003E-2</v>
      </c>
      <c r="E444" s="13">
        <v>0.117557879282348</v>
      </c>
      <c r="F444" s="13">
        <v>6.7767475976857103E-2</v>
      </c>
      <c r="G444">
        <v>0</v>
      </c>
      <c r="H444" s="1">
        <v>4.1457938608429999E-8</v>
      </c>
      <c r="I444" s="1">
        <v>4.1457938608429999E-8</v>
      </c>
      <c r="J444">
        <v>1.251220703125E-3</v>
      </c>
      <c r="K444">
        <v>2</v>
      </c>
      <c r="L444">
        <f t="shared" si="30"/>
        <v>3.0614319309048076E-2</v>
      </c>
      <c r="M444">
        <f t="shared" si="31"/>
        <v>4.1457938608429999E-5</v>
      </c>
    </row>
    <row r="445" spans="1:13" x14ac:dyDescent="0.35">
      <c r="A445" t="s">
        <v>97</v>
      </c>
      <c r="B445" t="s">
        <v>23</v>
      </c>
      <c r="C445">
        <v>0.116939489569161</v>
      </c>
      <c r="D445">
        <v>0.22102118320847899</v>
      </c>
      <c r="E445">
        <v>0.116939489569161</v>
      </c>
      <c r="F445">
        <v>7.7379197195012295E-2</v>
      </c>
      <c r="G445">
        <v>2.8701193884629503E-4</v>
      </c>
      <c r="H445">
        <v>1.06913941267913E-2</v>
      </c>
      <c r="I445">
        <v>1.0978406065637601E-2</v>
      </c>
      <c r="J445">
        <v>209.81093406677201</v>
      </c>
      <c r="K445">
        <v>347</v>
      </c>
      <c r="L445">
        <f t="shared" si="30"/>
        <v>5.3285229844328645E-2</v>
      </c>
      <c r="M445">
        <f t="shared" si="31"/>
        <v>10.978406065637602</v>
      </c>
    </row>
    <row r="446" spans="1:13" x14ac:dyDescent="0.35">
      <c r="A446" t="s">
        <v>37</v>
      </c>
      <c r="B446" t="s">
        <v>23</v>
      </c>
      <c r="C446" s="13">
        <v>0.11413479299903</v>
      </c>
      <c r="D446" s="13">
        <v>0.12996577175219901</v>
      </c>
      <c r="E446" s="13">
        <v>0.11413479299903</v>
      </c>
      <c r="F446" s="13">
        <v>0.10137188020935101</v>
      </c>
      <c r="G446">
        <v>1.6629556732043499E-5</v>
      </c>
      <c r="H446">
        <v>1.2770359941072201E-3</v>
      </c>
      <c r="I446">
        <v>1.2936655508392601E-3</v>
      </c>
      <c r="J446">
        <v>10.759793281555099</v>
      </c>
      <c r="K446">
        <v>14</v>
      </c>
      <c r="L446">
        <f t="shared" si="30"/>
        <v>1.0138522747066737E-2</v>
      </c>
      <c r="M446">
        <f t="shared" si="31"/>
        <v>1.29366555083926</v>
      </c>
    </row>
    <row r="447" spans="1:13" x14ac:dyDescent="0.35">
      <c r="A447" t="s">
        <v>66</v>
      </c>
      <c r="B447" t="s">
        <v>23</v>
      </c>
      <c r="C447" s="13">
        <v>0.10930337401406701</v>
      </c>
      <c r="D447" s="13">
        <v>0.15125592614021599</v>
      </c>
      <c r="E447" s="13">
        <v>0.10930337401406701</v>
      </c>
      <c r="F447" s="13">
        <v>6.6466456545659094E-2</v>
      </c>
      <c r="G447">
        <v>2.5098144677165299E-4</v>
      </c>
      <c r="H447">
        <v>1.4307284961932299E-2</v>
      </c>
      <c r="I447">
        <v>1.4558266408704E-2</v>
      </c>
      <c r="J447">
        <v>271.22666740417401</v>
      </c>
      <c r="K447">
        <v>354</v>
      </c>
      <c r="L447">
        <f t="shared" si="30"/>
        <v>2.99784197489536E-2</v>
      </c>
      <c r="M447">
        <f t="shared" si="31"/>
        <v>14.558266408704</v>
      </c>
    </row>
    <row r="448" spans="1:13" x14ac:dyDescent="0.35">
      <c r="A448" t="s">
        <v>66</v>
      </c>
      <c r="B448" t="s">
        <v>23</v>
      </c>
      <c r="C448">
        <v>0.10930337401406701</v>
      </c>
      <c r="D448">
        <v>0.15125592614021599</v>
      </c>
      <c r="E448">
        <v>0.10930337401406701</v>
      </c>
      <c r="F448">
        <v>6.6466456545659094E-2</v>
      </c>
      <c r="G448">
        <v>2.8748668565142799E-4</v>
      </c>
      <c r="H448">
        <v>1.37439322892713E-2</v>
      </c>
      <c r="I448">
        <v>1.4031418974922801E-2</v>
      </c>
      <c r="J448">
        <v>271.22666740417401</v>
      </c>
      <c r="K448">
        <v>354</v>
      </c>
      <c r="L448">
        <f t="shared" si="30"/>
        <v>2.99784197489536E-2</v>
      </c>
      <c r="M448">
        <f t="shared" si="31"/>
        <v>14.031418974922801</v>
      </c>
    </row>
    <row r="449" spans="1:13" x14ac:dyDescent="0.35">
      <c r="A449" t="s">
        <v>97</v>
      </c>
      <c r="B449" t="s">
        <v>13</v>
      </c>
      <c r="C449">
        <v>0.10866503624561601</v>
      </c>
      <c r="D449">
        <v>0.24030861397189299</v>
      </c>
      <c r="E449">
        <v>0.10866503624561601</v>
      </c>
      <c r="F449">
        <v>0.116268541303508</v>
      </c>
      <c r="G449">
        <v>2.8701193884629503E-4</v>
      </c>
      <c r="H449" s="1">
        <v>7.5264321688622603E-6</v>
      </c>
      <c r="I449">
        <v>2.94538371015158E-4</v>
      </c>
      <c r="J449">
        <v>5.3689956665039E-2</v>
      </c>
      <c r="K449">
        <v>347</v>
      </c>
      <c r="L449">
        <f t="shared" si="30"/>
        <v>5.5991980072516601E-2</v>
      </c>
      <c r="M449">
        <f t="shared" si="31"/>
        <v>0.29453837101515801</v>
      </c>
    </row>
    <row r="450" spans="1:13" x14ac:dyDescent="0.35">
      <c r="A450" t="s">
        <v>95</v>
      </c>
      <c r="B450" t="s">
        <v>23</v>
      </c>
      <c r="C450">
        <v>0.108481514137186</v>
      </c>
      <c r="D450">
        <v>0.17120896012158901</v>
      </c>
      <c r="E450">
        <v>0.108481514137186</v>
      </c>
      <c r="F450">
        <v>9.5320672532476794E-2</v>
      </c>
      <c r="G450">
        <v>2.9148220663796599E-4</v>
      </c>
      <c r="H450">
        <v>1.2260501554267E-2</v>
      </c>
      <c r="I450">
        <v>1.2551983760904901E-2</v>
      </c>
      <c r="J450">
        <v>243.03256034851</v>
      </c>
      <c r="K450">
        <v>380</v>
      </c>
      <c r="L450">
        <f t="shared" ref="L450:L478" si="32">_xlfn.STDEV.P(C450:F450)</f>
        <v>2.9553883687415662E-2</v>
      </c>
      <c r="M450">
        <f t="shared" si="31"/>
        <v>12.551983760904902</v>
      </c>
    </row>
    <row r="451" spans="1:13" x14ac:dyDescent="0.35">
      <c r="A451" t="s">
        <v>39</v>
      </c>
      <c r="B451" t="s">
        <v>13</v>
      </c>
      <c r="C451" s="13">
        <v>0.107994781588742</v>
      </c>
      <c r="D451" s="13">
        <v>0.239175361237213</v>
      </c>
      <c r="E451" s="13">
        <v>0.107994781588742</v>
      </c>
      <c r="F451" s="13">
        <v>0.11536492611306</v>
      </c>
      <c r="G451">
        <v>2.39758164402871E-4</v>
      </c>
      <c r="H451" s="1">
        <v>7.6191149409656904E-6</v>
      </c>
      <c r="I451">
        <v>2.4737727934383698E-4</v>
      </c>
      <c r="J451">
        <v>5.3384780883789E-2</v>
      </c>
      <c r="K451">
        <v>345</v>
      </c>
      <c r="L451">
        <f t="shared" si="32"/>
        <v>5.5820219712522469E-2</v>
      </c>
      <c r="M451">
        <f t="shared" ref="M451:M478" si="33">I451*1000</f>
        <v>0.24737727934383696</v>
      </c>
    </row>
    <row r="452" spans="1:13" x14ac:dyDescent="0.35">
      <c r="A452" t="s">
        <v>39</v>
      </c>
      <c r="B452" t="s">
        <v>13</v>
      </c>
      <c r="C452">
        <v>0.107994781588742</v>
      </c>
      <c r="D452">
        <v>0.239175361237213</v>
      </c>
      <c r="E452">
        <v>0.107994781588742</v>
      </c>
      <c r="F452">
        <v>0.11536492611306</v>
      </c>
      <c r="G452">
        <v>2.8701193884629503E-4</v>
      </c>
      <c r="H452" s="1">
        <v>1.00283343451119E-5</v>
      </c>
      <c r="I452">
        <v>2.9704027319140698E-4</v>
      </c>
      <c r="J452">
        <v>5.3384780883789E-2</v>
      </c>
      <c r="K452">
        <v>345</v>
      </c>
      <c r="L452">
        <f t="shared" si="32"/>
        <v>5.5820219712522469E-2</v>
      </c>
      <c r="M452">
        <f t="shared" si="33"/>
        <v>0.29704027319140697</v>
      </c>
    </row>
    <row r="453" spans="1:13" x14ac:dyDescent="0.35">
      <c r="A453" t="s">
        <v>66</v>
      </c>
      <c r="B453" t="s">
        <v>28</v>
      </c>
      <c r="C453" s="13">
        <v>0.10558505651284</v>
      </c>
      <c r="D453" s="13">
        <v>5.9283625086784197E-2</v>
      </c>
      <c r="E453" s="13">
        <v>0.10558505651284</v>
      </c>
      <c r="F453" s="13">
        <v>3.9051600430350802E-2</v>
      </c>
      <c r="G453">
        <v>2.5098144677165299E-4</v>
      </c>
      <c r="H453" s="1">
        <v>1.6730066955209098E-5</v>
      </c>
      <c r="I453">
        <v>2.6771151372686201E-4</v>
      </c>
      <c r="J453">
        <v>4.8169584274291903</v>
      </c>
      <c r="K453">
        <v>354</v>
      </c>
      <c r="L453">
        <f t="shared" si="32"/>
        <v>2.9101526466045389E-2</v>
      </c>
      <c r="M453">
        <f t="shared" si="33"/>
        <v>0.26771151372686203</v>
      </c>
    </row>
    <row r="454" spans="1:13" x14ac:dyDescent="0.35">
      <c r="A454" t="s">
        <v>66</v>
      </c>
      <c r="B454" t="s">
        <v>28</v>
      </c>
      <c r="C454">
        <v>0.10558505651284</v>
      </c>
      <c r="D454">
        <v>5.9283625086784197E-2</v>
      </c>
      <c r="E454">
        <v>0.10558505651284</v>
      </c>
      <c r="F454">
        <v>3.9051600430350802E-2</v>
      </c>
      <c r="G454">
        <v>2.8748668565142799E-4</v>
      </c>
      <c r="H454" s="1">
        <v>1.18475554901618E-5</v>
      </c>
      <c r="I454">
        <v>2.9933424114158999E-4</v>
      </c>
      <c r="J454">
        <v>4.8169584274291903</v>
      </c>
      <c r="K454">
        <v>354</v>
      </c>
      <c r="L454">
        <f t="shared" si="32"/>
        <v>2.9101526466045389E-2</v>
      </c>
      <c r="M454">
        <f t="shared" si="33"/>
        <v>0.29933424114158996</v>
      </c>
    </row>
    <row r="455" spans="1:13" x14ac:dyDescent="0.35">
      <c r="A455" t="s">
        <v>33</v>
      </c>
      <c r="B455" t="s">
        <v>23</v>
      </c>
      <c r="C455" s="13">
        <v>0.104511851139632</v>
      </c>
      <c r="D455" s="13">
        <v>0.19218406999489701</v>
      </c>
      <c r="E455" s="13">
        <v>0.104511851139632</v>
      </c>
      <c r="F455" s="13">
        <v>6.0983402601115802E-2</v>
      </c>
      <c r="G455">
        <v>3.5914549580043402E-5</v>
      </c>
      <c r="H455">
        <v>2.88319797636785E-3</v>
      </c>
      <c r="I455">
        <v>2.91911252594789E-3</v>
      </c>
      <c r="J455">
        <v>35.357188224792402</v>
      </c>
      <c r="K455">
        <v>57</v>
      </c>
      <c r="L455">
        <f t="shared" si="32"/>
        <v>4.7681169440176481E-2</v>
      </c>
      <c r="M455">
        <f t="shared" si="33"/>
        <v>2.9191125259478898</v>
      </c>
    </row>
    <row r="456" spans="1:13" x14ac:dyDescent="0.35">
      <c r="A456" t="s">
        <v>98</v>
      </c>
      <c r="B456" t="s">
        <v>13</v>
      </c>
      <c r="C456">
        <v>0.104420090085417</v>
      </c>
      <c r="D456">
        <v>0.23432277375344199</v>
      </c>
      <c r="E456">
        <v>0.104420090085417</v>
      </c>
      <c r="F456">
        <v>0.11621111104384201</v>
      </c>
      <c r="G456">
        <v>2.8748668565142799E-4</v>
      </c>
      <c r="H456" s="1">
        <v>7.9072212185664795E-6</v>
      </c>
      <c r="I456">
        <v>2.95393906869994E-4</v>
      </c>
      <c r="J456">
        <v>5.5063247680664E-2</v>
      </c>
      <c r="K456">
        <v>356</v>
      </c>
      <c r="L456">
        <f t="shared" si="32"/>
        <v>5.4759608555725377E-2</v>
      </c>
      <c r="M456">
        <f t="shared" si="33"/>
        <v>0.29539390686999401</v>
      </c>
    </row>
    <row r="457" spans="1:13" x14ac:dyDescent="0.35">
      <c r="A457" t="s">
        <v>66</v>
      </c>
      <c r="B457" t="s">
        <v>13</v>
      </c>
      <c r="C457" s="13">
        <v>0.10401314975803</v>
      </c>
      <c r="D457" s="13">
        <v>0.23410772129426899</v>
      </c>
      <c r="E457" s="13">
        <v>0.10401314975803</v>
      </c>
      <c r="F457" s="13">
        <v>0.11597210362075799</v>
      </c>
      <c r="G457">
        <v>2.5098144677165299E-4</v>
      </c>
      <c r="H457" s="1">
        <v>1.5842208840389099E-5</v>
      </c>
      <c r="I457">
        <v>2.6682365561204199E-4</v>
      </c>
      <c r="J457">
        <v>5.4758071899414E-2</v>
      </c>
      <c r="K457">
        <v>354</v>
      </c>
      <c r="L457">
        <f t="shared" si="32"/>
        <v>5.4824294571658001E-2</v>
      </c>
      <c r="M457">
        <f t="shared" si="33"/>
        <v>0.26682365561204202</v>
      </c>
    </row>
    <row r="458" spans="1:13" x14ac:dyDescent="0.35">
      <c r="A458" t="s">
        <v>66</v>
      </c>
      <c r="B458" t="s">
        <v>13</v>
      </c>
      <c r="C458">
        <v>0.10401314975803</v>
      </c>
      <c r="D458">
        <v>0.23410772129426899</v>
      </c>
      <c r="E458">
        <v>0.10401314975803</v>
      </c>
      <c r="F458">
        <v>0.11597210362075799</v>
      </c>
      <c r="G458">
        <v>2.8748668565142799E-4</v>
      </c>
      <c r="H458" s="1">
        <v>7.9113712928156095E-6</v>
      </c>
      <c r="I458">
        <v>2.9539805694424299E-4</v>
      </c>
      <c r="J458">
        <v>5.4758071899414E-2</v>
      </c>
      <c r="K458">
        <v>354</v>
      </c>
      <c r="L458">
        <f t="shared" si="32"/>
        <v>5.4824294571658001E-2</v>
      </c>
      <c r="M458">
        <f t="shared" si="33"/>
        <v>0.29539805694424298</v>
      </c>
    </row>
    <row r="459" spans="1:13" x14ac:dyDescent="0.35">
      <c r="A459" t="s">
        <v>39</v>
      </c>
      <c r="B459" t="s">
        <v>23</v>
      </c>
      <c r="C459">
        <v>0.103614188652748</v>
      </c>
      <c r="D459">
        <v>0.22619548629484301</v>
      </c>
      <c r="E459">
        <v>0.103614188652748</v>
      </c>
      <c r="F459">
        <v>5.1776945993759899E-2</v>
      </c>
      <c r="G459">
        <v>2.8701193884629503E-4</v>
      </c>
      <c r="H459">
        <v>1.13126218743886E-2</v>
      </c>
      <c r="I459">
        <v>1.1599633813234899E-2</v>
      </c>
      <c r="J459">
        <v>226.78459358215301</v>
      </c>
      <c r="K459">
        <v>345</v>
      </c>
      <c r="L459">
        <f t="shared" si="32"/>
        <v>6.4152345883146569E-2</v>
      </c>
      <c r="M459">
        <f t="shared" si="33"/>
        <v>11.599633813234899</v>
      </c>
    </row>
    <row r="460" spans="1:13" x14ac:dyDescent="0.35">
      <c r="A460" t="s">
        <v>11</v>
      </c>
      <c r="B460" t="s">
        <v>23</v>
      </c>
      <c r="C460" s="13">
        <v>0.10164332079265501</v>
      </c>
      <c r="D460" s="13">
        <v>0.12582921853623699</v>
      </c>
      <c r="E460" s="13">
        <v>0.10164332079265501</v>
      </c>
      <c r="F460" s="13">
        <v>0.10194711250220501</v>
      </c>
      <c r="G460">
        <v>0</v>
      </c>
      <c r="H460">
        <v>1.4346248002982201E-3</v>
      </c>
      <c r="I460">
        <v>1.4346248002982201E-3</v>
      </c>
      <c r="J460">
        <v>6.34265041351318</v>
      </c>
      <c r="K460">
        <v>2</v>
      </c>
      <c r="L460">
        <f t="shared" si="32"/>
        <v>1.0429689792703383E-2</v>
      </c>
      <c r="M460">
        <f t="shared" si="33"/>
        <v>1.43462480029822</v>
      </c>
    </row>
    <row r="461" spans="1:13" x14ac:dyDescent="0.35">
      <c r="A461" t="s">
        <v>35</v>
      </c>
      <c r="B461" t="s">
        <v>23</v>
      </c>
      <c r="C461" s="13">
        <v>0.10070177258419</v>
      </c>
      <c r="D461" s="13">
        <v>0.12478827015810599</v>
      </c>
      <c r="E461" s="13">
        <v>0.10070177258419</v>
      </c>
      <c r="F461" s="13">
        <v>3.4111163999861499E-2</v>
      </c>
      <c r="G461">
        <v>3.5471791378703399E-5</v>
      </c>
      <c r="H461">
        <v>2.9190892852207599E-3</v>
      </c>
      <c r="I461">
        <v>2.9545610765994699E-3</v>
      </c>
      <c r="J461">
        <v>42.569422721862701</v>
      </c>
      <c r="K461">
        <v>66</v>
      </c>
      <c r="L461">
        <f t="shared" si="32"/>
        <v>3.3774319585348933E-2</v>
      </c>
      <c r="M461">
        <f t="shared" si="33"/>
        <v>2.9545610765994699</v>
      </c>
    </row>
    <row r="462" spans="1:13" x14ac:dyDescent="0.35">
      <c r="A462" t="s">
        <v>96</v>
      </c>
      <c r="B462" t="s">
        <v>23</v>
      </c>
      <c r="C462">
        <v>9.8028733178802396E-2</v>
      </c>
      <c r="D462">
        <v>0.148376875238003</v>
      </c>
      <c r="E462">
        <v>9.8028733178802396E-2</v>
      </c>
      <c r="F462">
        <v>3.20507186831765E-2</v>
      </c>
      <c r="G462" s="1">
        <v>3.3254446885927098E-5</v>
      </c>
      <c r="H462">
        <v>1.52474616521855E-3</v>
      </c>
      <c r="I462">
        <v>1.5580006121044801E-3</v>
      </c>
      <c r="J462">
        <v>21.136544227600002</v>
      </c>
      <c r="K462">
        <v>35</v>
      </c>
      <c r="L462">
        <f t="shared" si="32"/>
        <v>4.1312711656050022E-2</v>
      </c>
      <c r="M462">
        <f t="shared" si="33"/>
        <v>1.55800061210448</v>
      </c>
    </row>
    <row r="463" spans="1:13" x14ac:dyDescent="0.35">
      <c r="A463" t="s">
        <v>65</v>
      </c>
      <c r="B463" t="s">
        <v>13</v>
      </c>
      <c r="C463" s="13">
        <v>9.7817283793003001E-2</v>
      </c>
      <c r="D463" s="13">
        <v>0.240488090862049</v>
      </c>
      <c r="E463" s="13">
        <v>9.7817283793003001E-2</v>
      </c>
      <c r="F463" s="13">
        <v>0.10852653581958401</v>
      </c>
      <c r="G463">
        <v>2.34825525274575E-4</v>
      </c>
      <c r="H463" s="1">
        <v>2.68843797861574E-5</v>
      </c>
      <c r="I463">
        <v>2.6170990506073198E-4</v>
      </c>
      <c r="J463">
        <v>5.1858901977539E-2</v>
      </c>
      <c r="K463">
        <v>335</v>
      </c>
      <c r="L463">
        <f t="shared" si="32"/>
        <v>6.0390989883957955E-2</v>
      </c>
      <c r="M463">
        <f t="shared" si="33"/>
        <v>0.261709905060732</v>
      </c>
    </row>
    <row r="464" spans="1:13" x14ac:dyDescent="0.35">
      <c r="A464" t="s">
        <v>94</v>
      </c>
      <c r="B464" t="s">
        <v>23</v>
      </c>
      <c r="C464">
        <v>9.7737491571946597E-2</v>
      </c>
      <c r="D464">
        <v>0.130850206211335</v>
      </c>
      <c r="E464">
        <v>9.7737491571946597E-2</v>
      </c>
      <c r="F464">
        <v>2.2226534046600702E-2</v>
      </c>
      <c r="G464" s="1">
        <v>3.7724714677597403E-5</v>
      </c>
      <c r="H464">
        <v>2.4585432905668901E-3</v>
      </c>
      <c r="I464">
        <v>2.49626800524449E-3</v>
      </c>
      <c r="J464">
        <v>42.338274955749498</v>
      </c>
      <c r="K464">
        <v>68</v>
      </c>
      <c r="L464">
        <f t="shared" si="32"/>
        <v>3.9840161355189065E-2</v>
      </c>
      <c r="M464">
        <f t="shared" si="33"/>
        <v>2.4962680052444899</v>
      </c>
    </row>
    <row r="465" spans="1:13" x14ac:dyDescent="0.35">
      <c r="A465" t="s">
        <v>36</v>
      </c>
      <c r="B465" t="s">
        <v>23</v>
      </c>
      <c r="C465" s="13">
        <v>9.7629772073520499E-2</v>
      </c>
      <c r="D465" s="13">
        <v>0.15677038883762201</v>
      </c>
      <c r="E465" s="13">
        <v>9.7629772073520499E-2</v>
      </c>
      <c r="F465" s="13">
        <v>2.23739388821485E-2</v>
      </c>
      <c r="G465">
        <v>2.4241360051882799E-4</v>
      </c>
      <c r="H465">
        <v>1.37183677377281E-2</v>
      </c>
      <c r="I465">
        <v>1.3960781338246899E-2</v>
      </c>
      <c r="J465">
        <v>257.67820549011202</v>
      </c>
      <c r="K465">
        <v>378</v>
      </c>
      <c r="L465">
        <f t="shared" si="32"/>
        <v>4.7686811411651049E-2</v>
      </c>
      <c r="M465">
        <f t="shared" si="33"/>
        <v>13.9607813382469</v>
      </c>
    </row>
    <row r="466" spans="1:13" x14ac:dyDescent="0.35">
      <c r="A466" t="s">
        <v>99</v>
      </c>
      <c r="B466" t="s">
        <v>23</v>
      </c>
      <c r="C466">
        <v>9.7258738245608406E-2</v>
      </c>
      <c r="D466">
        <v>0.142904315984171</v>
      </c>
      <c r="E466">
        <v>9.7258738245608406E-2</v>
      </c>
      <c r="F466">
        <v>2.2549769230999099E-2</v>
      </c>
      <c r="G466" s="1">
        <v>5.4114564717994701E-5</v>
      </c>
      <c r="H466">
        <v>2.6399771078874199E-3</v>
      </c>
      <c r="I466">
        <v>2.6940916726054202E-3</v>
      </c>
      <c r="J466">
        <v>47.767554283141997</v>
      </c>
      <c r="K466">
        <v>80</v>
      </c>
      <c r="L466">
        <f t="shared" si="32"/>
        <v>4.3167634404136804E-2</v>
      </c>
      <c r="M466">
        <f t="shared" si="33"/>
        <v>2.69409167260542</v>
      </c>
    </row>
    <row r="467" spans="1:13" x14ac:dyDescent="0.35">
      <c r="A467" t="s">
        <v>68</v>
      </c>
      <c r="B467" t="s">
        <v>23</v>
      </c>
      <c r="C467" s="13">
        <v>9.6237397816086895E-2</v>
      </c>
      <c r="D467" s="13">
        <v>0.15094759277762301</v>
      </c>
      <c r="E467" s="13">
        <v>9.6237397816086895E-2</v>
      </c>
      <c r="F467" s="13">
        <v>1.7954399318400802E-2</v>
      </c>
      <c r="G467" s="1">
        <v>5.1712276865086002E-5</v>
      </c>
      <c r="H467">
        <v>2.7742612667765402E-3</v>
      </c>
      <c r="I467">
        <v>2.8259735436416298E-3</v>
      </c>
      <c r="J467">
        <v>46.040610313415499</v>
      </c>
      <c r="K467">
        <v>78</v>
      </c>
      <c r="L467">
        <f t="shared" si="32"/>
        <v>4.7388062895310279E-2</v>
      </c>
      <c r="M467">
        <f t="shared" si="33"/>
        <v>2.8259735436416298</v>
      </c>
    </row>
    <row r="468" spans="1:13" x14ac:dyDescent="0.35">
      <c r="A468" t="s">
        <v>98</v>
      </c>
      <c r="B468" t="s">
        <v>23</v>
      </c>
      <c r="C468">
        <v>9.5958125042389597E-2</v>
      </c>
      <c r="D468">
        <v>6.7859308785419001E-2</v>
      </c>
      <c r="E468">
        <v>9.5958125042389597E-2</v>
      </c>
      <c r="F468">
        <v>1.8814363127698401E-2</v>
      </c>
      <c r="G468">
        <v>2.8748668565142799E-4</v>
      </c>
      <c r="H468">
        <v>1.1694646508587E-2</v>
      </c>
      <c r="I468">
        <v>1.19821331942384E-2</v>
      </c>
      <c r="J468">
        <v>234.404371261596</v>
      </c>
      <c r="K468">
        <v>356</v>
      </c>
      <c r="L468">
        <f t="shared" si="32"/>
        <v>3.1510726000597657E-2</v>
      </c>
      <c r="M468">
        <f t="shared" si="33"/>
        <v>11.982133194238401</v>
      </c>
    </row>
    <row r="469" spans="1:13" x14ac:dyDescent="0.35">
      <c r="A469" t="s">
        <v>100</v>
      </c>
      <c r="B469" t="s">
        <v>23</v>
      </c>
      <c r="C469">
        <v>9.5910249709755799E-2</v>
      </c>
      <c r="D469">
        <v>3.1817890056075E-2</v>
      </c>
      <c r="E469">
        <v>9.5910249709755799E-2</v>
      </c>
      <c r="F469">
        <v>1.9490978218659302E-2</v>
      </c>
      <c r="G469">
        <v>3.0787205667836301E-4</v>
      </c>
      <c r="H469">
        <v>1.1120953493615001E-2</v>
      </c>
      <c r="I469">
        <v>1.1428825550293399E-2</v>
      </c>
      <c r="J469">
        <v>227.48780250549299</v>
      </c>
      <c r="K469">
        <v>392</v>
      </c>
      <c r="L469">
        <f t="shared" si="32"/>
        <v>3.539723152827489E-2</v>
      </c>
      <c r="M469">
        <f t="shared" si="33"/>
        <v>11.4288255502934</v>
      </c>
    </row>
    <row r="470" spans="1:13" x14ac:dyDescent="0.35">
      <c r="A470" t="s">
        <v>31</v>
      </c>
      <c r="B470" t="s">
        <v>28</v>
      </c>
      <c r="C470" s="13">
        <v>9.5838436710804997E-2</v>
      </c>
      <c r="D470" s="13">
        <v>9.1850059511709801E-3</v>
      </c>
      <c r="E470" s="13">
        <v>9.5838436710804997E-2</v>
      </c>
      <c r="F470" s="13">
        <v>1.6763430891765501E-2</v>
      </c>
      <c r="G470">
        <v>1.6186798530703499E-5</v>
      </c>
      <c r="H470" s="1">
        <v>1.3902510935255001E-6</v>
      </c>
      <c r="I470" s="1">
        <v>1.7577049624229E-5</v>
      </c>
      <c r="J470">
        <v>2.0182609558105399E-2</v>
      </c>
      <c r="K470">
        <v>21</v>
      </c>
      <c r="L470">
        <f t="shared" si="32"/>
        <v>4.1518655249757792E-2</v>
      </c>
      <c r="M470">
        <f t="shared" si="33"/>
        <v>1.7577049624228999E-2</v>
      </c>
    </row>
    <row r="471" spans="1:13" x14ac:dyDescent="0.35">
      <c r="A471" t="s">
        <v>30</v>
      </c>
      <c r="B471" t="s">
        <v>28</v>
      </c>
      <c r="C471" s="13">
        <v>9.5838436710804997E-2</v>
      </c>
      <c r="D471" s="13">
        <v>9.1850059511709801E-3</v>
      </c>
      <c r="E471" s="13">
        <v>9.5838436710804997E-2</v>
      </c>
      <c r="F471" s="13">
        <v>1.6763430891765501E-2</v>
      </c>
      <c r="G471">
        <v>1.6629556732043499E-5</v>
      </c>
      <c r="H471" s="1">
        <v>6.7165284856290804E-7</v>
      </c>
      <c r="I471" s="1">
        <v>1.7301209580606399E-5</v>
      </c>
      <c r="J471">
        <v>7.9603195190429601E-3</v>
      </c>
      <c r="K471">
        <v>12</v>
      </c>
      <c r="L471">
        <f t="shared" si="32"/>
        <v>4.1518655249757792E-2</v>
      </c>
      <c r="M471">
        <f t="shared" si="33"/>
        <v>1.7301209580606398E-2</v>
      </c>
    </row>
    <row r="472" spans="1:13" x14ac:dyDescent="0.35">
      <c r="A472" t="s">
        <v>67</v>
      </c>
      <c r="B472" t="s">
        <v>23</v>
      </c>
      <c r="C472" s="13">
        <v>9.5814499044488105E-2</v>
      </c>
      <c r="D472" s="13">
        <v>0.20790966364956101</v>
      </c>
      <c r="E472" s="13">
        <v>9.5814499044488105E-2</v>
      </c>
      <c r="F472" s="13">
        <v>1.6900621496784399E-2</v>
      </c>
      <c r="G472" s="1">
        <v>3.5556355368008203E-5</v>
      </c>
      <c r="H472">
        <v>2.2608791549410898E-3</v>
      </c>
      <c r="I472">
        <v>2.2964355103091E-3</v>
      </c>
      <c r="J472">
        <v>34.9639730453491</v>
      </c>
      <c r="K472">
        <v>59</v>
      </c>
      <c r="L472">
        <f t="shared" si="32"/>
        <v>6.8039467489017874E-2</v>
      </c>
      <c r="M472">
        <f t="shared" si="33"/>
        <v>2.2964355103091001</v>
      </c>
    </row>
    <row r="473" spans="1:13" x14ac:dyDescent="0.35">
      <c r="A473" t="s">
        <v>40</v>
      </c>
      <c r="B473" t="s">
        <v>23</v>
      </c>
      <c r="C473" s="13">
        <v>9.5782582156065596E-2</v>
      </c>
      <c r="D473" s="13">
        <v>0.13765370574179001</v>
      </c>
      <c r="E473" s="13">
        <v>9.5782582156065596E-2</v>
      </c>
      <c r="F473" s="13">
        <v>1.7540567301063199E-2</v>
      </c>
      <c r="G473">
        <v>2.7522995578157502E-4</v>
      </c>
      <c r="H473">
        <v>1.3297303379799201E-2</v>
      </c>
      <c r="I473">
        <v>1.35725333355808E-2</v>
      </c>
      <c r="J473">
        <v>243.42834663391099</v>
      </c>
      <c r="K473">
        <v>413</v>
      </c>
      <c r="L473">
        <f t="shared" si="32"/>
        <v>4.3428946124592437E-2</v>
      </c>
      <c r="M473">
        <f t="shared" si="33"/>
        <v>13.5725333355808</v>
      </c>
    </row>
    <row r="474" spans="1:13" x14ac:dyDescent="0.35">
      <c r="A474" t="s">
        <v>32</v>
      </c>
      <c r="B474" t="s">
        <v>13</v>
      </c>
      <c r="C474" s="13">
        <v>9.5160202831825899E-2</v>
      </c>
      <c r="D474" s="13">
        <v>0.23956286821474701</v>
      </c>
      <c r="E474" s="13">
        <v>9.5160202831825899E-2</v>
      </c>
      <c r="F474" s="13">
        <v>0.10756532685972001</v>
      </c>
      <c r="G474">
        <v>2.23128607670828E-4</v>
      </c>
      <c r="H474" s="1">
        <v>7.5085515601675E-6</v>
      </c>
      <c r="I474">
        <v>2.3063715923099499E-4</v>
      </c>
      <c r="J474">
        <v>5.1553726196289E-2</v>
      </c>
      <c r="K474">
        <v>333</v>
      </c>
      <c r="L474">
        <f t="shared" si="32"/>
        <v>6.0948433464000272E-2</v>
      </c>
      <c r="M474">
        <f t="shared" si="33"/>
        <v>0.23063715923099498</v>
      </c>
    </row>
    <row r="475" spans="1:13" x14ac:dyDescent="0.35">
      <c r="A475" t="s">
        <v>38</v>
      </c>
      <c r="B475" t="s">
        <v>23</v>
      </c>
      <c r="C475" s="13">
        <v>8.0011649664274195E-2</v>
      </c>
      <c r="D475" s="13">
        <v>5.2675244258030399E-2</v>
      </c>
      <c r="E475" s="13">
        <v>8.0011649664274195E-2</v>
      </c>
      <c r="F475" s="13">
        <v>1.7903672929889699E-2</v>
      </c>
      <c r="G475">
        <v>3.2816355262747103E-5</v>
      </c>
      <c r="H475">
        <v>1.5448101762015E-3</v>
      </c>
      <c r="I475">
        <v>1.57762653146424E-3</v>
      </c>
      <c r="J475">
        <v>20.464566230773901</v>
      </c>
      <c r="K475">
        <v>33</v>
      </c>
      <c r="L475">
        <f t="shared" si="32"/>
        <v>2.5517667705159078E-2</v>
      </c>
      <c r="M475">
        <f t="shared" si="33"/>
        <v>1.5776265314642399</v>
      </c>
    </row>
    <row r="476" spans="1:13" x14ac:dyDescent="0.35">
      <c r="A476" t="s">
        <v>93</v>
      </c>
      <c r="B476" t="s">
        <v>23</v>
      </c>
      <c r="C476">
        <v>7.7597934977318997E-2</v>
      </c>
      <c r="D476">
        <v>0.17044837151353801</v>
      </c>
      <c r="E476">
        <v>7.7597934977318997E-2</v>
      </c>
      <c r="F476">
        <v>2.75871557488192E-2</v>
      </c>
      <c r="G476" s="1">
        <v>1.6864596845529799E-5</v>
      </c>
      <c r="H476">
        <v>1.5716614942684799E-3</v>
      </c>
      <c r="I476">
        <v>1.58852609111401E-3</v>
      </c>
      <c r="J476">
        <v>16.706427574157701</v>
      </c>
      <c r="K476">
        <v>23</v>
      </c>
      <c r="L476">
        <f t="shared" si="32"/>
        <v>5.1632045631679835E-2</v>
      </c>
      <c r="M476">
        <f t="shared" si="33"/>
        <v>1.58852609111401</v>
      </c>
    </row>
    <row r="477" spans="1:13" x14ac:dyDescent="0.35">
      <c r="A477" t="s">
        <v>93</v>
      </c>
      <c r="B477" t="s">
        <v>28</v>
      </c>
      <c r="C477">
        <v>7.5902350279871203E-2</v>
      </c>
      <c r="D477">
        <v>0.15524041881778999</v>
      </c>
      <c r="E477">
        <v>7.5902350279871203E-2</v>
      </c>
      <c r="F477">
        <v>7.0239216723291004E-2</v>
      </c>
      <c r="G477" s="1">
        <v>1.6864596845529799E-5</v>
      </c>
      <c r="H477" s="1">
        <v>1.1843710750277499E-6</v>
      </c>
      <c r="I477" s="1">
        <v>1.80489679205575E-5</v>
      </c>
      <c r="J477">
        <v>4.5113563537597601E-2</v>
      </c>
      <c r="K477">
        <v>23</v>
      </c>
      <c r="L477">
        <f t="shared" si="32"/>
        <v>3.5247699179808384E-2</v>
      </c>
      <c r="M477">
        <f t="shared" si="33"/>
        <v>1.8048967920557501E-2</v>
      </c>
    </row>
    <row r="478" spans="1:13" x14ac:dyDescent="0.35">
      <c r="A478" t="s">
        <v>31</v>
      </c>
      <c r="B478" t="s">
        <v>23</v>
      </c>
      <c r="C478" s="13">
        <v>6.3175491021380301E-2</v>
      </c>
      <c r="D478" s="13">
        <v>0.163513962671755</v>
      </c>
      <c r="E478" s="13">
        <v>6.3175491021380301E-2</v>
      </c>
      <c r="F478" s="13">
        <v>4.2421884585147597E-2</v>
      </c>
      <c r="G478">
        <v>1.6186798530703499E-5</v>
      </c>
      <c r="H478">
        <v>1.84815065821682E-3</v>
      </c>
      <c r="I478">
        <v>1.86433745674752E-3</v>
      </c>
      <c r="J478">
        <v>18.621386528015101</v>
      </c>
      <c r="K478">
        <v>21</v>
      </c>
      <c r="L478">
        <f t="shared" si="32"/>
        <v>4.7209859617602101E-2</v>
      </c>
      <c r="M478">
        <f t="shared" si="33"/>
        <v>1.8643374567475199</v>
      </c>
    </row>
  </sheetData>
  <autoFilter ref="A1:M478" xr:uid="{A9C3255F-AB66-40B7-85A8-39415E49CA76}">
    <sortState xmlns:xlrd2="http://schemas.microsoft.com/office/spreadsheetml/2017/richdata2" ref="A2:M478">
      <sortCondition descending="1" ref="C1:C478"/>
    </sortState>
  </autoFilter>
  <sortState xmlns:xlrd2="http://schemas.microsoft.com/office/spreadsheetml/2017/richdata2" ref="AA26:AF42">
    <sortCondition descending="1" ref="AB26:AB4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0A81-1006-4C1A-A011-F36FEDB8072E}">
  <dimension ref="A1"/>
  <sheetViews>
    <sheetView topLeftCell="A4" zoomScale="55" zoomScaleNormal="55" workbookViewId="0">
      <selection activeCell="J2" sqref="J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1716-E391-4271-B870-D856FF034A2D}">
  <dimension ref="A1:M291"/>
  <sheetViews>
    <sheetView workbookViewId="0">
      <selection activeCell="C1" sqref="C1"/>
    </sheetView>
  </sheetViews>
  <sheetFormatPr defaultRowHeight="14.5" x14ac:dyDescent="0.35"/>
  <cols>
    <col min="2" max="2" width="31.81640625" customWidth="1"/>
    <col min="4" max="4" width="8.453125" customWidth="1"/>
    <col min="10" max="11" width="20.08984375" bestFit="1" customWidth="1"/>
    <col min="12" max="12" width="16.54296875" customWidth="1"/>
    <col min="13" max="13" width="19.08984375" bestFit="1" customWidth="1"/>
  </cols>
  <sheetData>
    <row r="1" spans="1:13" x14ac:dyDescent="0.35">
      <c r="A1" t="s">
        <v>85</v>
      </c>
      <c r="B1" t="s">
        <v>0</v>
      </c>
      <c r="C1" t="s">
        <v>1</v>
      </c>
      <c r="D1" t="s">
        <v>71</v>
      </c>
      <c r="E1" t="s">
        <v>72</v>
      </c>
      <c r="F1" t="s">
        <v>73</v>
      </c>
      <c r="G1" t="s">
        <v>74</v>
      </c>
      <c r="H1" t="s">
        <v>8</v>
      </c>
      <c r="I1" t="s">
        <v>84</v>
      </c>
      <c r="J1" t="s">
        <v>86</v>
      </c>
      <c r="K1" t="s">
        <v>87</v>
      </c>
      <c r="L1" t="s">
        <v>88</v>
      </c>
      <c r="M1" t="s">
        <v>85</v>
      </c>
    </row>
    <row r="2" spans="1:13" x14ac:dyDescent="0.35">
      <c r="A2">
        <f t="shared" ref="A2:A65" si="0">M2 / MAX( $M$2:$M$291)</f>
        <v>1</v>
      </c>
      <c r="B2" t="s">
        <v>40</v>
      </c>
      <c r="C2" t="s">
        <v>19</v>
      </c>
      <c r="D2" s="2">
        <v>0.95750266306537701</v>
      </c>
      <c r="E2" s="2">
        <v>0.95757204439388199</v>
      </c>
      <c r="F2" s="2">
        <v>0.95750266306537701</v>
      </c>
      <c r="G2" s="2">
        <v>0.957394136604237</v>
      </c>
      <c r="H2">
        <v>5.3582648506184604E-4</v>
      </c>
      <c r="I2">
        <v>1967.3906602859399</v>
      </c>
      <c r="J2">
        <f t="shared" ref="J2:J65" si="1">(D2/(MAX($D$2:$D$291)))</f>
        <v>0.99245729314415898</v>
      </c>
      <c r="K2">
        <f t="shared" ref="K2:K65" si="2">(H2/(MAX($H$2:$H$291)))</f>
        <v>3.68056518557381E-2</v>
      </c>
      <c r="L2">
        <f t="shared" ref="L2:L65" si="3">(I2/(MAX($I$2:$I$291)))</f>
        <v>7.798878542099015E-2</v>
      </c>
      <c r="M2">
        <f t="shared" ref="M2:M65" si="4" xml:space="preserve"> (J2 * 0.5) - (K2 * 0.3) - (L2 * 0.2)</f>
        <v>0.46958919393116005</v>
      </c>
    </row>
    <row r="3" spans="1:13" x14ac:dyDescent="0.35">
      <c r="A3">
        <f t="shared" si="0"/>
        <v>0.98945050316306427</v>
      </c>
      <c r="B3" t="s">
        <v>40</v>
      </c>
      <c r="C3" t="s">
        <v>21</v>
      </c>
      <c r="D3" s="2">
        <v>0.96477971362571802</v>
      </c>
      <c r="E3" s="2">
        <v>0.96489829697205398</v>
      </c>
      <c r="F3" s="2">
        <v>0.96477971362571802</v>
      </c>
      <c r="G3" s="2">
        <v>0.96471395424495998</v>
      </c>
      <c r="H3">
        <v>3.1639298800220298E-4</v>
      </c>
      <c r="I3">
        <v>3638.2881097793502</v>
      </c>
      <c r="J3">
        <f t="shared" si="1"/>
        <v>1</v>
      </c>
      <c r="K3">
        <f t="shared" si="2"/>
        <v>2.1732875269615894E-2</v>
      </c>
      <c r="L3">
        <f t="shared" si="3"/>
        <v>0.14422436601995564</v>
      </c>
      <c r="M3">
        <f t="shared" si="4"/>
        <v>0.46463526421512408</v>
      </c>
    </row>
    <row r="4" spans="1:13" x14ac:dyDescent="0.35">
      <c r="A4">
        <f t="shared" si="0"/>
        <v>0.98801173321539504</v>
      </c>
      <c r="B4" t="s">
        <v>39</v>
      </c>
      <c r="C4" t="s">
        <v>19</v>
      </c>
      <c r="D4" s="2">
        <v>0.94059070181247995</v>
      </c>
      <c r="E4" s="2">
        <v>0.94051382035107101</v>
      </c>
      <c r="F4" s="2">
        <v>0.94059070181247995</v>
      </c>
      <c r="G4" s="2">
        <v>0.94047595270480899</v>
      </c>
      <c r="H4">
        <v>3.6228554722793902E-4</v>
      </c>
      <c r="I4">
        <v>2023.0174827575599</v>
      </c>
      <c r="J4">
        <f t="shared" si="1"/>
        <v>0.9749279431650425</v>
      </c>
      <c r="K4">
        <f t="shared" si="2"/>
        <v>2.4885212088943374E-2</v>
      </c>
      <c r="L4">
        <f t="shared" si="3"/>
        <v>8.0193872803462615E-2</v>
      </c>
      <c r="M4">
        <f t="shared" si="4"/>
        <v>0.46395963339514573</v>
      </c>
    </row>
    <row r="5" spans="1:13" x14ac:dyDescent="0.35">
      <c r="A5">
        <f t="shared" si="0"/>
        <v>0.98137157878764625</v>
      </c>
      <c r="B5" t="s">
        <v>39</v>
      </c>
      <c r="C5" t="s">
        <v>21</v>
      </c>
      <c r="D5" s="2">
        <v>0.94418933098212199</v>
      </c>
      <c r="E5" s="2">
        <v>0.94414476736461495</v>
      </c>
      <c r="F5" s="2">
        <v>0.94418933098212199</v>
      </c>
      <c r="G5" s="2">
        <v>0.94409792404022996</v>
      </c>
      <c r="H5">
        <v>2.71596480115523E-4</v>
      </c>
      <c r="I5">
        <v>2887.2753534316998</v>
      </c>
      <c r="J5">
        <f t="shared" si="1"/>
        <v>0.97865794403344597</v>
      </c>
      <c r="K5">
        <f t="shared" si="2"/>
        <v>1.865582566569483E-2</v>
      </c>
      <c r="L5">
        <f t="shared" si="3"/>
        <v>0.11445367843586869</v>
      </c>
      <c r="M5">
        <f t="shared" si="4"/>
        <v>0.46084148862984076</v>
      </c>
    </row>
    <row r="6" spans="1:13" x14ac:dyDescent="0.35">
      <c r="A6">
        <f t="shared" si="0"/>
        <v>0.97995284445357655</v>
      </c>
      <c r="B6" t="s">
        <v>39</v>
      </c>
      <c r="C6" t="s">
        <v>16</v>
      </c>
      <c r="D6" s="2">
        <v>0.89788191549205798</v>
      </c>
      <c r="E6" s="2">
        <v>0.89786225177508205</v>
      </c>
      <c r="F6" s="2">
        <v>0.89788191549205798</v>
      </c>
      <c r="G6" s="2">
        <v>0.89785947926370102</v>
      </c>
      <c r="H6">
        <v>2.4019245450144499E-4</v>
      </c>
      <c r="I6">
        <v>25.874668121337798</v>
      </c>
      <c r="J6">
        <f t="shared" si="1"/>
        <v>0.93066002820244542</v>
      </c>
      <c r="K6">
        <f t="shared" si="2"/>
        <v>1.6498698935598563E-2</v>
      </c>
      <c r="L6">
        <f t="shared" si="3"/>
        <v>1.0256905152030468E-3</v>
      </c>
      <c r="M6">
        <f t="shared" si="4"/>
        <v>0.4601752663175025</v>
      </c>
    </row>
    <row r="7" spans="1:13" x14ac:dyDescent="0.35">
      <c r="A7">
        <f t="shared" si="0"/>
        <v>0.9639632348808711</v>
      </c>
      <c r="B7" t="s">
        <v>69</v>
      </c>
      <c r="C7" t="s">
        <v>14</v>
      </c>
      <c r="D7" s="2">
        <v>0.92299651706954999</v>
      </c>
      <c r="E7" s="2">
        <v>0.92293919741543395</v>
      </c>
      <c r="F7" s="2">
        <v>0.92299651706954999</v>
      </c>
      <c r="G7" s="2">
        <v>0.92292262147565796</v>
      </c>
      <c r="H7">
        <v>6.6932638752982803E-4</v>
      </c>
      <c r="I7">
        <v>1499.2544755935601</v>
      </c>
      <c r="J7">
        <f t="shared" si="1"/>
        <v>0.95669146441818986</v>
      </c>
      <c r="K7">
        <f t="shared" si="2"/>
        <v>4.5975693035103106E-2</v>
      </c>
      <c r="L7">
        <f t="shared" si="3"/>
        <v>5.94315292579113E-2</v>
      </c>
      <c r="M7">
        <f t="shared" si="4"/>
        <v>0.45266671844698175</v>
      </c>
    </row>
    <row r="8" spans="1:13" x14ac:dyDescent="0.35">
      <c r="A8">
        <f t="shared" si="0"/>
        <v>0.96101628468182398</v>
      </c>
      <c r="B8" t="s">
        <v>39</v>
      </c>
      <c r="C8" t="s">
        <v>14</v>
      </c>
      <c r="D8" s="2">
        <v>0.91509708718496996</v>
      </c>
      <c r="E8" s="2">
        <v>0.91504728494865595</v>
      </c>
      <c r="F8" s="2">
        <v>0.91509708718496996</v>
      </c>
      <c r="G8" s="2">
        <v>0.91501612290808398</v>
      </c>
      <c r="H8">
        <v>6.0403020014995995E-4</v>
      </c>
      <c r="I8">
        <v>1327.14626407623</v>
      </c>
      <c r="J8">
        <f t="shared" si="1"/>
        <v>0.94850365763388944</v>
      </c>
      <c r="K8">
        <f t="shared" si="2"/>
        <v>4.1490530753636047E-2</v>
      </c>
      <c r="L8">
        <f t="shared" si="3"/>
        <v>5.2609035561989911E-2</v>
      </c>
      <c r="M8">
        <f t="shared" si="4"/>
        <v>0.45128286247845595</v>
      </c>
    </row>
    <row r="9" spans="1:13" x14ac:dyDescent="0.35">
      <c r="A9">
        <f t="shared" si="0"/>
        <v>0.9527887244569424</v>
      </c>
      <c r="B9" t="s">
        <v>69</v>
      </c>
      <c r="C9" t="s">
        <v>16</v>
      </c>
      <c r="D9" s="2">
        <v>0.87448683627833101</v>
      </c>
      <c r="E9" s="2">
        <v>0.87446683001512404</v>
      </c>
      <c r="F9" s="2">
        <v>0.87448683627833101</v>
      </c>
      <c r="G9" s="2">
        <v>0.87446530480234597</v>
      </c>
      <c r="H9">
        <v>2.7079673016872899E-4</v>
      </c>
      <c r="I9">
        <v>25.969150543212798</v>
      </c>
      <c r="J9">
        <f t="shared" si="1"/>
        <v>0.90641088730186992</v>
      </c>
      <c r="K9">
        <f t="shared" si="2"/>
        <v>1.8600891243948307E-2</v>
      </c>
      <c r="L9">
        <f t="shared" si="3"/>
        <v>1.0294358665836382E-3</v>
      </c>
      <c r="M9">
        <f t="shared" si="4"/>
        <v>0.44741928910443374</v>
      </c>
    </row>
    <row r="10" spans="1:13" x14ac:dyDescent="0.35">
      <c r="A10">
        <f t="shared" si="0"/>
        <v>0.94741364123986804</v>
      </c>
      <c r="B10" t="s">
        <v>40</v>
      </c>
      <c r="C10" t="s">
        <v>16</v>
      </c>
      <c r="D10" s="2">
        <v>0.86982298095758603</v>
      </c>
      <c r="E10" s="2">
        <v>0.86985134568427303</v>
      </c>
      <c r="F10" s="2">
        <v>0.86982298095758603</v>
      </c>
      <c r="G10" s="2">
        <v>0.86982897293917305</v>
      </c>
      <c r="H10">
        <v>2.7653422243507599E-4</v>
      </c>
      <c r="I10">
        <v>24.555484771728501</v>
      </c>
      <c r="J10">
        <f t="shared" si="1"/>
        <v>0.90157677309437079</v>
      </c>
      <c r="K10">
        <f t="shared" si="2"/>
        <v>1.8994996703023896E-2</v>
      </c>
      <c r="L10">
        <f t="shared" si="3"/>
        <v>9.7339713531647664E-4</v>
      </c>
      <c r="M10">
        <f t="shared" si="4"/>
        <v>0.4448952081092149</v>
      </c>
    </row>
    <row r="11" spans="1:13" x14ac:dyDescent="0.35">
      <c r="A11">
        <f t="shared" si="0"/>
        <v>0.93925982442693534</v>
      </c>
      <c r="B11" t="s">
        <v>68</v>
      </c>
      <c r="C11" t="s">
        <v>19</v>
      </c>
      <c r="D11" s="2">
        <v>0.89770637260573405</v>
      </c>
      <c r="E11" s="2">
        <v>0.89874752790341605</v>
      </c>
      <c r="F11" s="2">
        <v>0.89770637260573405</v>
      </c>
      <c r="G11" s="2">
        <v>0.89728533618194095</v>
      </c>
      <c r="H11" s="1">
        <v>9.96227372188297E-5</v>
      </c>
      <c r="I11">
        <v>2790.0430440902701</v>
      </c>
      <c r="J11">
        <f t="shared" si="1"/>
        <v>0.93047807694057216</v>
      </c>
      <c r="K11">
        <f t="shared" si="2"/>
        <v>6.8430357311821087E-3</v>
      </c>
      <c r="L11">
        <f t="shared" si="3"/>
        <v>0.11059931953181962</v>
      </c>
      <c r="M11">
        <f t="shared" si="4"/>
        <v>0.44106626384456749</v>
      </c>
    </row>
    <row r="12" spans="1:13" x14ac:dyDescent="0.35">
      <c r="A12">
        <f t="shared" si="0"/>
        <v>0.93797864922537755</v>
      </c>
      <c r="B12" t="s">
        <v>38</v>
      </c>
      <c r="C12" t="s">
        <v>19</v>
      </c>
      <c r="D12" s="2">
        <v>0.89542032547246897</v>
      </c>
      <c r="E12" s="2">
        <v>0.896066815508471</v>
      </c>
      <c r="F12" s="2">
        <v>0.89542032547246897</v>
      </c>
      <c r="G12" s="2">
        <v>0.89508335461271704</v>
      </c>
      <c r="H12" s="1">
        <v>6.9849752563936002E-5</v>
      </c>
      <c r="I12">
        <v>2793.8778133392302</v>
      </c>
      <c r="J12">
        <f t="shared" si="1"/>
        <v>0.9281085752802668</v>
      </c>
      <c r="K12">
        <f t="shared" si="2"/>
        <v>4.7979443845164622E-3</v>
      </c>
      <c r="L12">
        <f t="shared" si="3"/>
        <v>0.11075133255197531</v>
      </c>
      <c r="M12">
        <f t="shared" si="4"/>
        <v>0.44046463781438339</v>
      </c>
    </row>
    <row r="13" spans="1:13" x14ac:dyDescent="0.35">
      <c r="A13">
        <f t="shared" si="0"/>
        <v>0.92542455799263856</v>
      </c>
      <c r="B13" t="s">
        <v>33</v>
      </c>
      <c r="C13" t="s">
        <v>14</v>
      </c>
      <c r="D13" s="2">
        <v>0.84723380317652797</v>
      </c>
      <c r="E13" s="2">
        <v>0.84758237821942395</v>
      </c>
      <c r="F13" s="2">
        <v>0.84723380317652797</v>
      </c>
      <c r="G13" s="2">
        <v>0.84723222140143795</v>
      </c>
      <c r="H13">
        <v>1.3214487706216199E-4</v>
      </c>
      <c r="I13">
        <v>225.65370845794601</v>
      </c>
      <c r="J13">
        <f t="shared" si="1"/>
        <v>0.87816295389603161</v>
      </c>
      <c r="K13">
        <f t="shared" si="2"/>
        <v>9.0769651655197136E-3</v>
      </c>
      <c r="L13">
        <f t="shared" si="3"/>
        <v>8.9450758324834522E-3</v>
      </c>
      <c r="M13">
        <f t="shared" si="4"/>
        <v>0.4345693722318632</v>
      </c>
    </row>
    <row r="14" spans="1:13" x14ac:dyDescent="0.35">
      <c r="A14">
        <f t="shared" si="0"/>
        <v>0.92520757291802969</v>
      </c>
      <c r="B14" t="s">
        <v>39</v>
      </c>
      <c r="C14" t="s">
        <v>18</v>
      </c>
      <c r="D14" s="2">
        <v>0.947903658872296</v>
      </c>
      <c r="E14" s="2">
        <v>0.947855316550404</v>
      </c>
      <c r="F14" s="2">
        <v>0.947903658872296</v>
      </c>
      <c r="G14" s="2">
        <v>0.94783283425164799</v>
      </c>
      <c r="H14">
        <v>2.8752005628376398E-4</v>
      </c>
      <c r="I14">
        <v>6415.3187437057404</v>
      </c>
      <c r="J14">
        <f t="shared" si="1"/>
        <v>0.98250786732444806</v>
      </c>
      <c r="K14">
        <f t="shared" si="2"/>
        <v>1.9749608106626172E-2</v>
      </c>
      <c r="L14">
        <f t="shared" si="3"/>
        <v>0.25430786422326834</v>
      </c>
      <c r="M14">
        <f t="shared" si="4"/>
        <v>0.43446747838558253</v>
      </c>
    </row>
    <row r="15" spans="1:13" x14ac:dyDescent="0.35">
      <c r="A15">
        <f t="shared" si="0"/>
        <v>0.92075104428574062</v>
      </c>
      <c r="B15" t="s">
        <v>30</v>
      </c>
      <c r="C15" t="s">
        <v>14</v>
      </c>
      <c r="D15" s="2">
        <v>0.83983307467354995</v>
      </c>
      <c r="E15" s="2">
        <v>0.83982233341876</v>
      </c>
      <c r="F15" s="2">
        <v>0.83983307467354995</v>
      </c>
      <c r="G15" s="2">
        <v>0.83969262796416499</v>
      </c>
      <c r="H15" s="1">
        <v>7.5091347345253501E-5</v>
      </c>
      <c r="I15">
        <v>166.986148834228</v>
      </c>
      <c r="J15">
        <f t="shared" si="1"/>
        <v>0.87049205410568931</v>
      </c>
      <c r="K15">
        <f t="shared" si="2"/>
        <v>5.1579868946730074E-3</v>
      </c>
      <c r="L15">
        <f t="shared" si="3"/>
        <v>6.6194514351396623E-3</v>
      </c>
      <c r="M15">
        <f t="shared" si="4"/>
        <v>0.43237474069741477</v>
      </c>
    </row>
    <row r="16" spans="1:13" x14ac:dyDescent="0.35">
      <c r="A16">
        <f t="shared" si="0"/>
        <v>0.91963913677123033</v>
      </c>
      <c r="B16" t="s">
        <v>67</v>
      </c>
      <c r="C16" t="s">
        <v>19</v>
      </c>
      <c r="D16" s="2">
        <v>0.88199528427973495</v>
      </c>
      <c r="E16" s="2">
        <v>0.88282258669820302</v>
      </c>
      <c r="F16" s="2">
        <v>0.88199528427973495</v>
      </c>
      <c r="G16" s="2">
        <v>0.88152117001355301</v>
      </c>
      <c r="H16" s="1">
        <v>8.5095457809654496E-5</v>
      </c>
      <c r="I16">
        <v>2962.9341182708699</v>
      </c>
      <c r="J16">
        <f t="shared" si="1"/>
        <v>0.91419343900290706</v>
      </c>
      <c r="K16">
        <f t="shared" si="2"/>
        <v>5.8451642126000789E-3</v>
      </c>
      <c r="L16">
        <f t="shared" si="3"/>
        <v>0.11745284646861802</v>
      </c>
      <c r="M16">
        <f t="shared" si="4"/>
        <v>0.43185260094394989</v>
      </c>
    </row>
    <row r="17" spans="1:13" x14ac:dyDescent="0.35">
      <c r="A17">
        <f t="shared" si="0"/>
        <v>0.91678930936335357</v>
      </c>
      <c r="B17" t="s">
        <v>38</v>
      </c>
      <c r="C17" t="s">
        <v>21</v>
      </c>
      <c r="D17" s="2">
        <v>0.90002832623847495</v>
      </c>
      <c r="E17" s="2">
        <v>0.90198816017321604</v>
      </c>
      <c r="F17" s="2">
        <v>0.90002832623847495</v>
      </c>
      <c r="G17" s="2">
        <v>0.89969217599565199</v>
      </c>
      <c r="H17" s="1">
        <v>6.2767348852611895E-5</v>
      </c>
      <c r="I17">
        <v>4368.5642547607404</v>
      </c>
      <c r="J17">
        <f t="shared" si="1"/>
        <v>0.93288479590444306</v>
      </c>
      <c r="K17">
        <f t="shared" si="2"/>
        <v>4.3114576344807764E-3</v>
      </c>
      <c r="L17">
        <f t="shared" si="3"/>
        <v>0.17317303936617554</v>
      </c>
      <c r="M17">
        <f t="shared" si="4"/>
        <v>0.43051435278864214</v>
      </c>
    </row>
    <row r="18" spans="1:13" x14ac:dyDescent="0.35">
      <c r="A18">
        <f t="shared" si="0"/>
        <v>0.91255645508216843</v>
      </c>
      <c r="B18" t="s">
        <v>33</v>
      </c>
      <c r="C18" t="s">
        <v>19</v>
      </c>
      <c r="D18" s="2">
        <v>0.876561434025796</v>
      </c>
      <c r="E18" s="2">
        <v>0.87718271338331699</v>
      </c>
      <c r="F18" s="2">
        <v>0.876561434025796</v>
      </c>
      <c r="G18" s="2">
        <v>0.87602269361615404</v>
      </c>
      <c r="H18" s="1">
        <v>9.6885197524880002E-5</v>
      </c>
      <c r="I18">
        <v>2996.5979976653998</v>
      </c>
      <c r="J18">
        <f t="shared" si="1"/>
        <v>0.90856122039673615</v>
      </c>
      <c r="K18">
        <f t="shared" si="2"/>
        <v>6.6549955059865456E-3</v>
      </c>
      <c r="L18">
        <f t="shared" si="3"/>
        <v>0.11878730693929877</v>
      </c>
      <c r="M18">
        <f t="shared" si="4"/>
        <v>0.42852665015871233</v>
      </c>
    </row>
    <row r="19" spans="1:13" x14ac:dyDescent="0.35">
      <c r="A19">
        <f t="shared" si="0"/>
        <v>0.91217274595516762</v>
      </c>
      <c r="B19" t="s">
        <v>68</v>
      </c>
      <c r="C19" t="s">
        <v>21</v>
      </c>
      <c r="D19" s="2">
        <v>0.8984364714284</v>
      </c>
      <c r="E19" s="2">
        <v>0.90100777094911699</v>
      </c>
      <c r="F19" s="2">
        <v>0.8984364714284</v>
      </c>
      <c r="G19" s="2">
        <v>0.89803807315961404</v>
      </c>
      <c r="H19" s="1">
        <v>8.0036197842755597E-5</v>
      </c>
      <c r="I19">
        <v>4493.0635223388599</v>
      </c>
      <c r="J19">
        <f t="shared" si="1"/>
        <v>0.93123482877972741</v>
      </c>
      <c r="K19">
        <f t="shared" si="2"/>
        <v>5.4976461891715405E-3</v>
      </c>
      <c r="L19">
        <f t="shared" si="3"/>
        <v>0.17810828017026129</v>
      </c>
      <c r="M19">
        <f t="shared" si="4"/>
        <v>0.42834646449906</v>
      </c>
    </row>
    <row r="20" spans="1:13" x14ac:dyDescent="0.35">
      <c r="A20">
        <f t="shared" si="0"/>
        <v>0.90052596577453237</v>
      </c>
      <c r="B20" t="s">
        <v>36</v>
      </c>
      <c r="C20" t="s">
        <v>14</v>
      </c>
      <c r="D20" s="2">
        <v>0.86313639283306198</v>
      </c>
      <c r="E20" s="2">
        <v>0.86288426135583696</v>
      </c>
      <c r="F20" s="2">
        <v>0.86313639283306198</v>
      </c>
      <c r="G20" s="2">
        <v>0.86269463691281301</v>
      </c>
      <c r="H20">
        <v>6.2713809629121096E-4</v>
      </c>
      <c r="I20">
        <v>1453.3589525222701</v>
      </c>
      <c r="J20">
        <f t="shared" si="1"/>
        <v>0.89464608411937641</v>
      </c>
      <c r="K20">
        <f t="shared" si="2"/>
        <v>4.3077800521376761E-2</v>
      </c>
      <c r="L20">
        <f t="shared" si="3"/>
        <v>5.7612197605665522E-2</v>
      </c>
      <c r="M20">
        <f t="shared" si="4"/>
        <v>0.42287726238214207</v>
      </c>
    </row>
    <row r="21" spans="1:13" x14ac:dyDescent="0.35">
      <c r="A21">
        <f t="shared" si="0"/>
        <v>0.89891155102211162</v>
      </c>
      <c r="B21" t="s">
        <v>30</v>
      </c>
      <c r="C21" t="s">
        <v>19</v>
      </c>
      <c r="D21" s="2">
        <v>0.86204722901564301</v>
      </c>
      <c r="E21" s="2">
        <v>0.86203563064243205</v>
      </c>
      <c r="F21" s="2">
        <v>0.86204722901564301</v>
      </c>
      <c r="G21" s="2">
        <v>0.86163207416396603</v>
      </c>
      <c r="H21" s="1">
        <v>4.6044231936792297E-5</v>
      </c>
      <c r="I21">
        <v>2988.1648807525598</v>
      </c>
      <c r="J21">
        <f t="shared" si="1"/>
        <v>0.89351715924457176</v>
      </c>
      <c r="K21">
        <f t="shared" si="2"/>
        <v>3.1627551415918365E-3</v>
      </c>
      <c r="L21">
        <f t="shared" si="3"/>
        <v>0.11845301209963026</v>
      </c>
      <c r="M21">
        <f t="shared" si="4"/>
        <v>0.42211915065988226</v>
      </c>
    </row>
    <row r="22" spans="1:13" x14ac:dyDescent="0.35">
      <c r="A22">
        <f t="shared" si="0"/>
        <v>0.89721147535368606</v>
      </c>
      <c r="B22" t="s">
        <v>37</v>
      </c>
      <c r="C22" t="s">
        <v>19</v>
      </c>
      <c r="D22" s="2">
        <v>0.86519503213631699</v>
      </c>
      <c r="E22" s="2">
        <v>0.86550618664762302</v>
      </c>
      <c r="F22" s="2">
        <v>0.86519503213631699</v>
      </c>
      <c r="G22" s="2">
        <v>0.86482141141159596</v>
      </c>
      <c r="H22" s="1">
        <v>4.7929074287961702E-5</v>
      </c>
      <c r="I22">
        <v>3289.7304019927901</v>
      </c>
      <c r="J22">
        <f t="shared" si="1"/>
        <v>0.89677987619043731</v>
      </c>
      <c r="K22">
        <f t="shared" si="2"/>
        <v>3.2922240150315002E-3</v>
      </c>
      <c r="L22">
        <f t="shared" si="3"/>
        <v>0.13040728696792467</v>
      </c>
      <c r="M22">
        <f t="shared" si="4"/>
        <v>0.4213208134971243</v>
      </c>
    </row>
    <row r="23" spans="1:13" x14ac:dyDescent="0.35">
      <c r="A23">
        <f t="shared" si="0"/>
        <v>0.89634167052627545</v>
      </c>
      <c r="B23" t="s">
        <v>37</v>
      </c>
      <c r="C23" t="s">
        <v>21</v>
      </c>
      <c r="D23" s="2">
        <v>0.87935416176276904</v>
      </c>
      <c r="E23" s="2">
        <v>0.87994840337297398</v>
      </c>
      <c r="F23" s="2">
        <v>0.87935416176276904</v>
      </c>
      <c r="G23" s="2">
        <v>0.87898877922665597</v>
      </c>
      <c r="H23" s="1">
        <v>4.6758664888347398E-5</v>
      </c>
      <c r="I23">
        <v>4269.8564910888599</v>
      </c>
      <c r="J23">
        <f t="shared" si="1"/>
        <v>0.91145589956290329</v>
      </c>
      <c r="K23">
        <f t="shared" si="2"/>
        <v>3.2118291818311307E-3</v>
      </c>
      <c r="L23">
        <f t="shared" si="3"/>
        <v>0.16926019238779591</v>
      </c>
      <c r="M23">
        <f t="shared" si="4"/>
        <v>0.42091236254934311</v>
      </c>
    </row>
    <row r="24" spans="1:13" x14ac:dyDescent="0.35">
      <c r="A24">
        <f t="shared" si="0"/>
        <v>0.8950914472837912</v>
      </c>
      <c r="B24" t="s">
        <v>69</v>
      </c>
      <c r="C24" t="s">
        <v>18</v>
      </c>
      <c r="D24" s="2">
        <v>0.95383621050783696</v>
      </c>
      <c r="E24" s="2">
        <v>0.95385330843715999</v>
      </c>
      <c r="F24" s="2">
        <v>0.95383621050783696</v>
      </c>
      <c r="G24" s="2">
        <v>0.95374954966665104</v>
      </c>
      <c r="H24">
        <v>3.20392757018681E-4</v>
      </c>
      <c r="I24">
        <v>8501.4774351119995</v>
      </c>
      <c r="J24">
        <f t="shared" si="1"/>
        <v>0.98865699292457698</v>
      </c>
      <c r="K24">
        <f t="shared" si="2"/>
        <v>2.2007617392351516E-2</v>
      </c>
      <c r="L24">
        <f t="shared" si="3"/>
        <v>0.33700470009956046</v>
      </c>
      <c r="M24">
        <f t="shared" si="4"/>
        <v>0.42032527122467095</v>
      </c>
    </row>
    <row r="25" spans="1:13" x14ac:dyDescent="0.35">
      <c r="A25">
        <f t="shared" si="0"/>
        <v>0.89394409376983808</v>
      </c>
      <c r="B25" t="s">
        <v>36</v>
      </c>
      <c r="C25" t="s">
        <v>19</v>
      </c>
      <c r="D25" s="2">
        <v>0.86542642957738003</v>
      </c>
      <c r="E25" s="2">
        <v>0.865642517087717</v>
      </c>
      <c r="F25" s="2">
        <v>0.86542642957738003</v>
      </c>
      <c r="G25" s="2">
        <v>0.86479062181771005</v>
      </c>
      <c r="H25">
        <v>3.5775929650172001E-4</v>
      </c>
      <c r="I25">
        <v>2693.0743675231902</v>
      </c>
      <c r="J25">
        <f t="shared" si="1"/>
        <v>0.89701972103563354</v>
      </c>
      <c r="K25">
        <f t="shared" si="2"/>
        <v>2.4574306202270434E-2</v>
      </c>
      <c r="L25">
        <f t="shared" si="3"/>
        <v>0.10675541122118025</v>
      </c>
      <c r="M25">
        <f t="shared" si="4"/>
        <v>0.41978648641289962</v>
      </c>
    </row>
    <row r="26" spans="1:13" x14ac:dyDescent="0.35">
      <c r="A26">
        <f t="shared" si="0"/>
        <v>0.89336916520363208</v>
      </c>
      <c r="B26" t="s">
        <v>67</v>
      </c>
      <c r="C26" t="s">
        <v>21</v>
      </c>
      <c r="D26" s="2">
        <v>0.88187559594815101</v>
      </c>
      <c r="E26" s="2">
        <v>0.883757967744349</v>
      </c>
      <c r="F26" s="2">
        <v>0.88187559594815101</v>
      </c>
      <c r="G26" s="2">
        <v>0.88140112713277896</v>
      </c>
      <c r="H26" s="1">
        <v>6.3390078668817094E-5</v>
      </c>
      <c r="I26">
        <v>4567.5145721435501</v>
      </c>
      <c r="J26">
        <f t="shared" si="1"/>
        <v>0.91406938132435767</v>
      </c>
      <c r="K26">
        <f t="shared" si="2"/>
        <v>4.3542326324594429E-3</v>
      </c>
      <c r="L26">
        <f t="shared" si="3"/>
        <v>0.18105957350757007</v>
      </c>
      <c r="M26">
        <f t="shared" si="4"/>
        <v>0.41951650617092695</v>
      </c>
    </row>
    <row r="27" spans="1:13" x14ac:dyDescent="0.35">
      <c r="A27">
        <f t="shared" si="0"/>
        <v>0.89324076152213749</v>
      </c>
      <c r="B27" t="s">
        <v>30</v>
      </c>
      <c r="C27" t="s">
        <v>21</v>
      </c>
      <c r="D27" s="2">
        <v>0.86838273136751898</v>
      </c>
      <c r="E27" s="2">
        <v>0.86857351645485903</v>
      </c>
      <c r="F27" s="2">
        <v>0.86838273136751898</v>
      </c>
      <c r="G27" s="2">
        <v>0.86795925842501698</v>
      </c>
      <c r="H27" s="1">
        <v>4.5400269395693598E-5</v>
      </c>
      <c r="I27">
        <v>3739.8672332763599</v>
      </c>
      <c r="J27">
        <f t="shared" si="1"/>
        <v>0.9000839456958194</v>
      </c>
      <c r="K27">
        <f t="shared" si="2"/>
        <v>3.1185216784156379E-3</v>
      </c>
      <c r="L27">
        <f t="shared" si="3"/>
        <v>0.14825103577374474</v>
      </c>
      <c r="M27">
        <f t="shared" si="4"/>
        <v>0.41945620918963611</v>
      </c>
    </row>
    <row r="28" spans="1:13" x14ac:dyDescent="0.35">
      <c r="A28">
        <f t="shared" si="0"/>
        <v>0.88802750682476894</v>
      </c>
      <c r="B28" t="s">
        <v>30</v>
      </c>
      <c r="C28" t="s">
        <v>16</v>
      </c>
      <c r="D28" s="2">
        <v>0.80592537033564504</v>
      </c>
      <c r="E28" s="2">
        <v>0.80589737758837199</v>
      </c>
      <c r="F28" s="2">
        <v>0.80592537033564504</v>
      </c>
      <c r="G28" s="2">
        <v>0.80589251962666197</v>
      </c>
      <c r="H28" s="1">
        <v>1.6936552838778701E-5</v>
      </c>
      <c r="I28">
        <v>39.873993873596099</v>
      </c>
      <c r="J28">
        <f t="shared" si="1"/>
        <v>0.83534651377246949</v>
      </c>
      <c r="K28">
        <f t="shared" si="2"/>
        <v>1.1633632991255598E-3</v>
      </c>
      <c r="L28">
        <f t="shared" si="3"/>
        <v>1.5806338897805868E-3</v>
      </c>
      <c r="M28">
        <f t="shared" si="4"/>
        <v>0.41700812111854096</v>
      </c>
    </row>
    <row r="29" spans="1:13" x14ac:dyDescent="0.35">
      <c r="A29">
        <f t="shared" si="0"/>
        <v>0.88708274251030372</v>
      </c>
      <c r="B29" t="s">
        <v>33</v>
      </c>
      <c r="C29" t="s">
        <v>21</v>
      </c>
      <c r="D29" s="2">
        <v>0.87619040019788397</v>
      </c>
      <c r="E29" s="2">
        <v>0.87777122737420399</v>
      </c>
      <c r="F29" s="2">
        <v>0.87619040019788397</v>
      </c>
      <c r="G29" s="2">
        <v>0.87563789805575498</v>
      </c>
      <c r="H29" s="1">
        <v>6.8550183683150503E-5</v>
      </c>
      <c r="I29">
        <v>4554.8171234130796</v>
      </c>
      <c r="J29">
        <f t="shared" si="1"/>
        <v>0.90817664159323119</v>
      </c>
      <c r="K29">
        <f t="shared" si="2"/>
        <v>4.7086776514933242E-3</v>
      </c>
      <c r="L29">
        <f t="shared" si="3"/>
        <v>0.1805562374775562</v>
      </c>
      <c r="M29">
        <f t="shared" si="4"/>
        <v>0.41656447000565633</v>
      </c>
    </row>
    <row r="30" spans="1:13" x14ac:dyDescent="0.35">
      <c r="A30">
        <f t="shared" si="0"/>
        <v>0.87874138290902148</v>
      </c>
      <c r="B30" t="s">
        <v>67</v>
      </c>
      <c r="C30" t="s">
        <v>14</v>
      </c>
      <c r="D30" s="2">
        <v>0.80875799418314698</v>
      </c>
      <c r="E30" s="2">
        <v>0.80984097048008796</v>
      </c>
      <c r="F30" s="2">
        <v>0.80875799418314698</v>
      </c>
      <c r="G30" s="2">
        <v>0.80899260504261095</v>
      </c>
      <c r="H30">
        <v>1.38553256684477E-4</v>
      </c>
      <c r="I30">
        <v>458.955950736999</v>
      </c>
      <c r="J30">
        <f t="shared" si="1"/>
        <v>0.83828254549815406</v>
      </c>
      <c r="K30">
        <f t="shared" si="2"/>
        <v>9.5171535397675991E-3</v>
      </c>
      <c r="L30">
        <f t="shared" si="3"/>
        <v>1.8193345064732663E-2</v>
      </c>
      <c r="M30">
        <f t="shared" si="4"/>
        <v>0.41264745767420025</v>
      </c>
    </row>
    <row r="31" spans="1:13" x14ac:dyDescent="0.35">
      <c r="A31">
        <f t="shared" si="0"/>
        <v>0.87376350819186344</v>
      </c>
      <c r="B31" t="s">
        <v>40</v>
      </c>
      <c r="C31" t="s">
        <v>18</v>
      </c>
      <c r="D31" s="2">
        <v>0.96290459643089399</v>
      </c>
      <c r="E31" s="2">
        <v>0.96306603666179302</v>
      </c>
      <c r="F31" s="2">
        <v>0.96290459643089399</v>
      </c>
      <c r="G31" s="2">
        <v>0.96286051112067095</v>
      </c>
      <c r="H31">
        <v>3.3139698457358599E-4</v>
      </c>
      <c r="I31">
        <v>10328.9322690963</v>
      </c>
      <c r="J31">
        <f t="shared" si="1"/>
        <v>0.99805642970271713</v>
      </c>
      <c r="K31">
        <f t="shared" si="2"/>
        <v>2.276349225038584E-2</v>
      </c>
      <c r="L31">
        <f t="shared" si="3"/>
        <v>0.40944632838981515</v>
      </c>
      <c r="M31">
        <f t="shared" si="4"/>
        <v>0.41030990149827973</v>
      </c>
    </row>
    <row r="32" spans="1:13" x14ac:dyDescent="0.35">
      <c r="A32">
        <f t="shared" si="0"/>
        <v>0.87152989341341558</v>
      </c>
      <c r="B32" t="s">
        <v>36</v>
      </c>
      <c r="C32" t="s">
        <v>21</v>
      </c>
      <c r="D32" s="2">
        <v>0.86629217517584201</v>
      </c>
      <c r="E32" s="2">
        <v>0.86696086336078204</v>
      </c>
      <c r="F32" s="2">
        <v>0.86629217517584201</v>
      </c>
      <c r="G32" s="2">
        <v>0.86562187931880696</v>
      </c>
      <c r="H32">
        <v>2.8093316290320799E-4</v>
      </c>
      <c r="I32">
        <v>4276.9615411758396</v>
      </c>
      <c r="J32">
        <f t="shared" si="1"/>
        <v>0.89791707157714573</v>
      </c>
      <c r="K32">
        <f t="shared" si="2"/>
        <v>1.9297157712077965E-2</v>
      </c>
      <c r="L32">
        <f t="shared" si="3"/>
        <v>0.16954184170016906</v>
      </c>
      <c r="M32">
        <f t="shared" si="4"/>
        <v>0.40926102013491567</v>
      </c>
    </row>
    <row r="33" spans="1:13" x14ac:dyDescent="0.35">
      <c r="A33">
        <f t="shared" si="0"/>
        <v>0.86996662603092545</v>
      </c>
      <c r="B33" t="s">
        <v>38</v>
      </c>
      <c r="C33" t="s">
        <v>16</v>
      </c>
      <c r="D33" s="2">
        <v>0.79015443784385397</v>
      </c>
      <c r="E33" s="2">
        <v>0.79012950192722697</v>
      </c>
      <c r="F33" s="2">
        <v>0.79015443784385397</v>
      </c>
      <c r="G33" s="2">
        <v>0.79013674461977301</v>
      </c>
      <c r="H33" s="1">
        <v>3.3128912069473202E-5</v>
      </c>
      <c r="I33">
        <v>36.618195533752399</v>
      </c>
      <c r="J33">
        <f t="shared" si="1"/>
        <v>0.81899984699552963</v>
      </c>
      <c r="K33">
        <f t="shared" si="2"/>
        <v>2.2756083134779226E-3</v>
      </c>
      <c r="L33">
        <f t="shared" si="3"/>
        <v>1.4515716942412513E-3</v>
      </c>
      <c r="M33">
        <f t="shared" si="4"/>
        <v>0.40852692666487322</v>
      </c>
    </row>
    <row r="34" spans="1:13" x14ac:dyDescent="0.35">
      <c r="A34">
        <f t="shared" si="0"/>
        <v>0.86179735724697049</v>
      </c>
      <c r="B34" t="s">
        <v>37</v>
      </c>
      <c r="C34" t="s">
        <v>16</v>
      </c>
      <c r="D34" s="2">
        <v>0.78223505990400999</v>
      </c>
      <c r="E34" s="2">
        <v>0.782156695691687</v>
      </c>
      <c r="F34" s="2">
        <v>0.78223505990400999</v>
      </c>
      <c r="G34" s="2">
        <v>0.78217961680243597</v>
      </c>
      <c r="H34" s="1">
        <v>1.6943708696806799E-5</v>
      </c>
      <c r="I34">
        <v>44.877991676330502</v>
      </c>
      <c r="J34">
        <f t="shared" si="1"/>
        <v>0.81079136393147111</v>
      </c>
      <c r="K34">
        <f t="shared" si="2"/>
        <v>1.1638548314156832E-3</v>
      </c>
      <c r="L34">
        <f t="shared" si="3"/>
        <v>1.778995973510231E-3</v>
      </c>
      <c r="M34">
        <f t="shared" si="4"/>
        <v>0.40469072632160885</v>
      </c>
    </row>
    <row r="35" spans="1:13" x14ac:dyDescent="0.35">
      <c r="A35">
        <f t="shared" si="0"/>
        <v>0.84412774486360853</v>
      </c>
      <c r="B35" t="s">
        <v>36</v>
      </c>
      <c r="C35" t="s">
        <v>16</v>
      </c>
      <c r="D35" s="2">
        <v>0.77506971845314798</v>
      </c>
      <c r="E35" s="2">
        <v>0.774795612935403</v>
      </c>
      <c r="F35" s="2">
        <v>0.77506971845314798</v>
      </c>
      <c r="G35" s="2">
        <v>0.77485828533849299</v>
      </c>
      <c r="H35">
        <v>2.4287221939326E-4</v>
      </c>
      <c r="I35">
        <v>35.837345123291001</v>
      </c>
      <c r="J35">
        <f t="shared" si="1"/>
        <v>0.80336444424227682</v>
      </c>
      <c r="K35">
        <f t="shared" si="2"/>
        <v>1.6682770638683543E-2</v>
      </c>
      <c r="L35">
        <f t="shared" si="3"/>
        <v>1.4206182205175753E-3</v>
      </c>
      <c r="M35">
        <f t="shared" si="4"/>
        <v>0.39639326728542984</v>
      </c>
    </row>
    <row r="36" spans="1:13" x14ac:dyDescent="0.35">
      <c r="A36">
        <f t="shared" si="0"/>
        <v>0.84312839942738227</v>
      </c>
      <c r="B36" t="s">
        <v>33</v>
      </c>
      <c r="C36" t="s">
        <v>16</v>
      </c>
      <c r="D36" s="2">
        <v>0.76601330136324997</v>
      </c>
      <c r="E36" s="2">
        <v>0.76590111758764201</v>
      </c>
      <c r="F36" s="2">
        <v>0.76601330136324997</v>
      </c>
      <c r="G36" s="2">
        <v>0.76594528385517502</v>
      </c>
      <c r="H36" s="1">
        <v>3.6282121741897199E-5</v>
      </c>
      <c r="I36">
        <v>39.991822242736802</v>
      </c>
      <c r="J36">
        <f t="shared" si="1"/>
        <v>0.79397741323199233</v>
      </c>
      <c r="K36">
        <f t="shared" si="2"/>
        <v>2.4922007005040853E-3</v>
      </c>
      <c r="L36">
        <f t="shared" si="3"/>
        <v>1.585304691356967E-3</v>
      </c>
      <c r="M36">
        <f t="shared" si="4"/>
        <v>0.39592398546757357</v>
      </c>
    </row>
    <row r="37" spans="1:13" x14ac:dyDescent="0.35">
      <c r="A37">
        <f t="shared" si="0"/>
        <v>0.84249033218078018</v>
      </c>
      <c r="B37" t="s">
        <v>68</v>
      </c>
      <c r="C37" t="s">
        <v>16</v>
      </c>
      <c r="D37" s="2">
        <v>0.766009311752197</v>
      </c>
      <c r="E37" s="2">
        <v>0.76607912327896799</v>
      </c>
      <c r="F37" s="2">
        <v>0.766009311752197</v>
      </c>
      <c r="G37" s="2">
        <v>0.76603336391716204</v>
      </c>
      <c r="H37" s="1">
        <v>5.2038087656361199E-5</v>
      </c>
      <c r="I37">
        <v>36.571228981018002</v>
      </c>
      <c r="J37">
        <f t="shared" si="1"/>
        <v>0.79397327797604056</v>
      </c>
      <c r="K37">
        <f t="shared" si="2"/>
        <v>3.5744700773746667E-3</v>
      </c>
      <c r="L37">
        <f t="shared" si="3"/>
        <v>1.4497099062003168E-3</v>
      </c>
      <c r="M37">
        <f t="shared" si="4"/>
        <v>0.39562435598356782</v>
      </c>
    </row>
    <row r="38" spans="1:13" x14ac:dyDescent="0.35">
      <c r="A38">
        <f t="shared" si="0"/>
        <v>0.84167493864012843</v>
      </c>
      <c r="B38" t="s">
        <v>67</v>
      </c>
      <c r="C38" t="s">
        <v>16</v>
      </c>
      <c r="D38" s="2">
        <v>0.764672792049503</v>
      </c>
      <c r="E38" s="2">
        <v>0.76459916989767496</v>
      </c>
      <c r="F38" s="2">
        <v>0.764672792049503</v>
      </c>
      <c r="G38" s="2">
        <v>0.76462178178807905</v>
      </c>
      <c r="H38" s="1">
        <v>3.5980570383738103E-5</v>
      </c>
      <c r="I38">
        <v>39.237610816955502</v>
      </c>
      <c r="J38">
        <f t="shared" si="1"/>
        <v>0.79258796723223224</v>
      </c>
      <c r="K38">
        <f t="shared" si="2"/>
        <v>2.4714872893263086E-3</v>
      </c>
      <c r="L38">
        <f t="shared" si="3"/>
        <v>1.5554072062084058E-3</v>
      </c>
      <c r="M38">
        <f t="shared" si="4"/>
        <v>0.39524145598807653</v>
      </c>
    </row>
    <row r="39" spans="1:13" x14ac:dyDescent="0.35">
      <c r="A39">
        <f t="shared" si="0"/>
        <v>0.82324327619399373</v>
      </c>
      <c r="B39" t="s">
        <v>40</v>
      </c>
      <c r="C39" t="s">
        <v>25</v>
      </c>
      <c r="D39" s="2">
        <v>0.75696885310650996</v>
      </c>
      <c r="E39" s="2">
        <v>0.766084405665721</v>
      </c>
      <c r="F39" s="2">
        <v>0.75696885310650996</v>
      </c>
      <c r="G39" s="2">
        <v>0.75696591170797001</v>
      </c>
      <c r="H39">
        <v>2.7585277796049403E-4</v>
      </c>
      <c r="I39">
        <v>3.8837499618530198</v>
      </c>
      <c r="J39">
        <f t="shared" si="1"/>
        <v>0.7846027879895624</v>
      </c>
      <c r="K39">
        <f t="shared" si="2"/>
        <v>1.8948188624681919E-2</v>
      </c>
      <c r="L39">
        <f t="shared" si="3"/>
        <v>1.5395465095870286E-4</v>
      </c>
      <c r="M39">
        <f t="shared" si="4"/>
        <v>0.38658614647718487</v>
      </c>
    </row>
    <row r="40" spans="1:13" x14ac:dyDescent="0.35">
      <c r="A40">
        <f t="shared" si="0"/>
        <v>0.82019581240027051</v>
      </c>
      <c r="B40" t="s">
        <v>30</v>
      </c>
      <c r="C40" t="s">
        <v>18</v>
      </c>
      <c r="D40" s="2">
        <v>0.875017454548356</v>
      </c>
      <c r="E40" s="2">
        <v>0.87526157772729296</v>
      </c>
      <c r="F40" s="2">
        <v>0.875017454548356</v>
      </c>
      <c r="G40" s="2">
        <v>0.87471152183211098</v>
      </c>
      <c r="H40" s="1">
        <v>5.8086165566510601E-5</v>
      </c>
      <c r="I40">
        <v>8467.0980014801007</v>
      </c>
      <c r="J40">
        <f t="shared" si="1"/>
        <v>0.9069608763434418</v>
      </c>
      <c r="K40">
        <f t="shared" si="2"/>
        <v>3.9899095081666067E-3</v>
      </c>
      <c r="L40">
        <f t="shared" si="3"/>
        <v>0.33564187454257444</v>
      </c>
      <c r="M40">
        <f t="shared" si="4"/>
        <v>0.38515509041075602</v>
      </c>
    </row>
    <row r="41" spans="1:13" x14ac:dyDescent="0.35">
      <c r="A41">
        <f t="shared" si="0"/>
        <v>0.79063787185025125</v>
      </c>
      <c r="B41" t="s">
        <v>68</v>
      </c>
      <c r="C41" t="s">
        <v>18</v>
      </c>
      <c r="D41" s="2">
        <v>0.90309234752703904</v>
      </c>
      <c r="E41" s="2">
        <v>0.90584085506674505</v>
      </c>
      <c r="F41" s="2">
        <v>0.90309234752703904</v>
      </c>
      <c r="G41" s="2">
        <v>0.90283138051523404</v>
      </c>
      <c r="H41" s="1">
        <v>9.8193431862521506E-5</v>
      </c>
      <c r="I41">
        <v>11948.8084812164</v>
      </c>
      <c r="J41">
        <f t="shared" si="1"/>
        <v>0.93606067247532287</v>
      </c>
      <c r="K41">
        <f t="shared" si="2"/>
        <v>6.7448574648842985E-3</v>
      </c>
      <c r="L41">
        <f t="shared" si="3"/>
        <v>0.47365939032294424</v>
      </c>
      <c r="M41">
        <f t="shared" si="4"/>
        <v>0.37127500093360732</v>
      </c>
    </row>
    <row r="42" spans="1:13" x14ac:dyDescent="0.35">
      <c r="A42">
        <f t="shared" si="0"/>
        <v>0.7896118200156953</v>
      </c>
      <c r="B42" t="s">
        <v>38</v>
      </c>
      <c r="C42" t="s">
        <v>18</v>
      </c>
      <c r="D42" s="2">
        <v>0.90132096021958796</v>
      </c>
      <c r="E42" s="2">
        <v>0.90361718960071702</v>
      </c>
      <c r="F42" s="2">
        <v>0.90132096021958796</v>
      </c>
      <c r="G42" s="2">
        <v>0.90116993933021095</v>
      </c>
      <c r="H42" s="1">
        <v>8.6165146915715798E-5</v>
      </c>
      <c r="I42">
        <v>11925.0527439117</v>
      </c>
      <c r="J42">
        <f t="shared" si="1"/>
        <v>0.93422461883278296</v>
      </c>
      <c r="K42">
        <f t="shared" si="2"/>
        <v>5.9186406194765024E-3</v>
      </c>
      <c r="L42">
        <f t="shared" si="3"/>
        <v>0.47271769575430966</v>
      </c>
      <c r="M42">
        <f t="shared" si="4"/>
        <v>0.37079317807968659</v>
      </c>
    </row>
    <row r="43" spans="1:13" x14ac:dyDescent="0.35">
      <c r="A43">
        <f t="shared" si="0"/>
        <v>0.78774675108827197</v>
      </c>
      <c r="B43" t="s">
        <v>37</v>
      </c>
      <c r="C43" t="s">
        <v>18</v>
      </c>
      <c r="D43" s="2">
        <v>0.88252191293870696</v>
      </c>
      <c r="E43" s="2">
        <v>0.88324575155763296</v>
      </c>
      <c r="F43" s="2">
        <v>0.88252191293870696</v>
      </c>
      <c r="G43" s="2">
        <v>0.88223678064104605</v>
      </c>
      <c r="H43" s="1">
        <v>6.1666375551881601E-5</v>
      </c>
      <c r="I43">
        <v>10870.3287143707</v>
      </c>
      <c r="J43">
        <f t="shared" si="1"/>
        <v>0.91473929278852706</v>
      </c>
      <c r="K43">
        <f t="shared" si="2"/>
        <v>4.235832332001626E-3</v>
      </c>
      <c r="L43">
        <f t="shared" si="3"/>
        <v>0.43090767414615588</v>
      </c>
      <c r="M43">
        <f t="shared" si="4"/>
        <v>0.36991736186543184</v>
      </c>
    </row>
    <row r="44" spans="1:13" x14ac:dyDescent="0.35">
      <c r="A44">
        <f t="shared" si="0"/>
        <v>0.77443353665316783</v>
      </c>
      <c r="B44" t="s">
        <v>37</v>
      </c>
      <c r="C44" t="s">
        <v>14</v>
      </c>
      <c r="D44" s="2">
        <v>0.70860678792424503</v>
      </c>
      <c r="E44" s="2">
        <v>0.71284278160274095</v>
      </c>
      <c r="F44" s="2">
        <v>0.70860678792424503</v>
      </c>
      <c r="G44" s="2">
        <v>0.70980459760038495</v>
      </c>
      <c r="H44">
        <v>1.2009692694013399E-4</v>
      </c>
      <c r="I44">
        <v>138.38902759551999</v>
      </c>
      <c r="J44">
        <f t="shared" si="1"/>
        <v>0.73447521534345395</v>
      </c>
      <c r="K44">
        <f t="shared" si="2"/>
        <v>8.2493975291131668E-3</v>
      </c>
      <c r="L44">
        <f t="shared" si="3"/>
        <v>5.4858409138721191E-3</v>
      </c>
      <c r="M44">
        <f t="shared" si="4"/>
        <v>0.36366562023021859</v>
      </c>
    </row>
    <row r="45" spans="1:13" x14ac:dyDescent="0.35">
      <c r="A45">
        <f t="shared" si="0"/>
        <v>0.76427965634005846</v>
      </c>
      <c r="B45" t="s">
        <v>34</v>
      </c>
      <c r="C45" t="s">
        <v>14</v>
      </c>
      <c r="D45" s="2">
        <v>0.70253459990185496</v>
      </c>
      <c r="E45" s="2">
        <v>0.704422579032291</v>
      </c>
      <c r="F45" s="2">
        <v>0.70253459990185496</v>
      </c>
      <c r="G45" s="2">
        <v>0.70242758127154103</v>
      </c>
      <c r="H45">
        <v>1.10753165774283E-4</v>
      </c>
      <c r="I45">
        <v>367.16490459442099</v>
      </c>
      <c r="J45">
        <f t="shared" si="1"/>
        <v>0.72818135578501619</v>
      </c>
      <c r="K45">
        <f t="shared" si="2"/>
        <v>7.6075792724926801E-3</v>
      </c>
      <c r="L45">
        <f t="shared" si="3"/>
        <v>1.4554681760241179E-2</v>
      </c>
      <c r="M45">
        <f t="shared" si="4"/>
        <v>0.35889746775871206</v>
      </c>
    </row>
    <row r="46" spans="1:13" x14ac:dyDescent="0.35">
      <c r="A46">
        <f t="shared" si="0"/>
        <v>0.76214745995167776</v>
      </c>
      <c r="B46" t="s">
        <v>67</v>
      </c>
      <c r="C46" t="s">
        <v>18</v>
      </c>
      <c r="D46" s="2">
        <v>0.88077047368651995</v>
      </c>
      <c r="E46" s="2">
        <v>0.88303333420234098</v>
      </c>
      <c r="F46" s="2">
        <v>0.88077047368651995</v>
      </c>
      <c r="G46" s="2">
        <v>0.88039152500100104</v>
      </c>
      <c r="H46" s="1">
        <v>8.6021580693416606E-5</v>
      </c>
      <c r="I46">
        <v>12208.798013687099</v>
      </c>
      <c r="J46">
        <f t="shared" si="1"/>
        <v>0.91292391542574547</v>
      </c>
      <c r="K46">
        <f t="shared" si="2"/>
        <v>5.9087791278490823E-3</v>
      </c>
      <c r="L46">
        <f t="shared" si="3"/>
        <v>0.48396556299564258</v>
      </c>
      <c r="M46">
        <f t="shared" si="4"/>
        <v>0.35789621137538946</v>
      </c>
    </row>
    <row r="47" spans="1:13" x14ac:dyDescent="0.35">
      <c r="A47">
        <f t="shared" si="0"/>
        <v>0.75840177656656926</v>
      </c>
      <c r="B47" t="s">
        <v>40</v>
      </c>
      <c r="C47" t="s">
        <v>26</v>
      </c>
      <c r="D47" s="2">
        <v>0.69826571607533905</v>
      </c>
      <c r="E47" s="2">
        <v>0.71325290775177097</v>
      </c>
      <c r="F47" s="2">
        <v>0.69826571607533905</v>
      </c>
      <c r="G47" s="2">
        <v>0.697725215429983</v>
      </c>
      <c r="H47">
        <v>2.7730457533048499E-4</v>
      </c>
      <c r="I47">
        <v>3.3631410598754798</v>
      </c>
      <c r="J47">
        <f t="shared" si="1"/>
        <v>0.72375663191673212</v>
      </c>
      <c r="K47">
        <f t="shared" si="2"/>
        <v>1.9047911856091049E-2</v>
      </c>
      <c r="L47">
        <f t="shared" si="3"/>
        <v>1.3331733841871011E-4</v>
      </c>
      <c r="M47">
        <f t="shared" si="4"/>
        <v>0.35613727893385499</v>
      </c>
    </row>
    <row r="48" spans="1:13" x14ac:dyDescent="0.35">
      <c r="A48">
        <f t="shared" si="0"/>
        <v>0.75658573499674153</v>
      </c>
      <c r="B48" t="s">
        <v>33</v>
      </c>
      <c r="C48" t="s">
        <v>18</v>
      </c>
      <c r="D48" s="2">
        <v>0.87535258187679199</v>
      </c>
      <c r="E48" s="2">
        <v>0.87727133332436003</v>
      </c>
      <c r="F48" s="2">
        <v>0.87535258187679199</v>
      </c>
      <c r="G48" s="2">
        <v>0.87486275321082796</v>
      </c>
      <c r="H48" s="1">
        <v>8.6270215037908906E-5</v>
      </c>
      <c r="I48">
        <v>12183.415475845301</v>
      </c>
      <c r="J48">
        <f t="shared" si="1"/>
        <v>0.90730823784338099</v>
      </c>
      <c r="K48">
        <f t="shared" si="2"/>
        <v>5.9258576959637342E-3</v>
      </c>
      <c r="L48">
        <f t="shared" si="3"/>
        <v>0.48295938087983625</v>
      </c>
      <c r="M48">
        <f t="shared" si="4"/>
        <v>0.35528448543693414</v>
      </c>
    </row>
    <row r="49" spans="1:13" x14ac:dyDescent="0.35">
      <c r="A49">
        <f t="shared" si="0"/>
        <v>0.75572904475272262</v>
      </c>
      <c r="B49" t="s">
        <v>35</v>
      </c>
      <c r="C49" t="s">
        <v>19</v>
      </c>
      <c r="D49" s="2">
        <v>0.75303509660843104</v>
      </c>
      <c r="E49" s="2">
        <v>0.758581913652422</v>
      </c>
      <c r="F49" s="2">
        <v>0.75303509660843104</v>
      </c>
      <c r="G49" s="2">
        <v>0.75158769605674502</v>
      </c>
      <c r="H49" s="1">
        <v>9.9491377977190698E-5</v>
      </c>
      <c r="I49">
        <v>4204.0501155853199</v>
      </c>
      <c r="J49">
        <f t="shared" si="1"/>
        <v>0.78052542562121874</v>
      </c>
      <c r="K49">
        <f t="shared" si="2"/>
        <v>6.8340127309188033E-3</v>
      </c>
      <c r="L49">
        <f t="shared" si="3"/>
        <v>0.16665158017768572</v>
      </c>
      <c r="M49">
        <f t="shared" si="4"/>
        <v>0.35488219295579659</v>
      </c>
    </row>
    <row r="50" spans="1:13" x14ac:dyDescent="0.35">
      <c r="A50">
        <f t="shared" si="0"/>
        <v>0.75504614550456939</v>
      </c>
      <c r="B50" t="s">
        <v>36</v>
      </c>
      <c r="C50" t="s">
        <v>18</v>
      </c>
      <c r="D50" s="2">
        <v>0.86994266928917097</v>
      </c>
      <c r="E50" s="2">
        <v>0.87076759095864498</v>
      </c>
      <c r="F50" s="2">
        <v>0.86994266928917097</v>
      </c>
      <c r="G50" s="2">
        <v>0.869290978227379</v>
      </c>
      <c r="H50">
        <v>3.10417818651753E-4</v>
      </c>
      <c r="I50">
        <v>11338.3621397018</v>
      </c>
      <c r="J50">
        <f t="shared" si="1"/>
        <v>0.90170083077292118</v>
      </c>
      <c r="K50">
        <f t="shared" si="2"/>
        <v>2.1322443891132702E-2</v>
      </c>
      <c r="L50">
        <f t="shared" si="3"/>
        <v>0.44946085685400355</v>
      </c>
      <c r="M50">
        <f t="shared" si="4"/>
        <v>0.35456151084832011</v>
      </c>
    </row>
    <row r="51" spans="1:13" x14ac:dyDescent="0.35">
      <c r="A51">
        <f t="shared" si="0"/>
        <v>0.73920086128203344</v>
      </c>
      <c r="B51" t="s">
        <v>68</v>
      </c>
      <c r="C51" t="s">
        <v>14</v>
      </c>
      <c r="D51" s="2">
        <v>0.68105054438242796</v>
      </c>
      <c r="E51" s="2">
        <v>0.69222652116918104</v>
      </c>
      <c r="F51" s="2">
        <v>0.68105054438242796</v>
      </c>
      <c r="G51" s="2">
        <v>0.68393938776560703</v>
      </c>
      <c r="H51">
        <v>1.6547815572253401E-4</v>
      </c>
      <c r="I51">
        <v>305.97087383270201</v>
      </c>
      <c r="J51">
        <f t="shared" si="1"/>
        <v>0.7059130024852891</v>
      </c>
      <c r="K51">
        <f t="shared" si="2"/>
        <v>1.136661131737492E-2</v>
      </c>
      <c r="L51">
        <f t="shared" si="3"/>
        <v>1.2128906223913511E-2</v>
      </c>
      <c r="M51">
        <f t="shared" si="4"/>
        <v>0.34712073660264936</v>
      </c>
    </row>
    <row r="52" spans="1:13" x14ac:dyDescent="0.35">
      <c r="A52">
        <f t="shared" si="0"/>
        <v>0.73861100531074986</v>
      </c>
      <c r="B52" t="s">
        <v>29</v>
      </c>
      <c r="C52" t="s">
        <v>14</v>
      </c>
      <c r="D52" s="2">
        <v>0.67627099034115101</v>
      </c>
      <c r="E52" s="2">
        <v>0.69165735107556103</v>
      </c>
      <c r="F52" s="2">
        <v>0.67627099034115101</v>
      </c>
      <c r="G52" s="2">
        <v>0.67973132965593197</v>
      </c>
      <c r="H52">
        <v>1.07274404796239E-4</v>
      </c>
      <c r="I52">
        <v>179.758185386657</v>
      </c>
      <c r="J52">
        <f t="shared" si="1"/>
        <v>0.70095896585519135</v>
      </c>
      <c r="K52">
        <f t="shared" si="2"/>
        <v>7.3686249299643597E-3</v>
      </c>
      <c r="L52">
        <f t="shared" si="3"/>
        <v>7.1257441802377091E-3</v>
      </c>
      <c r="M52">
        <f t="shared" si="4"/>
        <v>0.34684374661255879</v>
      </c>
    </row>
    <row r="53" spans="1:13" x14ac:dyDescent="0.35">
      <c r="A53">
        <f t="shared" si="0"/>
        <v>0.72712612703681112</v>
      </c>
      <c r="B53" t="s">
        <v>40</v>
      </c>
      <c r="C53" t="s">
        <v>14</v>
      </c>
      <c r="D53" s="2">
        <v>0.73630266785291099</v>
      </c>
      <c r="E53" s="2">
        <v>0.74424758214810505</v>
      </c>
      <c r="F53" s="2">
        <v>0.73630266785291099</v>
      </c>
      <c r="G53" s="2">
        <v>0.738394690889836</v>
      </c>
      <c r="H53">
        <v>7.2954999344725601E-4</v>
      </c>
      <c r="I53">
        <v>3166.7918138504001</v>
      </c>
      <c r="J53">
        <f t="shared" si="1"/>
        <v>0.76318216215992729</v>
      </c>
      <c r="K53">
        <f t="shared" si="2"/>
        <v>5.0112422246310691E-2</v>
      </c>
      <c r="L53">
        <f t="shared" si="3"/>
        <v>0.12553391262284019</v>
      </c>
      <c r="M53">
        <f t="shared" si="4"/>
        <v>0.34145057188150241</v>
      </c>
    </row>
    <row r="54" spans="1:13" x14ac:dyDescent="0.35">
      <c r="A54">
        <f t="shared" si="0"/>
        <v>0.7260387198823075</v>
      </c>
      <c r="B54" t="s">
        <v>35</v>
      </c>
      <c r="C54" t="s">
        <v>21</v>
      </c>
      <c r="D54" s="2">
        <v>0.75612305556331305</v>
      </c>
      <c r="E54" s="2">
        <v>0.76920312569465499</v>
      </c>
      <c r="F54" s="2">
        <v>0.75612305556331305</v>
      </c>
      <c r="G54" s="2">
        <v>0.75443343431485899</v>
      </c>
      <c r="H54" s="1">
        <v>7.6369034315091703E-5</v>
      </c>
      <c r="I54">
        <v>6224.5832672119104</v>
      </c>
      <c r="J54">
        <f t="shared" si="1"/>
        <v>0.78372611372780965</v>
      </c>
      <c r="K54">
        <f t="shared" si="2"/>
        <v>5.245750570234976E-3</v>
      </c>
      <c r="L54">
        <f t="shared" si="3"/>
        <v>0.24674697230245093</v>
      </c>
      <c r="M54">
        <f t="shared" si="4"/>
        <v>0.34093993723234411</v>
      </c>
    </row>
    <row r="55" spans="1:13" x14ac:dyDescent="0.35">
      <c r="A55">
        <f t="shared" si="0"/>
        <v>0.72228269520086996</v>
      </c>
      <c r="B55" t="s">
        <v>36</v>
      </c>
      <c r="C55" t="s">
        <v>25</v>
      </c>
      <c r="D55" s="2">
        <v>0.66417847924005802</v>
      </c>
      <c r="E55" s="2">
        <v>0.68051433681071904</v>
      </c>
      <c r="F55" s="2">
        <v>0.66417847924005802</v>
      </c>
      <c r="G55" s="2">
        <v>0.66360352235726805</v>
      </c>
      <c r="H55">
        <v>2.4300476114114499E-4</v>
      </c>
      <c r="I55">
        <v>3.6315488815307599</v>
      </c>
      <c r="J55">
        <f t="shared" si="1"/>
        <v>0.68842500506568804</v>
      </c>
      <c r="K55">
        <f t="shared" si="2"/>
        <v>1.6691874864706344E-2</v>
      </c>
      <c r="L55">
        <f t="shared" si="3"/>
        <v>1.4395721814922924E-4</v>
      </c>
      <c r="M55">
        <f t="shared" si="4"/>
        <v>0.33917614862980228</v>
      </c>
    </row>
    <row r="56" spans="1:13" x14ac:dyDescent="0.35">
      <c r="A56">
        <f t="shared" si="0"/>
        <v>0.71860657421620522</v>
      </c>
      <c r="B56" t="s">
        <v>33</v>
      </c>
      <c r="C56" t="s">
        <v>25</v>
      </c>
      <c r="D56" s="2">
        <v>0.65264052407530704</v>
      </c>
      <c r="E56" s="2">
        <v>0.664590512540574</v>
      </c>
      <c r="F56" s="2">
        <v>0.65264052407530704</v>
      </c>
      <c r="G56" s="2">
        <v>0.64941325510878301</v>
      </c>
      <c r="H56" s="1">
        <v>3.64123939327898E-5</v>
      </c>
      <c r="I56">
        <v>4.1240139007568297</v>
      </c>
      <c r="J56">
        <f t="shared" si="1"/>
        <v>0.67646584485346672</v>
      </c>
      <c r="K56">
        <f t="shared" si="2"/>
        <v>2.5011490317981681E-3</v>
      </c>
      <c r="L56">
        <f t="shared" si="3"/>
        <v>1.6347888686864043E-4</v>
      </c>
      <c r="M56">
        <f t="shared" si="4"/>
        <v>0.33744988193982017</v>
      </c>
    </row>
    <row r="57" spans="1:13" x14ac:dyDescent="0.35">
      <c r="A57">
        <f t="shared" si="0"/>
        <v>0.70728937401603531</v>
      </c>
      <c r="B57" t="s">
        <v>40</v>
      </c>
      <c r="C57" t="s">
        <v>24</v>
      </c>
      <c r="D57" s="2">
        <v>0.65190244603053604</v>
      </c>
      <c r="E57" s="2">
        <v>0.67715348939296105</v>
      </c>
      <c r="F57" s="2">
        <v>0.65190244603053604</v>
      </c>
      <c r="G57" s="2">
        <v>0.65057237956740399</v>
      </c>
      <c r="H57">
        <v>2.76955590516993E-4</v>
      </c>
      <c r="I57">
        <v>0.98158550262451105</v>
      </c>
      <c r="J57">
        <f t="shared" si="1"/>
        <v>0.6757008225024087</v>
      </c>
      <c r="K57">
        <f t="shared" si="2"/>
        <v>1.9023940264715079E-2</v>
      </c>
      <c r="L57">
        <f t="shared" si="3"/>
        <v>3.8910757625235252E-5</v>
      </c>
      <c r="M57">
        <f t="shared" si="4"/>
        <v>0.33213544702026482</v>
      </c>
    </row>
    <row r="58" spans="1:13" x14ac:dyDescent="0.35">
      <c r="A58">
        <f t="shared" si="0"/>
        <v>0.70061575418562505</v>
      </c>
      <c r="B58" t="s">
        <v>34</v>
      </c>
      <c r="C58" t="s">
        <v>19</v>
      </c>
      <c r="D58" s="2">
        <v>0.71356986407395095</v>
      </c>
      <c r="E58" s="2">
        <v>0.71637996664829096</v>
      </c>
      <c r="F58" s="2">
        <v>0.71356986407395095</v>
      </c>
      <c r="G58" s="2">
        <v>0.71184606510749204</v>
      </c>
      <c r="H58" s="1">
        <v>7.6379243156768099E-5</v>
      </c>
      <c r="I58">
        <v>4948.7260189056396</v>
      </c>
      <c r="J58">
        <f t="shared" si="1"/>
        <v>0.73961947374732762</v>
      </c>
      <c r="K58">
        <f t="shared" si="2"/>
        <v>5.2464518104369199E-3</v>
      </c>
      <c r="L58">
        <f t="shared" si="3"/>
        <v>0.19617107033516651</v>
      </c>
      <c r="M58">
        <f t="shared" si="4"/>
        <v>0.32900158726349943</v>
      </c>
    </row>
    <row r="59" spans="1:13" x14ac:dyDescent="0.35">
      <c r="A59">
        <f t="shared" si="0"/>
        <v>0.69647830558458457</v>
      </c>
      <c r="B59" t="s">
        <v>37</v>
      </c>
      <c r="C59" t="s">
        <v>25</v>
      </c>
      <c r="D59" s="2">
        <v>0.63182672321275402</v>
      </c>
      <c r="E59" s="2">
        <v>0.64435188551925404</v>
      </c>
      <c r="F59" s="2">
        <v>0.63182672321275402</v>
      </c>
      <c r="G59" s="2">
        <v>0.628056694049</v>
      </c>
      <c r="H59" s="1">
        <v>1.71593917556922E-5</v>
      </c>
      <c r="I59">
        <v>4.2658367156982404</v>
      </c>
      <c r="J59">
        <f t="shared" si="1"/>
        <v>0.65489221455362023</v>
      </c>
      <c r="K59">
        <f t="shared" si="2"/>
        <v>1.1786699922892645E-3</v>
      </c>
      <c r="L59">
        <f t="shared" si="3"/>
        <v>1.6910084559068646E-4</v>
      </c>
      <c r="M59">
        <f t="shared" si="4"/>
        <v>0.32705868611000521</v>
      </c>
    </row>
    <row r="60" spans="1:13" x14ac:dyDescent="0.35">
      <c r="A60">
        <f t="shared" si="0"/>
        <v>0.69464631993063686</v>
      </c>
      <c r="B60" t="s">
        <v>40</v>
      </c>
      <c r="C60" t="s">
        <v>20</v>
      </c>
      <c r="D60" s="2">
        <v>0.64073951430474996</v>
      </c>
      <c r="E60" s="2">
        <v>0.66319164005034603</v>
      </c>
      <c r="F60" s="2">
        <v>0.64073951430474996</v>
      </c>
      <c r="G60" s="2">
        <v>0.63863747222790002</v>
      </c>
      <c r="H60">
        <v>2.8390662720921903E-4</v>
      </c>
      <c r="I60">
        <v>2.06374740600585</v>
      </c>
      <c r="J60">
        <f t="shared" si="1"/>
        <v>0.66413037634964411</v>
      </c>
      <c r="K60">
        <f t="shared" si="2"/>
        <v>1.9501403480257706E-2</v>
      </c>
      <c r="L60">
        <f t="shared" si="3"/>
        <v>8.1808436351285196E-5</v>
      </c>
      <c r="M60">
        <f t="shared" si="4"/>
        <v>0.3261984054434745</v>
      </c>
    </row>
    <row r="61" spans="1:13" x14ac:dyDescent="0.35">
      <c r="A61">
        <f t="shared" si="0"/>
        <v>0.68735676092858122</v>
      </c>
      <c r="B61" t="s">
        <v>30</v>
      </c>
      <c r="C61" t="s">
        <v>25</v>
      </c>
      <c r="D61" s="2">
        <v>0.62356024911131402</v>
      </c>
      <c r="E61" s="2">
        <v>0.63566773827194401</v>
      </c>
      <c r="F61" s="2">
        <v>0.62356024911131402</v>
      </c>
      <c r="G61" s="2">
        <v>0.61947035121752103</v>
      </c>
      <c r="H61" s="1">
        <v>1.7120505854849002E-5</v>
      </c>
      <c r="I61">
        <v>4.2727680206298801</v>
      </c>
      <c r="J61">
        <f t="shared" si="1"/>
        <v>0.64632396422176575</v>
      </c>
      <c r="K61">
        <f t="shared" si="2"/>
        <v>1.1759989393114215E-3</v>
      </c>
      <c r="L61">
        <f t="shared" si="3"/>
        <v>1.6937560751972936E-4</v>
      </c>
      <c r="M61">
        <f t="shared" si="4"/>
        <v>0.32277530730758552</v>
      </c>
    </row>
    <row r="62" spans="1:13" x14ac:dyDescent="0.35">
      <c r="A62">
        <f t="shared" si="0"/>
        <v>0.68609906825636968</v>
      </c>
      <c r="B62" t="s">
        <v>38</v>
      </c>
      <c r="C62" t="s">
        <v>25</v>
      </c>
      <c r="D62" s="2">
        <v>0.62306553734076398</v>
      </c>
      <c r="E62" s="2">
        <v>0.63941020377022695</v>
      </c>
      <c r="F62" s="2">
        <v>0.62306553734076398</v>
      </c>
      <c r="G62" s="2">
        <v>0.619296966659593</v>
      </c>
      <c r="H62" s="1">
        <v>3.3309713768562703E-5</v>
      </c>
      <c r="I62">
        <v>4.3490095138549796</v>
      </c>
      <c r="J62">
        <f t="shared" si="1"/>
        <v>0.64581119248375851</v>
      </c>
      <c r="K62">
        <f t="shared" si="2"/>
        <v>2.2880274912847943E-3</v>
      </c>
      <c r="L62">
        <f t="shared" si="3"/>
        <v>1.7239787532618726E-4</v>
      </c>
      <c r="M62">
        <f t="shared" si="4"/>
        <v>0.32218470841942859</v>
      </c>
    </row>
    <row r="63" spans="1:13" x14ac:dyDescent="0.35">
      <c r="A63">
        <f t="shared" si="0"/>
        <v>0.68042842085881361</v>
      </c>
      <c r="B63" t="s">
        <v>67</v>
      </c>
      <c r="C63" t="s">
        <v>26</v>
      </c>
      <c r="D63" s="2">
        <v>0.61805458585842399</v>
      </c>
      <c r="E63" s="2">
        <v>0.63716700938620896</v>
      </c>
      <c r="F63" s="2">
        <v>0.61805458585842399</v>
      </c>
      <c r="G63" s="2">
        <v>0.61284158800735899</v>
      </c>
      <c r="H63" s="1">
        <v>3.6908870558345097E-5</v>
      </c>
      <c r="I63">
        <v>3.3105220794677699</v>
      </c>
      <c r="J63">
        <f t="shared" si="1"/>
        <v>0.64061731100846453</v>
      </c>
      <c r="K63">
        <f t="shared" si="2"/>
        <v>2.535251761588747E-3</v>
      </c>
      <c r="L63">
        <f t="shared" si="3"/>
        <v>1.3123148406607649E-4</v>
      </c>
      <c r="M63">
        <f t="shared" si="4"/>
        <v>0.31952183367894244</v>
      </c>
    </row>
    <row r="64" spans="1:13" x14ac:dyDescent="0.35">
      <c r="A64">
        <f t="shared" si="0"/>
        <v>0.67528224019141014</v>
      </c>
      <c r="B64" t="s">
        <v>68</v>
      </c>
      <c r="C64" t="s">
        <v>26</v>
      </c>
      <c r="D64" s="2">
        <v>0.61404103713928904</v>
      </c>
      <c r="E64" s="2">
        <v>0.63430224865537999</v>
      </c>
      <c r="F64" s="2">
        <v>0.61404103713928904</v>
      </c>
      <c r="G64" s="2">
        <v>0.60903384679445005</v>
      </c>
      <c r="H64" s="1">
        <v>5.3239562211809201E-5</v>
      </c>
      <c r="I64">
        <v>3.3146829605102499</v>
      </c>
      <c r="J64">
        <f t="shared" si="1"/>
        <v>0.6364572435210879</v>
      </c>
      <c r="K64">
        <f t="shared" si="2"/>
        <v>3.6569987605102956E-3</v>
      </c>
      <c r="L64">
        <f t="shared" si="3"/>
        <v>1.3139642439304595E-4</v>
      </c>
      <c r="M64">
        <f t="shared" si="4"/>
        <v>0.31710524284751229</v>
      </c>
    </row>
    <row r="65" spans="1:13" x14ac:dyDescent="0.35">
      <c r="A65">
        <f t="shared" si="0"/>
        <v>0.67518251013824127</v>
      </c>
      <c r="B65" t="s">
        <v>36</v>
      </c>
      <c r="C65" t="s">
        <v>26</v>
      </c>
      <c r="D65" s="2">
        <v>0.62154549552964</v>
      </c>
      <c r="E65" s="2">
        <v>0.648249786845009</v>
      </c>
      <c r="F65" s="2">
        <v>0.62154549552964</v>
      </c>
      <c r="G65" s="2">
        <v>0.62099148840722895</v>
      </c>
      <c r="H65">
        <v>2.4422796199636898E-4</v>
      </c>
      <c r="I65">
        <v>3.3615074157714799</v>
      </c>
      <c r="J65">
        <f t="shared" si="1"/>
        <v>0.64423565996617316</v>
      </c>
      <c r="K65">
        <f t="shared" si="2"/>
        <v>1.6775895916450023E-2</v>
      </c>
      <c r="L65">
        <f t="shared" si="3"/>
        <v>1.332525795876081E-4</v>
      </c>
      <c r="M65">
        <f t="shared" si="4"/>
        <v>0.31705841069223401</v>
      </c>
    </row>
    <row r="66" spans="1:13" x14ac:dyDescent="0.35">
      <c r="A66">
        <f t="shared" ref="A66:A129" si="5">M66 / MAX( $M$2:$M$291)</f>
        <v>0.66961671968286474</v>
      </c>
      <c r="B66" t="s">
        <v>40</v>
      </c>
      <c r="C66" t="s">
        <v>27</v>
      </c>
      <c r="D66" s="2">
        <v>0.62061192654328101</v>
      </c>
      <c r="E66" s="2">
        <v>0.62788409407630097</v>
      </c>
      <c r="F66" s="2">
        <v>0.62061192654328101</v>
      </c>
      <c r="G66" s="2">
        <v>0.61786564041238901</v>
      </c>
      <c r="H66">
        <v>3.4865596293976998E-4</v>
      </c>
      <c r="I66">
        <v>0.571200370788574</v>
      </c>
      <c r="J66">
        <f t="shared" ref="J66:J129" si="6">(D66/(MAX($D$2:$D$291)))</f>
        <v>0.64326801007348366</v>
      </c>
      <c r="K66">
        <f t="shared" ref="K66:K129" si="7">(H66/(MAX($H$2:$H$291)))</f>
        <v>2.394900279687957E-2</v>
      </c>
      <c r="L66">
        <f t="shared" ref="L66:L129" si="8">(I66/(MAX($I$2:$I$291)))</f>
        <v>2.2642794869904297E-5</v>
      </c>
      <c r="M66">
        <f t="shared" ref="M66:M129" si="9" xml:space="preserve"> (J66 * 0.5) - (K66 * 0.3) - (L66 * 0.2)</f>
        <v>0.31444477563870399</v>
      </c>
    </row>
    <row r="67" spans="1:13" x14ac:dyDescent="0.35">
      <c r="A67">
        <f t="shared" si="5"/>
        <v>0.66940909530199055</v>
      </c>
      <c r="B67" t="s">
        <v>33</v>
      </c>
      <c r="C67" t="s">
        <v>26</v>
      </c>
      <c r="D67" s="2">
        <v>0.60809651667058895</v>
      </c>
      <c r="E67" s="2">
        <v>0.62519461238018004</v>
      </c>
      <c r="F67" s="2">
        <v>0.60809651667058895</v>
      </c>
      <c r="G67" s="2">
        <v>0.60220003582496595</v>
      </c>
      <c r="H67" s="1">
        <v>3.7574283457306797E-5</v>
      </c>
      <c r="I67">
        <v>3.316162109375</v>
      </c>
      <c r="J67">
        <f t="shared" si="6"/>
        <v>0.6302957121531032</v>
      </c>
      <c r="K67">
        <f t="shared" si="7"/>
        <v>2.5809586390617314E-3</v>
      </c>
      <c r="L67">
        <f t="shared" si="8"/>
        <v>1.3145505892138204E-4</v>
      </c>
      <c r="M67">
        <f t="shared" si="9"/>
        <v>0.31434727747304886</v>
      </c>
    </row>
    <row r="68" spans="1:13" x14ac:dyDescent="0.35">
      <c r="A68">
        <f t="shared" si="5"/>
        <v>0.66706548645567088</v>
      </c>
      <c r="B68" t="s">
        <v>36</v>
      </c>
      <c r="C68" t="s">
        <v>24</v>
      </c>
      <c r="D68" s="2">
        <v>0.61410487091613397</v>
      </c>
      <c r="E68" s="2">
        <v>0.63913966297913405</v>
      </c>
      <c r="F68" s="2">
        <v>0.61410487091613397</v>
      </c>
      <c r="G68" s="2">
        <v>0.60956483771231795</v>
      </c>
      <c r="H68">
        <v>2.4318705907374201E-4</v>
      </c>
      <c r="I68">
        <v>0.45920944213867099</v>
      </c>
      <c r="J68">
        <f t="shared" si="6"/>
        <v>0.63652340761631443</v>
      </c>
      <c r="K68">
        <f t="shared" si="7"/>
        <v>1.6704396818040569E-2</v>
      </c>
      <c r="L68">
        <f t="shared" si="8"/>
        <v>1.8203393646811523E-5</v>
      </c>
      <c r="M68">
        <f t="shared" si="9"/>
        <v>0.31324674408401565</v>
      </c>
    </row>
    <row r="69" spans="1:13" x14ac:dyDescent="0.35">
      <c r="A69">
        <f t="shared" si="5"/>
        <v>0.65344979411475823</v>
      </c>
      <c r="B69" t="s">
        <v>29</v>
      </c>
      <c r="C69" t="s">
        <v>19</v>
      </c>
      <c r="D69" s="2">
        <v>0.66737415769336605</v>
      </c>
      <c r="E69" s="2">
        <v>0.67407364424892502</v>
      </c>
      <c r="F69" s="2">
        <v>0.66737415769336605</v>
      </c>
      <c r="G69" s="2">
        <v>0.66421977568190904</v>
      </c>
      <c r="H69" s="1">
        <v>6.0829350593664997E-5</v>
      </c>
      <c r="I69">
        <v>4763.0577449798502</v>
      </c>
      <c r="J69">
        <f t="shared" si="6"/>
        <v>0.69173734508297391</v>
      </c>
      <c r="K69">
        <f t="shared" si="7"/>
        <v>4.1783375084616355E-3</v>
      </c>
      <c r="L69">
        <f t="shared" si="8"/>
        <v>0.18881104598058332</v>
      </c>
      <c r="M69">
        <f t="shared" si="9"/>
        <v>0.3068529620928318</v>
      </c>
    </row>
    <row r="70" spans="1:13" x14ac:dyDescent="0.35">
      <c r="A70">
        <f t="shared" si="5"/>
        <v>0.65322378689547766</v>
      </c>
      <c r="B70" t="s">
        <v>34</v>
      </c>
      <c r="C70" t="s">
        <v>21</v>
      </c>
      <c r="D70" s="2">
        <v>0.70511986786408198</v>
      </c>
      <c r="E70" s="2">
        <v>0.71175765186221596</v>
      </c>
      <c r="F70" s="2">
        <v>0.70511986786408198</v>
      </c>
      <c r="G70" s="2">
        <v>0.70249570453240795</v>
      </c>
      <c r="H70" s="1">
        <v>5.7266016752536197E-5</v>
      </c>
      <c r="I70">
        <v>7253.09666442871</v>
      </c>
      <c r="J70">
        <f t="shared" si="6"/>
        <v>0.73086100164169709</v>
      </c>
      <c r="K70">
        <f t="shared" si="7"/>
        <v>3.9335738984896153E-3</v>
      </c>
      <c r="L70">
        <f t="shared" si="8"/>
        <v>0.28751798553197216</v>
      </c>
      <c r="M70">
        <f t="shared" si="9"/>
        <v>0.30674683154490723</v>
      </c>
    </row>
    <row r="71" spans="1:13" x14ac:dyDescent="0.35">
      <c r="A71">
        <f t="shared" si="5"/>
        <v>0.64895531465113998</v>
      </c>
      <c r="B71" t="s">
        <v>37</v>
      </c>
      <c r="C71" t="s">
        <v>26</v>
      </c>
      <c r="D71" s="2">
        <v>0.58878679917494803</v>
      </c>
      <c r="E71" s="2">
        <v>0.60632760010882802</v>
      </c>
      <c r="F71" s="2">
        <v>0.58878679917494803</v>
      </c>
      <c r="G71" s="2">
        <v>0.58232734361006699</v>
      </c>
      <c r="H71" s="1">
        <v>1.8053569626027199E-5</v>
      </c>
      <c r="I71">
        <v>3.29287433624267</v>
      </c>
      <c r="J71">
        <f t="shared" si="6"/>
        <v>0.61028107334703474</v>
      </c>
      <c r="K71">
        <f t="shared" si="7"/>
        <v>1.2400906206272919E-3</v>
      </c>
      <c r="L71">
        <f t="shared" si="8"/>
        <v>1.3053191479021797E-4</v>
      </c>
      <c r="M71">
        <f t="shared" si="9"/>
        <v>0.30474240310437117</v>
      </c>
    </row>
    <row r="72" spans="1:13" x14ac:dyDescent="0.35">
      <c r="A72">
        <f t="shared" si="5"/>
        <v>0.64011874741003716</v>
      </c>
      <c r="B72" t="s">
        <v>30</v>
      </c>
      <c r="C72" t="s">
        <v>26</v>
      </c>
      <c r="D72" s="2">
        <v>0.580775660180889</v>
      </c>
      <c r="E72" s="2">
        <v>0.60031914275554199</v>
      </c>
      <c r="F72" s="2">
        <v>0.580775660180889</v>
      </c>
      <c r="G72" s="2">
        <v>0.573496551958112</v>
      </c>
      <c r="H72" s="1">
        <v>1.7949384023785099E-5</v>
      </c>
      <c r="I72">
        <v>3.2810745239257799</v>
      </c>
      <c r="J72">
        <f t="shared" si="6"/>
        <v>0.60197747939608759</v>
      </c>
      <c r="K72">
        <f t="shared" si="7"/>
        <v>1.2329341639917813E-3</v>
      </c>
      <c r="L72">
        <f t="shared" si="8"/>
        <v>1.3006416171536288E-4</v>
      </c>
      <c r="M72">
        <f t="shared" si="9"/>
        <v>0.30059284661650321</v>
      </c>
    </row>
    <row r="73" spans="1:13" x14ac:dyDescent="0.35">
      <c r="A73">
        <f t="shared" si="5"/>
        <v>0.63736381778877438</v>
      </c>
      <c r="B73" t="s">
        <v>38</v>
      </c>
      <c r="C73" t="s">
        <v>26</v>
      </c>
      <c r="D73" s="2">
        <v>0.57894043909659199</v>
      </c>
      <c r="E73" s="2">
        <v>0.599208350188836</v>
      </c>
      <c r="F73" s="2">
        <v>0.57894043909659199</v>
      </c>
      <c r="G73" s="2">
        <v>0.57212383725716798</v>
      </c>
      <c r="H73" s="1">
        <v>3.4568781424087897E-5</v>
      </c>
      <c r="I73">
        <v>3.2940530776977499</v>
      </c>
      <c r="J73">
        <f t="shared" si="6"/>
        <v>0.60007526165832026</v>
      </c>
      <c r="K73">
        <f t="shared" si="7"/>
        <v>2.3745122155080321E-3</v>
      </c>
      <c r="L73">
        <f t="shared" si="8"/>
        <v>1.3057864095206408E-4</v>
      </c>
      <c r="M73">
        <f t="shared" si="9"/>
        <v>0.29929916143631735</v>
      </c>
    </row>
    <row r="74" spans="1:13" x14ac:dyDescent="0.35">
      <c r="A74">
        <f t="shared" si="5"/>
        <v>0.6294261909123029</v>
      </c>
      <c r="B74" t="s">
        <v>35</v>
      </c>
      <c r="C74" t="s">
        <v>16</v>
      </c>
      <c r="D74" s="2">
        <v>0.57263286402208602</v>
      </c>
      <c r="E74" s="2">
        <v>0.57295619091920402</v>
      </c>
      <c r="F74" s="2">
        <v>0.57263286402208602</v>
      </c>
      <c r="G74" s="2">
        <v>0.57271939689644202</v>
      </c>
      <c r="H74" s="1">
        <v>3.5900121274378701E-5</v>
      </c>
      <c r="I74">
        <v>57.666077613830502</v>
      </c>
      <c r="J74">
        <f t="shared" si="6"/>
        <v>0.59353742199873449</v>
      </c>
      <c r="K74">
        <f t="shared" si="7"/>
        <v>2.4659612804526624E-3</v>
      </c>
      <c r="L74">
        <f t="shared" si="8"/>
        <v>2.2859249278135508E-3</v>
      </c>
      <c r="M74">
        <f t="shared" si="9"/>
        <v>0.29557173762966876</v>
      </c>
    </row>
    <row r="75" spans="1:13" x14ac:dyDescent="0.35">
      <c r="A75">
        <f t="shared" si="5"/>
        <v>0.62793853148590528</v>
      </c>
      <c r="B75" t="s">
        <v>67</v>
      </c>
      <c r="C75" t="s">
        <v>25</v>
      </c>
      <c r="D75" s="2">
        <v>0.57047049483145795</v>
      </c>
      <c r="E75" s="2">
        <v>0.60164006129798298</v>
      </c>
      <c r="F75" s="2">
        <v>0.57047049483145795</v>
      </c>
      <c r="G75" s="2">
        <v>0.56297484838266298</v>
      </c>
      <c r="H75" s="1">
        <v>3.60506936071441E-5</v>
      </c>
      <c r="I75">
        <v>4.03834629058837</v>
      </c>
      <c r="J75">
        <f t="shared" si="6"/>
        <v>0.59129611327293041</v>
      </c>
      <c r="K75">
        <f t="shared" si="7"/>
        <v>2.4763040182854707E-3</v>
      </c>
      <c r="L75">
        <f t="shared" si="8"/>
        <v>1.600829609847664E-4</v>
      </c>
      <c r="M75">
        <f t="shared" si="9"/>
        <v>0.29487314883878263</v>
      </c>
    </row>
    <row r="76" spans="1:13" x14ac:dyDescent="0.35">
      <c r="A76">
        <f t="shared" si="5"/>
        <v>0.62581330697712045</v>
      </c>
      <c r="B76" t="s">
        <v>33</v>
      </c>
      <c r="C76" t="s">
        <v>20</v>
      </c>
      <c r="D76" s="2">
        <v>0.56858340880347502</v>
      </c>
      <c r="E76" s="2">
        <v>0.59173621931660003</v>
      </c>
      <c r="F76" s="2">
        <v>0.56858340880347502</v>
      </c>
      <c r="G76" s="2">
        <v>0.559917226251328</v>
      </c>
      <c r="H76" s="1">
        <v>3.7939735400159602E-5</v>
      </c>
      <c r="I76">
        <v>1.65030097961425</v>
      </c>
      <c r="J76">
        <f t="shared" si="6"/>
        <v>0.5893401372077921</v>
      </c>
      <c r="K76">
        <f t="shared" si="7"/>
        <v>2.6060613492741446E-3</v>
      </c>
      <c r="L76">
        <f t="shared" si="8"/>
        <v>6.5419121670771607E-5</v>
      </c>
      <c r="M76">
        <f t="shared" si="9"/>
        <v>0.29387516637477962</v>
      </c>
    </row>
    <row r="77" spans="1:13" x14ac:dyDescent="0.35">
      <c r="A77">
        <f t="shared" si="5"/>
        <v>0.62515699092773214</v>
      </c>
      <c r="B77" t="s">
        <v>67</v>
      </c>
      <c r="C77" t="s">
        <v>20</v>
      </c>
      <c r="D77" s="2">
        <v>0.56798097753450005</v>
      </c>
      <c r="E77" s="2">
        <v>0.59190182835150096</v>
      </c>
      <c r="F77" s="2">
        <v>0.56798097753450005</v>
      </c>
      <c r="G77" s="2">
        <v>0.55912141437185203</v>
      </c>
      <c r="H77" s="1">
        <v>3.78086100798684E-5</v>
      </c>
      <c r="I77">
        <v>1.48496341705322</v>
      </c>
      <c r="J77">
        <f t="shared" si="6"/>
        <v>0.58871571355909103</v>
      </c>
      <c r="K77">
        <f t="shared" si="7"/>
        <v>2.5970544169506087E-3</v>
      </c>
      <c r="L77">
        <f t="shared" si="8"/>
        <v>5.8865021385103059E-5</v>
      </c>
      <c r="M77">
        <f t="shared" si="9"/>
        <v>0.29356696745018329</v>
      </c>
    </row>
    <row r="78" spans="1:13" x14ac:dyDescent="0.35">
      <c r="A78">
        <f t="shared" si="5"/>
        <v>0.62228384140299886</v>
      </c>
      <c r="B78" t="s">
        <v>34</v>
      </c>
      <c r="C78" t="s">
        <v>16</v>
      </c>
      <c r="D78" s="2">
        <v>0.56571886806755201</v>
      </c>
      <c r="E78" s="2">
        <v>0.56594594235733597</v>
      </c>
      <c r="F78" s="2">
        <v>0.56571886806755201</v>
      </c>
      <c r="G78" s="2">
        <v>0.56582003147565196</v>
      </c>
      <c r="H78" s="1">
        <v>1.9781795639594999E-5</v>
      </c>
      <c r="I78">
        <v>70.647522926330495</v>
      </c>
      <c r="J78">
        <f t="shared" si="6"/>
        <v>0.58637102343449576</v>
      </c>
      <c r="K78">
        <f t="shared" si="7"/>
        <v>1.358801596580757E-3</v>
      </c>
      <c r="L78">
        <f t="shared" si="8"/>
        <v>2.8005187872678478E-3</v>
      </c>
      <c r="M78">
        <f t="shared" si="9"/>
        <v>0.29221776748082007</v>
      </c>
    </row>
    <row r="79" spans="1:13" x14ac:dyDescent="0.35">
      <c r="A79">
        <f t="shared" si="5"/>
        <v>0.62188039930874561</v>
      </c>
      <c r="B79" t="s">
        <v>33</v>
      </c>
      <c r="C79" t="s">
        <v>27</v>
      </c>
      <c r="D79" s="2">
        <v>0.56493690430119903</v>
      </c>
      <c r="E79" s="2">
        <v>0.57164480038684995</v>
      </c>
      <c r="F79" s="2">
        <v>0.56493690430119903</v>
      </c>
      <c r="G79" s="2">
        <v>0.55686723969479301</v>
      </c>
      <c r="H79" s="1">
        <v>3.6275739207354E-5</v>
      </c>
      <c r="I79">
        <v>0.55656337738037098</v>
      </c>
      <c r="J79">
        <f t="shared" si="6"/>
        <v>0.58556051326796843</v>
      </c>
      <c r="K79">
        <f t="shared" si="7"/>
        <v>2.4917622874153274E-3</v>
      </c>
      <c r="L79">
        <f t="shared" si="8"/>
        <v>2.2062573889311208E-5</v>
      </c>
      <c r="M79">
        <f t="shared" si="9"/>
        <v>0.2920283154329818</v>
      </c>
    </row>
    <row r="80" spans="1:13" x14ac:dyDescent="0.35">
      <c r="A80">
        <f t="shared" si="5"/>
        <v>0.61868223333496797</v>
      </c>
      <c r="B80" t="s">
        <v>68</v>
      </c>
      <c r="C80" t="s">
        <v>25</v>
      </c>
      <c r="D80" s="2">
        <v>0.56272665977793801</v>
      </c>
      <c r="E80" s="2">
        <v>0.59818382699401895</v>
      </c>
      <c r="F80" s="2">
        <v>0.56272665977793801</v>
      </c>
      <c r="G80" s="2">
        <v>0.55481625923964895</v>
      </c>
      <c r="H80" s="1">
        <v>5.2217175297738698E-5</v>
      </c>
      <c r="I80">
        <v>4.0700607299804599</v>
      </c>
      <c r="J80">
        <f t="shared" si="6"/>
        <v>0.58326958147074526</v>
      </c>
      <c r="K80">
        <f t="shared" si="7"/>
        <v>3.5867715174190962E-3</v>
      </c>
      <c r="L80">
        <f t="shared" si="8"/>
        <v>1.6134014424705616E-4</v>
      </c>
      <c r="M80">
        <f t="shared" si="9"/>
        <v>0.29052649125129748</v>
      </c>
    </row>
    <row r="81" spans="1:13" x14ac:dyDescent="0.35">
      <c r="A81">
        <f t="shared" si="5"/>
        <v>0.61326061613980598</v>
      </c>
      <c r="B81" t="s">
        <v>36</v>
      </c>
      <c r="C81" t="s">
        <v>20</v>
      </c>
      <c r="D81" s="2">
        <v>0.56553534595912203</v>
      </c>
      <c r="E81" s="2">
        <v>0.60523718936587301</v>
      </c>
      <c r="F81" s="2">
        <v>0.56553534595912203</v>
      </c>
      <c r="G81" s="2">
        <v>0.56251695038513405</v>
      </c>
      <c r="H81">
        <v>2.4724925600003102E-4</v>
      </c>
      <c r="I81">
        <v>1.8685712814330999</v>
      </c>
      <c r="J81">
        <f t="shared" si="6"/>
        <v>0.58618080166071873</v>
      </c>
      <c r="K81">
        <f t="shared" si="7"/>
        <v>1.6983427082513564E-2</v>
      </c>
      <c r="L81">
        <f t="shared" si="8"/>
        <v>7.4071513936297033E-5</v>
      </c>
      <c r="M81">
        <f t="shared" si="9"/>
        <v>0.28798055840281805</v>
      </c>
    </row>
    <row r="82" spans="1:13" x14ac:dyDescent="0.35">
      <c r="A82">
        <f t="shared" si="5"/>
        <v>0.6099087314291316</v>
      </c>
      <c r="B82" t="s">
        <v>36</v>
      </c>
      <c r="C82" t="s">
        <v>27</v>
      </c>
      <c r="D82" s="2">
        <v>0.56229977139528597</v>
      </c>
      <c r="E82" s="2">
        <v>0.57596000432733796</v>
      </c>
      <c r="F82" s="2">
        <v>0.56229977139528597</v>
      </c>
      <c r="G82" s="2">
        <v>0.55913513839567297</v>
      </c>
      <c r="H82">
        <v>2.4275848852512501E-4</v>
      </c>
      <c r="I82">
        <v>0.56979560852050704</v>
      </c>
      <c r="J82">
        <f t="shared" si="6"/>
        <v>0.58282710908391644</v>
      </c>
      <c r="K82">
        <f t="shared" si="7"/>
        <v>1.6674958522533024E-2</v>
      </c>
      <c r="L82">
        <f t="shared" si="8"/>
        <v>2.2587109079937268E-5</v>
      </c>
      <c r="M82">
        <f t="shared" si="9"/>
        <v>0.2864065495633823</v>
      </c>
    </row>
    <row r="83" spans="1:13" x14ac:dyDescent="0.35">
      <c r="A83">
        <f t="shared" si="5"/>
        <v>0.60572916201927474</v>
      </c>
      <c r="B83" t="s">
        <v>68</v>
      </c>
      <c r="C83" t="s">
        <v>20</v>
      </c>
      <c r="D83" s="2">
        <v>0.55099321367159904</v>
      </c>
      <c r="E83" s="2">
        <v>0.57881217904458304</v>
      </c>
      <c r="F83" s="2">
        <v>0.55099321367159904</v>
      </c>
      <c r="G83" s="2">
        <v>0.54094679058944095</v>
      </c>
      <c r="H83" s="1">
        <v>5.3387651281170903E-5</v>
      </c>
      <c r="I83">
        <v>1.2457704544067301</v>
      </c>
      <c r="J83">
        <f t="shared" si="6"/>
        <v>0.57110779371689235</v>
      </c>
      <c r="K83">
        <f t="shared" si="7"/>
        <v>3.6671709242284403E-3</v>
      </c>
      <c r="L83">
        <f t="shared" si="8"/>
        <v>4.9383239746810239E-5</v>
      </c>
      <c r="M83">
        <f t="shared" si="9"/>
        <v>0.28444386893322826</v>
      </c>
    </row>
    <row r="84" spans="1:13" x14ac:dyDescent="0.35">
      <c r="A84">
        <f t="shared" si="5"/>
        <v>0.60506061610623052</v>
      </c>
      <c r="B84" t="s">
        <v>37</v>
      </c>
      <c r="C84" t="s">
        <v>20</v>
      </c>
      <c r="D84" s="2">
        <v>0.54904628347782303</v>
      </c>
      <c r="E84" s="2">
        <v>0.57407225333386402</v>
      </c>
      <c r="F84" s="2">
        <v>0.54904628347782303</v>
      </c>
      <c r="G84" s="2">
        <v>0.53827093225243205</v>
      </c>
      <c r="H84" s="1">
        <v>1.95159585790485E-5</v>
      </c>
      <c r="I84">
        <v>1.6151313781738199</v>
      </c>
      <c r="J84">
        <f t="shared" si="6"/>
        <v>0.56908978881247818</v>
      </c>
      <c r="K84">
        <f t="shared" si="7"/>
        <v>1.3405413825495341E-3</v>
      </c>
      <c r="L84">
        <f t="shared" si="8"/>
        <v>6.4024973291679059E-5</v>
      </c>
      <c r="M84">
        <f t="shared" si="9"/>
        <v>0.28412992699681588</v>
      </c>
    </row>
    <row r="85" spans="1:13" x14ac:dyDescent="0.35">
      <c r="A85">
        <f t="shared" si="5"/>
        <v>0.60474415113253732</v>
      </c>
      <c r="B85" t="s">
        <v>29</v>
      </c>
      <c r="C85" t="s">
        <v>21</v>
      </c>
      <c r="D85" s="2">
        <v>0.65730437939605202</v>
      </c>
      <c r="E85" s="2">
        <v>0.66801038479838104</v>
      </c>
      <c r="F85" s="2">
        <v>0.65730437939605202</v>
      </c>
      <c r="G85" s="2">
        <v>0.65277811388772899</v>
      </c>
      <c r="H85" s="1">
        <v>5.0759246317198002E-5</v>
      </c>
      <c r="I85">
        <v>7015.8502044677698</v>
      </c>
      <c r="J85">
        <f t="shared" si="6"/>
        <v>0.68129995906096585</v>
      </c>
      <c r="K85">
        <f t="shared" si="7"/>
        <v>3.4866271087641591E-3</v>
      </c>
      <c r="L85">
        <f t="shared" si="8"/>
        <v>0.27811336466470926</v>
      </c>
      <c r="M85">
        <f t="shared" si="9"/>
        <v>0.28398131846491181</v>
      </c>
    </row>
    <row r="86" spans="1:13" x14ac:dyDescent="0.35">
      <c r="A86">
        <f t="shared" si="5"/>
        <v>0.60408201979808507</v>
      </c>
      <c r="B86" t="s">
        <v>39</v>
      </c>
      <c r="C86" t="s">
        <v>20</v>
      </c>
      <c r="D86" s="2">
        <v>0.55702151597240701</v>
      </c>
      <c r="E86" s="2">
        <v>0.59509685959566905</v>
      </c>
      <c r="F86" s="2">
        <v>0.55702151597240701</v>
      </c>
      <c r="G86" s="2">
        <v>0.55073599764393699</v>
      </c>
      <c r="H86">
        <v>2.42546377947231E-4</v>
      </c>
      <c r="I86">
        <v>1.20802021026611</v>
      </c>
      <c r="J86">
        <f t="shared" si="6"/>
        <v>0.57735616545986068</v>
      </c>
      <c r="K86">
        <f t="shared" si="7"/>
        <v>1.666038875358257E-2</v>
      </c>
      <c r="L86">
        <f t="shared" si="8"/>
        <v>4.7886792828919048E-5</v>
      </c>
      <c r="M86">
        <f t="shared" si="9"/>
        <v>0.28367038874528983</v>
      </c>
    </row>
    <row r="87" spans="1:13" x14ac:dyDescent="0.35">
      <c r="A87">
        <f t="shared" si="5"/>
        <v>0.6007512233556036</v>
      </c>
      <c r="B87" t="s">
        <v>37</v>
      </c>
      <c r="C87" t="s">
        <v>27</v>
      </c>
      <c r="D87" s="2">
        <v>0.54512050620185004</v>
      </c>
      <c r="E87" s="2">
        <v>0.55451428769588396</v>
      </c>
      <c r="F87" s="2">
        <v>0.54512050620185004</v>
      </c>
      <c r="G87" s="2">
        <v>0.53567294596564496</v>
      </c>
      <c r="H87" s="1">
        <v>1.93949225148941E-5</v>
      </c>
      <c r="I87">
        <v>0.55467033386230402</v>
      </c>
      <c r="J87">
        <f t="shared" si="6"/>
        <v>0.56502069695603807</v>
      </c>
      <c r="K87">
        <f t="shared" si="7"/>
        <v>1.332227476157353E-3</v>
      </c>
      <c r="L87">
        <f t="shared" si="8"/>
        <v>2.1987532278255853E-5</v>
      </c>
      <c r="M87">
        <f t="shared" si="9"/>
        <v>0.28210628272871618</v>
      </c>
    </row>
    <row r="88" spans="1:13" x14ac:dyDescent="0.35">
      <c r="A88">
        <f t="shared" si="5"/>
        <v>0.60006370186071523</v>
      </c>
      <c r="B88" t="s">
        <v>34</v>
      </c>
      <c r="C88" t="s">
        <v>25</v>
      </c>
      <c r="D88" s="2">
        <v>0.54456595026550803</v>
      </c>
      <c r="E88" s="2">
        <v>0.55760939210162996</v>
      </c>
      <c r="F88" s="2">
        <v>0.54456595026550803</v>
      </c>
      <c r="G88" s="2">
        <v>0.53687927844137195</v>
      </c>
      <c r="H88" s="1">
        <v>1.9800366817601E-5</v>
      </c>
      <c r="I88">
        <v>3.97255039215087</v>
      </c>
      <c r="J88">
        <f t="shared" si="6"/>
        <v>0.56444589637875608</v>
      </c>
      <c r="K88">
        <f t="shared" si="7"/>
        <v>1.3600772414607612E-3</v>
      </c>
      <c r="L88">
        <f t="shared" si="8"/>
        <v>1.5747476409311414E-4</v>
      </c>
      <c r="M88">
        <f t="shared" si="9"/>
        <v>0.28178343006412121</v>
      </c>
    </row>
    <row r="89" spans="1:13" x14ac:dyDescent="0.35">
      <c r="A89">
        <f t="shared" si="5"/>
        <v>0.59769234949498451</v>
      </c>
      <c r="B89" t="s">
        <v>35</v>
      </c>
      <c r="C89" t="s">
        <v>18</v>
      </c>
      <c r="D89" s="2">
        <v>0.77534899122684497</v>
      </c>
      <c r="E89" s="2">
        <v>0.78839914239408104</v>
      </c>
      <c r="F89" s="2">
        <v>0.77534899122684497</v>
      </c>
      <c r="G89" s="2">
        <v>0.77431718384919002</v>
      </c>
      <c r="H89" s="1">
        <v>8.9194646164572505E-5</v>
      </c>
      <c r="I89">
        <v>15050.062417984</v>
      </c>
      <c r="J89">
        <f t="shared" si="6"/>
        <v>0.80365391215889326</v>
      </c>
      <c r="K89">
        <f t="shared" si="7"/>
        <v>6.1267353997070282E-3</v>
      </c>
      <c r="L89">
        <f t="shared" si="8"/>
        <v>0.59659533420681787</v>
      </c>
      <c r="M89">
        <f t="shared" si="9"/>
        <v>0.28066986861817095</v>
      </c>
    </row>
    <row r="90" spans="1:13" x14ac:dyDescent="0.35">
      <c r="A90">
        <f t="shared" si="5"/>
        <v>0.5956521172638366</v>
      </c>
      <c r="B90" t="s">
        <v>35</v>
      </c>
      <c r="C90" t="s">
        <v>25</v>
      </c>
      <c r="D90" s="2">
        <v>0.54121467698114101</v>
      </c>
      <c r="E90" s="2">
        <v>0.56327045461014702</v>
      </c>
      <c r="F90" s="2">
        <v>0.54121467698114101</v>
      </c>
      <c r="G90" s="2">
        <v>0.53409189356881204</v>
      </c>
      <c r="H90" s="1">
        <v>3.6009834284702798E-5</v>
      </c>
      <c r="I90">
        <v>4.0733184814453098</v>
      </c>
      <c r="J90">
        <f t="shared" si="6"/>
        <v>0.56097228137935617</v>
      </c>
      <c r="K90">
        <f t="shared" si="7"/>
        <v>2.473497411970252E-3</v>
      </c>
      <c r="L90">
        <f t="shared" si="8"/>
        <v>1.614692838658801E-4</v>
      </c>
      <c r="M90">
        <f t="shared" si="9"/>
        <v>0.27971179760931386</v>
      </c>
    </row>
    <row r="91" spans="1:13" x14ac:dyDescent="0.35">
      <c r="A91">
        <f t="shared" si="5"/>
        <v>0.59419060983199978</v>
      </c>
      <c r="B91" t="s">
        <v>38</v>
      </c>
      <c r="C91" t="s">
        <v>20</v>
      </c>
      <c r="D91" s="2">
        <v>0.53981432350160097</v>
      </c>
      <c r="E91" s="2">
        <v>0.56993514138856904</v>
      </c>
      <c r="F91" s="2">
        <v>0.53981432350160097</v>
      </c>
      <c r="G91" s="2">
        <v>0.52847547919006099</v>
      </c>
      <c r="H91" s="1">
        <v>3.5068020232220301E-5</v>
      </c>
      <c r="I91">
        <v>1.5479478836059499</v>
      </c>
      <c r="J91">
        <f t="shared" si="6"/>
        <v>0.55952080654032033</v>
      </c>
      <c r="K91">
        <f t="shared" si="7"/>
        <v>2.4088046782310608E-3</v>
      </c>
      <c r="L91">
        <f t="shared" si="8"/>
        <v>6.1361771088144993E-5</v>
      </c>
      <c r="M91">
        <f t="shared" si="9"/>
        <v>0.27902548951247319</v>
      </c>
    </row>
    <row r="92" spans="1:13" x14ac:dyDescent="0.35">
      <c r="A92">
        <f t="shared" si="5"/>
        <v>0.59345672450041376</v>
      </c>
      <c r="B92" t="s">
        <v>38</v>
      </c>
      <c r="C92" t="s">
        <v>27</v>
      </c>
      <c r="D92" s="2">
        <v>0.53905230779051305</v>
      </c>
      <c r="E92" s="2">
        <v>0.55083302465809403</v>
      </c>
      <c r="F92" s="2">
        <v>0.53905230779051305</v>
      </c>
      <c r="G92" s="2">
        <v>0.53021902961425205</v>
      </c>
      <c r="H92" s="1">
        <v>3.3009289484652899E-5</v>
      </c>
      <c r="I92">
        <v>0.55548763275146396</v>
      </c>
      <c r="J92">
        <f t="shared" si="6"/>
        <v>0.55873097265355232</v>
      </c>
      <c r="K92">
        <f t="shared" si="7"/>
        <v>2.2673914982705304E-3</v>
      </c>
      <c r="L92">
        <f t="shared" si="8"/>
        <v>2.2019930595975954E-5</v>
      </c>
      <c r="M92">
        <f t="shared" si="9"/>
        <v>0.27868086489117583</v>
      </c>
    </row>
    <row r="93" spans="1:13" x14ac:dyDescent="0.35">
      <c r="A93">
        <f t="shared" si="5"/>
        <v>0.59286707915371328</v>
      </c>
      <c r="B93" t="s">
        <v>35</v>
      </c>
      <c r="C93" t="s">
        <v>14</v>
      </c>
      <c r="D93" s="2">
        <v>0.54699562339667496</v>
      </c>
      <c r="E93" s="2">
        <v>0.570427633184445</v>
      </c>
      <c r="F93" s="2">
        <v>0.54699562339667496</v>
      </c>
      <c r="G93" s="2">
        <v>0.55297951436236903</v>
      </c>
      <c r="H93">
        <v>1.4637098956480799E-4</v>
      </c>
      <c r="I93">
        <v>260.07535076141301</v>
      </c>
      <c r="J93">
        <f t="shared" si="6"/>
        <v>0.56696426725332194</v>
      </c>
      <c r="K93">
        <f t="shared" si="7"/>
        <v>1.005414968071313E-2</v>
      </c>
      <c r="L93">
        <f t="shared" si="8"/>
        <v>1.0309574571667769E-2</v>
      </c>
      <c r="M93">
        <f t="shared" si="9"/>
        <v>0.27840397380811349</v>
      </c>
    </row>
    <row r="94" spans="1:13" x14ac:dyDescent="0.35">
      <c r="A94">
        <f t="shared" si="5"/>
        <v>0.59266734392197806</v>
      </c>
      <c r="B94" t="s">
        <v>30</v>
      </c>
      <c r="C94" t="s">
        <v>27</v>
      </c>
      <c r="D94" s="2">
        <v>0.53769584003255499</v>
      </c>
      <c r="E94" s="2">
        <v>0.54618034730982001</v>
      </c>
      <c r="F94" s="2">
        <v>0.53769584003255499</v>
      </c>
      <c r="G94" s="2">
        <v>0.52703041957013097</v>
      </c>
      <c r="H94" s="1">
        <v>1.6883493145502299E-5</v>
      </c>
      <c r="I94">
        <v>0.554595947265625</v>
      </c>
      <c r="J94">
        <f t="shared" si="6"/>
        <v>0.55732498562998567</v>
      </c>
      <c r="K94">
        <f t="shared" si="7"/>
        <v>1.1597186554717881E-3</v>
      </c>
      <c r="L94">
        <f t="shared" si="8"/>
        <v>2.1984583539886952E-5</v>
      </c>
      <c r="M94">
        <f t="shared" si="9"/>
        <v>0.27831018030164328</v>
      </c>
    </row>
    <row r="95" spans="1:13" x14ac:dyDescent="0.35">
      <c r="A95">
        <f t="shared" si="5"/>
        <v>0.59121739134542195</v>
      </c>
      <c r="B95" t="s">
        <v>67</v>
      </c>
      <c r="C95" t="s">
        <v>24</v>
      </c>
      <c r="D95" s="2">
        <v>0.53714527370726595</v>
      </c>
      <c r="E95" s="2">
        <v>0.54439937736611499</v>
      </c>
      <c r="F95" s="2">
        <v>0.53714527370726595</v>
      </c>
      <c r="G95" s="2">
        <v>0.52481228072691</v>
      </c>
      <c r="H95" s="1">
        <v>3.6226132455301503E-5</v>
      </c>
      <c r="I95">
        <v>0.17096900939941401</v>
      </c>
      <c r="J95">
        <f t="shared" si="6"/>
        <v>0.55675432030865546</v>
      </c>
      <c r="K95">
        <f t="shared" si="7"/>
        <v>2.4883548245581539E-3</v>
      </c>
      <c r="L95">
        <f t="shared" si="8"/>
        <v>6.7773349019315954E-6</v>
      </c>
      <c r="M95">
        <f t="shared" si="9"/>
        <v>0.27762929823997989</v>
      </c>
    </row>
    <row r="96" spans="1:13" x14ac:dyDescent="0.35">
      <c r="A96">
        <f t="shared" si="5"/>
        <v>0.58414607093368054</v>
      </c>
      <c r="B96" t="s">
        <v>30</v>
      </c>
      <c r="C96" t="s">
        <v>20</v>
      </c>
      <c r="D96" s="2">
        <v>0.53003179720009097</v>
      </c>
      <c r="E96" s="2">
        <v>0.557315842248299</v>
      </c>
      <c r="F96" s="2">
        <v>0.53003179720009097</v>
      </c>
      <c r="G96" s="2">
        <v>0.51787893822794695</v>
      </c>
      <c r="H96" s="1">
        <v>1.80439187772232E-5</v>
      </c>
      <c r="I96">
        <v>1.2699785232543901</v>
      </c>
      <c r="J96">
        <f t="shared" si="6"/>
        <v>0.54938115894683337</v>
      </c>
      <c r="K96">
        <f t="shared" si="7"/>
        <v>1.2394277086752047E-3</v>
      </c>
      <c r="L96">
        <f t="shared" si="8"/>
        <v>5.0342865064205165E-5</v>
      </c>
      <c r="M96">
        <f t="shared" si="9"/>
        <v>0.27430868258780128</v>
      </c>
    </row>
    <row r="97" spans="1:13" x14ac:dyDescent="0.35">
      <c r="A97">
        <f t="shared" si="5"/>
        <v>0.58268638719221788</v>
      </c>
      <c r="B97" t="s">
        <v>29</v>
      </c>
      <c r="C97" t="s">
        <v>16</v>
      </c>
      <c r="D97" s="2">
        <v>0.52979641014797396</v>
      </c>
      <c r="E97" s="2">
        <v>0.53175735047358397</v>
      </c>
      <c r="F97" s="2">
        <v>0.52979641014797396</v>
      </c>
      <c r="G97" s="2">
        <v>0.52935618671713502</v>
      </c>
      <c r="H97" s="1">
        <v>1.96491464064038E-5</v>
      </c>
      <c r="I97">
        <v>68.168732643127399</v>
      </c>
      <c r="J97">
        <f t="shared" si="6"/>
        <v>0.54913717884568425</v>
      </c>
      <c r="K97">
        <f t="shared" si="7"/>
        <v>1.3496899874463142E-3</v>
      </c>
      <c r="L97">
        <f t="shared" si="8"/>
        <v>2.7022577517741321E-3</v>
      </c>
      <c r="M97">
        <f t="shared" si="9"/>
        <v>0.2736232308762534</v>
      </c>
    </row>
    <row r="98" spans="1:13" x14ac:dyDescent="0.35">
      <c r="A98">
        <f t="shared" si="5"/>
        <v>0.58217323726094605</v>
      </c>
      <c r="B98" t="s">
        <v>68</v>
      </c>
      <c r="C98" t="s">
        <v>24</v>
      </c>
      <c r="D98" s="2">
        <v>0.52958496076217498</v>
      </c>
      <c r="E98" s="2">
        <v>0.53145190972449097</v>
      </c>
      <c r="F98" s="2">
        <v>0.52958496076217498</v>
      </c>
      <c r="G98" s="2">
        <v>0.51861203969037895</v>
      </c>
      <c r="H98" s="1">
        <v>5.2209159557262599E-5</v>
      </c>
      <c r="I98">
        <v>0.11070060729980399</v>
      </c>
      <c r="J98">
        <f t="shared" si="6"/>
        <v>0.54891801028024634</v>
      </c>
      <c r="K98">
        <f t="shared" si="7"/>
        <v>3.5862209202359514E-3</v>
      </c>
      <c r="L98">
        <f t="shared" si="8"/>
        <v>4.388251953693291E-6</v>
      </c>
      <c r="M98">
        <f t="shared" si="9"/>
        <v>0.27338226121366166</v>
      </c>
    </row>
    <row r="99" spans="1:13" x14ac:dyDescent="0.35">
      <c r="A99">
        <f t="shared" si="5"/>
        <v>0.5779786492286213</v>
      </c>
      <c r="B99" t="s">
        <v>33</v>
      </c>
      <c r="C99" t="s">
        <v>24</v>
      </c>
      <c r="D99" s="2">
        <v>0.52515250288249304</v>
      </c>
      <c r="E99" s="2">
        <v>0.53724453110530301</v>
      </c>
      <c r="F99" s="2">
        <v>0.52515250288249304</v>
      </c>
      <c r="G99" s="2">
        <v>0.51814922577021705</v>
      </c>
      <c r="H99" s="1">
        <v>3.6330350303587298E-5</v>
      </c>
      <c r="I99">
        <v>8.6831092834472601E-2</v>
      </c>
      <c r="J99">
        <f t="shared" si="6"/>
        <v>0.54432374091794344</v>
      </c>
      <c r="K99">
        <f t="shared" si="7"/>
        <v>2.4955134961581931E-3</v>
      </c>
      <c r="L99">
        <f t="shared" si="8"/>
        <v>3.442047176310952E-6</v>
      </c>
      <c r="M99">
        <f t="shared" si="9"/>
        <v>0.27141252800068899</v>
      </c>
    </row>
    <row r="100" spans="1:13" x14ac:dyDescent="0.35">
      <c r="A100">
        <f t="shared" si="5"/>
        <v>0.56778176097489375</v>
      </c>
      <c r="B100" t="s">
        <v>29</v>
      </c>
      <c r="C100" t="s">
        <v>25</v>
      </c>
      <c r="D100" s="2">
        <v>0.51531412202624305</v>
      </c>
      <c r="E100" s="2">
        <v>0.53020406800268505</v>
      </c>
      <c r="F100" s="2">
        <v>0.51531412202624305</v>
      </c>
      <c r="G100" s="2">
        <v>0.50362258803434401</v>
      </c>
      <c r="H100" s="1">
        <v>1.9795198010938202E-5</v>
      </c>
      <c r="I100">
        <v>3.9105930328369101</v>
      </c>
      <c r="J100">
        <f t="shared" si="6"/>
        <v>0.53412619974113273</v>
      </c>
      <c r="K100">
        <f t="shared" si="7"/>
        <v>1.3597221987298694E-3</v>
      </c>
      <c r="L100">
        <f t="shared" si="8"/>
        <v>1.5501872966216626E-4</v>
      </c>
      <c r="M100">
        <f t="shared" si="9"/>
        <v>0.26662417946501493</v>
      </c>
    </row>
    <row r="101" spans="1:13" x14ac:dyDescent="0.35">
      <c r="A101">
        <f t="shared" si="5"/>
        <v>0.56027829433901577</v>
      </c>
      <c r="B101" t="s">
        <v>34</v>
      </c>
      <c r="C101" t="s">
        <v>26</v>
      </c>
      <c r="D101" s="2">
        <v>0.50854774168066297</v>
      </c>
      <c r="E101" s="2">
        <v>0.52400202523158601</v>
      </c>
      <c r="F101" s="2">
        <v>0.50854774168066297</v>
      </c>
      <c r="G101" s="2">
        <v>0.49857378036051597</v>
      </c>
      <c r="H101" s="1">
        <v>2.0840003696491101E-5</v>
      </c>
      <c r="I101">
        <v>3.32024669647216</v>
      </c>
      <c r="J101">
        <f t="shared" si="6"/>
        <v>0.52711280564710528</v>
      </c>
      <c r="K101">
        <f t="shared" si="7"/>
        <v>1.4314893759624716E-3</v>
      </c>
      <c r="L101">
        <f t="shared" si="8"/>
        <v>1.3161697490130615E-4</v>
      </c>
      <c r="M101">
        <f t="shared" si="9"/>
        <v>0.26310063261578365</v>
      </c>
    </row>
    <row r="102" spans="1:13" x14ac:dyDescent="0.35">
      <c r="A102">
        <f t="shared" si="5"/>
        <v>0.55745639969458494</v>
      </c>
      <c r="B102" t="s">
        <v>35</v>
      </c>
      <c r="C102" t="s">
        <v>26</v>
      </c>
      <c r="D102" s="2">
        <v>0.50664070759741597</v>
      </c>
      <c r="E102" s="2">
        <v>0.53311377174291896</v>
      </c>
      <c r="F102" s="2">
        <v>0.50664070759741597</v>
      </c>
      <c r="G102" s="2">
        <v>0.49600435245998997</v>
      </c>
      <c r="H102" s="1">
        <v>3.7184622045941803E-5</v>
      </c>
      <c r="I102">
        <v>3.31948661804199</v>
      </c>
      <c r="J102">
        <f t="shared" si="6"/>
        <v>0.52513615330220864</v>
      </c>
      <c r="K102">
        <f t="shared" si="7"/>
        <v>2.5541929926292672E-3</v>
      </c>
      <c r="L102">
        <f t="shared" si="8"/>
        <v>1.3158684484387007E-4</v>
      </c>
      <c r="M102">
        <f t="shared" si="9"/>
        <v>0.26177550138434674</v>
      </c>
    </row>
    <row r="103" spans="1:13" x14ac:dyDescent="0.35">
      <c r="A103">
        <f t="shared" si="5"/>
        <v>0.55025587726297354</v>
      </c>
      <c r="B103" t="s">
        <v>40</v>
      </c>
      <c r="C103" t="s">
        <v>22</v>
      </c>
      <c r="D103" s="2">
        <v>0.51104124858867495</v>
      </c>
      <c r="E103" s="2">
        <v>0.55476362213963504</v>
      </c>
      <c r="F103" s="2">
        <v>0.51104124858867495</v>
      </c>
      <c r="G103" s="2">
        <v>0.50049780431479496</v>
      </c>
      <c r="H103">
        <v>3.1273599260684797E-4</v>
      </c>
      <c r="I103">
        <v>1.25540351867675</v>
      </c>
      <c r="J103">
        <f t="shared" si="6"/>
        <v>0.52969734061689766</v>
      </c>
      <c r="K103">
        <f t="shared" si="7"/>
        <v>2.1481678094575289E-2</v>
      </c>
      <c r="L103">
        <f t="shared" si="8"/>
        <v>4.9765101365586046E-5</v>
      </c>
      <c r="M103">
        <f t="shared" si="9"/>
        <v>0.2583942138598031</v>
      </c>
    </row>
    <row r="104" spans="1:13" x14ac:dyDescent="0.35">
      <c r="A104">
        <f t="shared" si="5"/>
        <v>0.54866747486308265</v>
      </c>
      <c r="B104" t="s">
        <v>34</v>
      </c>
      <c r="C104" t="s">
        <v>27</v>
      </c>
      <c r="D104" s="2">
        <v>0.498274493219656</v>
      </c>
      <c r="E104" s="2">
        <v>0.50782365606282598</v>
      </c>
      <c r="F104" s="2">
        <v>0.498274493219656</v>
      </c>
      <c r="G104" s="2">
        <v>0.48763974552190098</v>
      </c>
      <c r="H104" s="1">
        <v>2.81233954180931E-5</v>
      </c>
      <c r="I104">
        <v>0.55611515045166005</v>
      </c>
      <c r="J104">
        <f t="shared" si="6"/>
        <v>0.51646452157156297</v>
      </c>
      <c r="K104">
        <f t="shared" si="7"/>
        <v>1.9317818913712741E-3</v>
      </c>
      <c r="L104">
        <f t="shared" si="8"/>
        <v>2.2044805850421533E-5</v>
      </c>
      <c r="M104">
        <f t="shared" si="9"/>
        <v>0.2576483172572</v>
      </c>
    </row>
    <row r="105" spans="1:13" x14ac:dyDescent="0.35">
      <c r="A105">
        <f t="shared" si="5"/>
        <v>0.54204191158741022</v>
      </c>
      <c r="B105" t="s">
        <v>38</v>
      </c>
      <c r="C105" t="s">
        <v>14</v>
      </c>
      <c r="D105" s="2">
        <v>0.49758429050751801</v>
      </c>
      <c r="E105" s="2">
        <v>0.525871403054886</v>
      </c>
      <c r="F105" s="2">
        <v>0.49758429050751801</v>
      </c>
      <c r="G105" s="2">
        <v>0.50630779706923701</v>
      </c>
      <c r="H105">
        <v>1.1046105509919901E-4</v>
      </c>
      <c r="I105">
        <v>133.862662315368</v>
      </c>
      <c r="J105">
        <f t="shared" si="6"/>
        <v>0.51574912229192416</v>
      </c>
      <c r="K105">
        <f t="shared" si="7"/>
        <v>7.5875143370887407E-3</v>
      </c>
      <c r="L105">
        <f t="shared" si="8"/>
        <v>5.3064125279919669E-3</v>
      </c>
      <c r="M105">
        <f t="shared" si="9"/>
        <v>0.25453702433923708</v>
      </c>
    </row>
    <row r="106" spans="1:13" x14ac:dyDescent="0.35">
      <c r="A106">
        <f t="shared" si="5"/>
        <v>0.5374982494106062</v>
      </c>
      <c r="B106" t="s">
        <v>29</v>
      </c>
      <c r="C106" t="s">
        <v>26</v>
      </c>
      <c r="D106" s="2">
        <v>0.48789352526022201</v>
      </c>
      <c r="E106" s="2">
        <v>0.50621974948538595</v>
      </c>
      <c r="F106" s="2">
        <v>0.48789352526022201</v>
      </c>
      <c r="G106" s="2">
        <v>0.472870281589791</v>
      </c>
      <c r="H106" s="1">
        <v>2.0510175998602599E-5</v>
      </c>
      <c r="I106">
        <v>3.3138914108276301</v>
      </c>
      <c r="J106">
        <f t="shared" si="6"/>
        <v>0.50570458558532472</v>
      </c>
      <c r="K106">
        <f t="shared" si="7"/>
        <v>1.4088336772254773E-3</v>
      </c>
      <c r="L106">
        <f t="shared" si="8"/>
        <v>1.3136504679245344E-4</v>
      </c>
      <c r="M106">
        <f t="shared" si="9"/>
        <v>0.25240336968013621</v>
      </c>
    </row>
    <row r="107" spans="1:13" x14ac:dyDescent="0.35">
      <c r="A107">
        <f t="shared" si="5"/>
        <v>0.53568044565653927</v>
      </c>
      <c r="B107" t="s">
        <v>35</v>
      </c>
      <c r="C107" t="s">
        <v>27</v>
      </c>
      <c r="D107" s="2">
        <v>0.486808351053855</v>
      </c>
      <c r="E107" s="2">
        <v>0.49872213946684801</v>
      </c>
      <c r="F107" s="2">
        <v>0.486808351053855</v>
      </c>
      <c r="G107" s="2">
        <v>0.47580951345807398</v>
      </c>
      <c r="H107" s="1">
        <v>3.5703362287733999E-5</v>
      </c>
      <c r="I107">
        <v>0.55694007873535101</v>
      </c>
      <c r="J107">
        <f t="shared" si="6"/>
        <v>0.50457979596647085</v>
      </c>
      <c r="K107">
        <f t="shared" si="7"/>
        <v>2.4524460045866388E-3</v>
      </c>
      <c r="L107">
        <f t="shared" si="8"/>
        <v>2.2077506602846132E-5</v>
      </c>
      <c r="M107">
        <f t="shared" si="9"/>
        <v>0.25154974868053886</v>
      </c>
    </row>
    <row r="108" spans="1:13" x14ac:dyDescent="0.35">
      <c r="A108">
        <f t="shared" si="5"/>
        <v>0.52991766577918775</v>
      </c>
      <c r="B108" t="s">
        <v>67</v>
      </c>
      <c r="C108" t="s">
        <v>22</v>
      </c>
      <c r="D108" s="2">
        <v>0.48215247495521601</v>
      </c>
      <c r="E108" s="2">
        <v>0.52159044209531902</v>
      </c>
      <c r="F108" s="2">
        <v>0.48215247495521601</v>
      </c>
      <c r="G108" s="2">
        <v>0.46385722769433302</v>
      </c>
      <c r="H108" s="1">
        <v>4.9665443549454001E-5</v>
      </c>
      <c r="I108">
        <v>1.2510251998901301</v>
      </c>
      <c r="J108">
        <f t="shared" si="6"/>
        <v>0.49975395227087549</v>
      </c>
      <c r="K108">
        <f t="shared" si="7"/>
        <v>3.4114943465906322E-3</v>
      </c>
      <c r="L108">
        <f t="shared" si="8"/>
        <v>4.959154164953821E-5</v>
      </c>
      <c r="M108">
        <f t="shared" si="9"/>
        <v>0.24884360952313064</v>
      </c>
    </row>
    <row r="109" spans="1:13" x14ac:dyDescent="0.35">
      <c r="A109">
        <f t="shared" si="5"/>
        <v>0.52878279752559532</v>
      </c>
      <c r="B109" t="s">
        <v>67</v>
      </c>
      <c r="C109" t="s">
        <v>27</v>
      </c>
      <c r="D109" s="2">
        <v>0.48097553969463502</v>
      </c>
      <c r="E109" s="2">
        <v>0.53012830031635605</v>
      </c>
      <c r="F109" s="2">
        <v>0.48097553969463502</v>
      </c>
      <c r="G109" s="2">
        <v>0.45377725421502002</v>
      </c>
      <c r="H109" s="1">
        <v>4.6194630776870899E-5</v>
      </c>
      <c r="I109">
        <v>0.55655384063720703</v>
      </c>
      <c r="J109">
        <f t="shared" si="6"/>
        <v>0.49853405176513416</v>
      </c>
      <c r="K109">
        <f t="shared" si="7"/>
        <v>3.1730859622992173E-3</v>
      </c>
      <c r="L109">
        <f t="shared" si="8"/>
        <v>2.2062195845930581E-5</v>
      </c>
      <c r="M109">
        <f t="shared" si="9"/>
        <v>0.24831068765470812</v>
      </c>
    </row>
    <row r="110" spans="1:13" x14ac:dyDescent="0.35">
      <c r="A110">
        <f t="shared" si="5"/>
        <v>0.52685091442370946</v>
      </c>
      <c r="B110" t="s">
        <v>34</v>
      </c>
      <c r="C110" t="s">
        <v>20</v>
      </c>
      <c r="D110" s="2">
        <v>0.47823467690134802</v>
      </c>
      <c r="E110" s="2">
        <v>0.50739664901615</v>
      </c>
      <c r="F110" s="2">
        <v>0.47823467690134802</v>
      </c>
      <c r="G110" s="2">
        <v>0.46231198452424999</v>
      </c>
      <c r="H110" s="1">
        <v>2.10025043576357E-5</v>
      </c>
      <c r="I110">
        <v>1.2958641052246</v>
      </c>
      <c r="J110">
        <f t="shared" si="6"/>
        <v>0.4956931309263381</v>
      </c>
      <c r="K110">
        <f t="shared" si="7"/>
        <v>1.4426514646743147E-3</v>
      </c>
      <c r="L110">
        <f t="shared" si="8"/>
        <v>5.1368988212252819E-5</v>
      </c>
      <c r="M110">
        <f t="shared" si="9"/>
        <v>0.24740349622612429</v>
      </c>
    </row>
    <row r="111" spans="1:13" x14ac:dyDescent="0.35">
      <c r="A111">
        <f t="shared" si="5"/>
        <v>0.52646186457654764</v>
      </c>
      <c r="B111" t="s">
        <v>35</v>
      </c>
      <c r="C111" t="s">
        <v>20</v>
      </c>
      <c r="D111" s="2">
        <v>0.47854187695241501</v>
      </c>
      <c r="E111" s="2">
        <v>0.51076404298461897</v>
      </c>
      <c r="F111" s="2">
        <v>0.47854187695241501</v>
      </c>
      <c r="G111" s="2">
        <v>0.463291987519177</v>
      </c>
      <c r="H111" s="1">
        <v>3.75037763578232E-5</v>
      </c>
      <c r="I111">
        <v>1.53069019317626</v>
      </c>
      <c r="J111">
        <f t="shared" si="6"/>
        <v>0.49601154563461641</v>
      </c>
      <c r="K111">
        <f t="shared" si="7"/>
        <v>2.5761155418478048E-3</v>
      </c>
      <c r="L111">
        <f t="shared" si="8"/>
        <v>6.0677663786554289E-5</v>
      </c>
      <c r="M111">
        <f t="shared" si="9"/>
        <v>0.24722080262199655</v>
      </c>
    </row>
    <row r="112" spans="1:13" x14ac:dyDescent="0.35">
      <c r="A112">
        <f t="shared" si="5"/>
        <v>0.52482805783855402</v>
      </c>
      <c r="B112" t="s">
        <v>68</v>
      </c>
      <c r="C112" t="s">
        <v>22</v>
      </c>
      <c r="D112" s="2">
        <v>0.47830250028924598</v>
      </c>
      <c r="E112" s="2">
        <v>0.51894649950935101</v>
      </c>
      <c r="F112" s="2">
        <v>0.47830250028924598</v>
      </c>
      <c r="G112" s="2">
        <v>0.45945237320486398</v>
      </c>
      <c r="H112" s="1">
        <v>6.8822528859651397E-5</v>
      </c>
      <c r="I112">
        <v>1.2506122589111299</v>
      </c>
      <c r="J112">
        <f t="shared" si="6"/>
        <v>0.49576343027751651</v>
      </c>
      <c r="K112">
        <f t="shared" si="7"/>
        <v>4.7273849047373001E-3</v>
      </c>
      <c r="L112">
        <f t="shared" si="8"/>
        <v>4.957517237115702E-5</v>
      </c>
      <c r="M112">
        <f t="shared" si="9"/>
        <v>0.24645358463286285</v>
      </c>
    </row>
    <row r="113" spans="1:13" x14ac:dyDescent="0.35">
      <c r="A113">
        <f t="shared" si="5"/>
        <v>0.52280086752502553</v>
      </c>
      <c r="B113" t="s">
        <v>33</v>
      </c>
      <c r="C113" t="s">
        <v>22</v>
      </c>
      <c r="D113" s="2">
        <v>0.47593666093492498</v>
      </c>
      <c r="E113" s="2">
        <v>0.51403316465040405</v>
      </c>
      <c r="F113" s="2">
        <v>0.47593666093492498</v>
      </c>
      <c r="G113" s="2">
        <v>0.45697057224995702</v>
      </c>
      <c r="H113" s="1">
        <v>5.55186375969202E-5</v>
      </c>
      <c r="I113">
        <v>1.2499256134033201</v>
      </c>
      <c r="J113">
        <f t="shared" si="6"/>
        <v>0.49331122349817824</v>
      </c>
      <c r="K113">
        <f t="shared" si="7"/>
        <v>3.8135473028386873E-3</v>
      </c>
      <c r="L113">
        <f t="shared" si="8"/>
        <v>4.9547953247751661E-5</v>
      </c>
      <c r="M113">
        <f t="shared" si="9"/>
        <v>0.24550163796758795</v>
      </c>
    </row>
    <row r="114" spans="1:13" x14ac:dyDescent="0.35">
      <c r="A114">
        <f t="shared" si="5"/>
        <v>0.5221425200074743</v>
      </c>
      <c r="B114" t="s">
        <v>29</v>
      </c>
      <c r="C114" t="s">
        <v>27</v>
      </c>
      <c r="D114" s="2">
        <v>0.47390195929798801</v>
      </c>
      <c r="E114" s="2">
        <v>0.48250610444477798</v>
      </c>
      <c r="F114" s="2">
        <v>0.47390195929798801</v>
      </c>
      <c r="G114" s="2">
        <v>0.45970663341130402</v>
      </c>
      <c r="H114" s="1">
        <v>1.9616212147682302E-5</v>
      </c>
      <c r="I114">
        <v>0.556002616882324</v>
      </c>
      <c r="J114">
        <f t="shared" si="6"/>
        <v>0.49120224296282844</v>
      </c>
      <c r="K114">
        <f t="shared" si="7"/>
        <v>1.3474277497734408E-3</v>
      </c>
      <c r="L114">
        <f t="shared" si="8"/>
        <v>2.2040344938530076E-5</v>
      </c>
      <c r="M114">
        <f t="shared" si="9"/>
        <v>0.24519248508749447</v>
      </c>
    </row>
    <row r="115" spans="1:13" x14ac:dyDescent="0.35">
      <c r="A115">
        <f t="shared" si="5"/>
        <v>0.5219292723440192</v>
      </c>
      <c r="B115" t="s">
        <v>29</v>
      </c>
      <c r="C115" t="s">
        <v>20</v>
      </c>
      <c r="D115" s="2">
        <v>0.47380221902166703</v>
      </c>
      <c r="E115" s="2">
        <v>0.49749869782175099</v>
      </c>
      <c r="F115" s="2">
        <v>0.47380221902166703</v>
      </c>
      <c r="G115" s="2">
        <v>0.45648295861335098</v>
      </c>
      <c r="H115" s="1">
        <v>2.1423613713859901E-5</v>
      </c>
      <c r="I115">
        <v>1.96910095214843</v>
      </c>
      <c r="J115">
        <f t="shared" si="6"/>
        <v>0.49109886156403626</v>
      </c>
      <c r="K115">
        <f t="shared" si="7"/>
        <v>1.4715772546277416E-3</v>
      </c>
      <c r="L115">
        <f t="shared" si="8"/>
        <v>7.8056582624546874E-5</v>
      </c>
      <c r="M115">
        <f t="shared" si="9"/>
        <v>0.2450923462891049</v>
      </c>
    </row>
    <row r="116" spans="1:13" x14ac:dyDescent="0.35">
      <c r="A116">
        <f t="shared" si="5"/>
        <v>0.52176333834438182</v>
      </c>
      <c r="B116" t="s">
        <v>68</v>
      </c>
      <c r="C116" t="s">
        <v>27</v>
      </c>
      <c r="D116" s="2">
        <v>0.47484350750645299</v>
      </c>
      <c r="E116" s="2">
        <v>0.52960586771864104</v>
      </c>
      <c r="F116" s="2">
        <v>0.47484350750645299</v>
      </c>
      <c r="G116" s="2">
        <v>0.44795626417786399</v>
      </c>
      <c r="H116" s="1">
        <v>5.1935995639592903E-5</v>
      </c>
      <c r="I116">
        <v>0.55737876892089799</v>
      </c>
      <c r="J116">
        <f t="shared" si="6"/>
        <v>0.49217816336742171</v>
      </c>
      <c r="K116">
        <f t="shared" si="7"/>
        <v>3.5674574280727379E-3</v>
      </c>
      <c r="L116">
        <f t="shared" si="8"/>
        <v>2.209489659835518E-5</v>
      </c>
      <c r="M116">
        <f t="shared" si="9"/>
        <v>0.24501442547596938</v>
      </c>
    </row>
    <row r="117" spans="1:13" x14ac:dyDescent="0.35">
      <c r="A117">
        <f t="shared" si="5"/>
        <v>0.51518325272484355</v>
      </c>
      <c r="B117" t="s">
        <v>39</v>
      </c>
      <c r="C117" t="s">
        <v>22</v>
      </c>
      <c r="D117" s="2">
        <v>0.47751654691184098</v>
      </c>
      <c r="E117" s="2">
        <v>0.52288558963698095</v>
      </c>
      <c r="F117" s="2">
        <v>0.47751654691184098</v>
      </c>
      <c r="G117" s="2">
        <v>0.46450444338076502</v>
      </c>
      <c r="H117">
        <v>2.6884027531481598E-4</v>
      </c>
      <c r="I117">
        <v>1.2554073333740201</v>
      </c>
      <c r="J117">
        <f t="shared" si="6"/>
        <v>0.49494878485503829</v>
      </c>
      <c r="K117">
        <f t="shared" si="7"/>
        <v>1.8466503343700563E-2</v>
      </c>
      <c r="L117">
        <f t="shared" si="8"/>
        <v>4.9765252582938474E-5</v>
      </c>
      <c r="M117">
        <f t="shared" si="9"/>
        <v>0.24192448837389238</v>
      </c>
    </row>
    <row r="118" spans="1:13" x14ac:dyDescent="0.35">
      <c r="A118">
        <f t="shared" si="5"/>
        <v>0.51009159522476166</v>
      </c>
      <c r="B118" t="s">
        <v>37</v>
      </c>
      <c r="C118" t="s">
        <v>24</v>
      </c>
      <c r="D118" s="2">
        <v>0.46287866395904997</v>
      </c>
      <c r="E118" s="2">
        <v>0.48664917057514601</v>
      </c>
      <c r="F118" s="2">
        <v>0.46287866395904997</v>
      </c>
      <c r="G118" s="2">
        <v>0.44524537648582402</v>
      </c>
      <c r="H118" s="1">
        <v>1.71899708496554E-5</v>
      </c>
      <c r="I118">
        <v>6.7255973815917899E-2</v>
      </c>
      <c r="J118">
        <f t="shared" si="6"/>
        <v>0.47977653076837151</v>
      </c>
      <c r="K118">
        <f t="shared" si="7"/>
        <v>1.1807704548790214E-3</v>
      </c>
      <c r="L118">
        <f t="shared" si="8"/>
        <v>2.6660753332269129E-6</v>
      </c>
      <c r="M118">
        <f t="shared" si="9"/>
        <v>0.23953350103265539</v>
      </c>
    </row>
    <row r="119" spans="1:13" x14ac:dyDescent="0.35">
      <c r="A119">
        <f t="shared" si="5"/>
        <v>0.50869560960020754</v>
      </c>
      <c r="B119" t="s">
        <v>38</v>
      </c>
      <c r="C119" t="s">
        <v>24</v>
      </c>
      <c r="D119" s="2">
        <v>0.46225628463481</v>
      </c>
      <c r="E119" s="2">
        <v>0.48447544286941902</v>
      </c>
      <c r="F119" s="2">
        <v>0.46225628463481</v>
      </c>
      <c r="G119" s="2">
        <v>0.44827111615951498</v>
      </c>
      <c r="H119" s="1">
        <v>3.33521771228212E-5</v>
      </c>
      <c r="I119">
        <v>5.9391975402831997E-2</v>
      </c>
      <c r="J119">
        <f t="shared" si="6"/>
        <v>0.47913143083991117</v>
      </c>
      <c r="K119">
        <f t="shared" si="7"/>
        <v>2.2909442777390597E-3</v>
      </c>
      <c r="L119">
        <f t="shared" si="8"/>
        <v>2.3543407615582506E-6</v>
      </c>
      <c r="M119">
        <f t="shared" si="9"/>
        <v>0.23887796126848157</v>
      </c>
    </row>
    <row r="120" spans="1:13" x14ac:dyDescent="0.35">
      <c r="A120">
        <f t="shared" si="5"/>
        <v>0.50842621509799757</v>
      </c>
      <c r="B120" t="s">
        <v>35</v>
      </c>
      <c r="C120" t="s">
        <v>24</v>
      </c>
      <c r="D120" s="2">
        <v>0.46212063785901503</v>
      </c>
      <c r="E120" s="2">
        <v>0.46839300489289298</v>
      </c>
      <c r="F120" s="2">
        <v>0.46212063785901503</v>
      </c>
      <c r="G120" s="2">
        <v>0.45676428294426502</v>
      </c>
      <c r="H120" s="1">
        <v>3.6064881980541903E-5</v>
      </c>
      <c r="I120">
        <v>9.7874641418457003E-2</v>
      </c>
      <c r="J120">
        <f t="shared" si="6"/>
        <v>0.47899083213755533</v>
      </c>
      <c r="K120">
        <f t="shared" si="7"/>
        <v>2.4772786105205268E-3</v>
      </c>
      <c r="L120">
        <f t="shared" si="8"/>
        <v>3.8798214110821295E-6</v>
      </c>
      <c r="M120">
        <f t="shared" si="9"/>
        <v>0.23875145652133928</v>
      </c>
    </row>
    <row r="121" spans="1:13" x14ac:dyDescent="0.35">
      <c r="A121">
        <f t="shared" si="5"/>
        <v>0.50683418402537428</v>
      </c>
      <c r="B121" t="s">
        <v>34</v>
      </c>
      <c r="C121" t="s">
        <v>24</v>
      </c>
      <c r="D121" s="2">
        <v>0.46004205050049601</v>
      </c>
      <c r="E121" s="2">
        <v>0.468114803353327</v>
      </c>
      <c r="F121" s="2">
        <v>0.46004205050049601</v>
      </c>
      <c r="G121" s="2">
        <v>0.44494433851517001</v>
      </c>
      <c r="H121" s="1">
        <v>2.0051248936213499E-5</v>
      </c>
      <c r="I121">
        <v>0.142895698547363</v>
      </c>
      <c r="J121">
        <f t="shared" si="6"/>
        <v>0.47683636378673616</v>
      </c>
      <c r="K121">
        <f t="shared" si="7"/>
        <v>1.3773102080495924E-3</v>
      </c>
      <c r="L121">
        <f t="shared" si="8"/>
        <v>5.6644886023668954E-6</v>
      </c>
      <c r="M121">
        <f t="shared" si="9"/>
        <v>0.23800385593323273</v>
      </c>
    </row>
    <row r="122" spans="1:13" x14ac:dyDescent="0.35">
      <c r="A122">
        <f t="shared" si="5"/>
        <v>0.50294198091380071</v>
      </c>
      <c r="B122" t="s">
        <v>29</v>
      </c>
      <c r="C122" t="s">
        <v>24</v>
      </c>
      <c r="D122" s="2">
        <v>0.45649927588559303</v>
      </c>
      <c r="E122" s="2">
        <v>0.45691850077410601</v>
      </c>
      <c r="F122" s="2">
        <v>0.45649927588559303</v>
      </c>
      <c r="G122" s="2">
        <v>0.43740812543375801</v>
      </c>
      <c r="H122" s="1">
        <v>1.9674206653061601E-5</v>
      </c>
      <c r="I122">
        <v>7.3842048645019503E-2</v>
      </c>
      <c r="J122">
        <f t="shared" si="6"/>
        <v>0.47316425650165556</v>
      </c>
      <c r="K122">
        <f t="shared" si="7"/>
        <v>1.3514113631894328E-3</v>
      </c>
      <c r="L122">
        <f t="shared" si="8"/>
        <v>2.9271520918909682E-6</v>
      </c>
      <c r="M122">
        <f t="shared" si="9"/>
        <v>0.23617611941145258</v>
      </c>
    </row>
    <row r="123" spans="1:13" x14ac:dyDescent="0.35">
      <c r="A123">
        <f t="shared" si="5"/>
        <v>0.50245558089546083</v>
      </c>
      <c r="B123" t="s">
        <v>37</v>
      </c>
      <c r="C123" t="s">
        <v>22</v>
      </c>
      <c r="D123" s="2">
        <v>0.45631974338821701</v>
      </c>
      <c r="E123" s="2">
        <v>0.49050966559845599</v>
      </c>
      <c r="F123" s="2">
        <v>0.45631974338821701</v>
      </c>
      <c r="G123" s="2">
        <v>0.43413895989806001</v>
      </c>
      <c r="H123" s="1">
        <v>2.5789653311071701E-5</v>
      </c>
      <c r="I123">
        <v>1.252534866333</v>
      </c>
      <c r="J123">
        <f t="shared" si="6"/>
        <v>0.47297816998383135</v>
      </c>
      <c r="K123">
        <f t="shared" si="7"/>
        <v>1.7714783194002243E-3</v>
      </c>
      <c r="L123">
        <f t="shared" si="8"/>
        <v>4.965138591669212E-5</v>
      </c>
      <c r="M123">
        <f t="shared" si="9"/>
        <v>0.23594771121891225</v>
      </c>
    </row>
    <row r="124" spans="1:13" x14ac:dyDescent="0.35">
      <c r="A124">
        <f t="shared" si="5"/>
        <v>0.4986026868458856</v>
      </c>
      <c r="B124" t="s">
        <v>30</v>
      </c>
      <c r="C124" t="s">
        <v>24</v>
      </c>
      <c r="D124" s="2">
        <v>0.45246577911119401</v>
      </c>
      <c r="E124" s="2">
        <v>0.49634385246572199</v>
      </c>
      <c r="F124" s="2">
        <v>0.45246577911119401</v>
      </c>
      <c r="G124" s="2">
        <v>0.433867391283774</v>
      </c>
      <c r="H124" s="1">
        <v>1.7132052440067999E-5</v>
      </c>
      <c r="I124">
        <v>3.5940170288085903E-2</v>
      </c>
      <c r="J124">
        <f t="shared" si="6"/>
        <v>0.46898351273452055</v>
      </c>
      <c r="K124">
        <f t="shared" si="7"/>
        <v>1.1767920684447155E-3</v>
      </c>
      <c r="L124">
        <f t="shared" si="8"/>
        <v>1.4246942842475425E-6</v>
      </c>
      <c r="M124">
        <f t="shared" si="9"/>
        <v>0.23413843380787003</v>
      </c>
    </row>
    <row r="125" spans="1:13" x14ac:dyDescent="0.35">
      <c r="A125">
        <f t="shared" si="5"/>
        <v>0.49759388935677729</v>
      </c>
      <c r="B125" t="s">
        <v>38</v>
      </c>
      <c r="C125" t="s">
        <v>22</v>
      </c>
      <c r="D125" s="2">
        <v>0.45260541549804301</v>
      </c>
      <c r="E125" s="2">
        <v>0.49273181099562302</v>
      </c>
      <c r="F125" s="2">
        <v>0.45260541549804301</v>
      </c>
      <c r="G125" s="2">
        <v>0.429811360732053</v>
      </c>
      <c r="H125" s="1">
        <v>4.3164854091377398E-5</v>
      </c>
      <c r="I125">
        <v>1.2510242462158201</v>
      </c>
      <c r="J125">
        <f t="shared" si="6"/>
        <v>0.46912824669282926</v>
      </c>
      <c r="K125">
        <f t="shared" si="7"/>
        <v>2.9649721250855996E-3</v>
      </c>
      <c r="L125">
        <f t="shared" si="8"/>
        <v>4.9591503845200398E-5</v>
      </c>
      <c r="M125">
        <f t="shared" si="9"/>
        <v>0.2336647134081199</v>
      </c>
    </row>
    <row r="126" spans="1:13" x14ac:dyDescent="0.35">
      <c r="A126">
        <f t="shared" si="5"/>
        <v>0.4970162870712439</v>
      </c>
      <c r="B126" t="s">
        <v>30</v>
      </c>
      <c r="C126" t="s">
        <v>22</v>
      </c>
      <c r="D126" s="2">
        <v>0.451444438681672</v>
      </c>
      <c r="E126" s="2">
        <v>0.48840130481548499</v>
      </c>
      <c r="F126" s="2">
        <v>0.451444438681672</v>
      </c>
      <c r="G126" s="2">
        <v>0.42776747287927103</v>
      </c>
      <c r="H126" s="1">
        <v>2.7130484943764401E-5</v>
      </c>
      <c r="I126">
        <v>1.2477293014526301</v>
      </c>
      <c r="J126">
        <f t="shared" si="6"/>
        <v>0.46792488721089326</v>
      </c>
      <c r="K126">
        <f t="shared" si="7"/>
        <v>1.863579370105757E-3</v>
      </c>
      <c r="L126">
        <f t="shared" si="8"/>
        <v>4.9460889857191992E-5</v>
      </c>
      <c r="M126">
        <f t="shared" si="9"/>
        <v>0.23339347761644347</v>
      </c>
    </row>
    <row r="127" spans="1:13" x14ac:dyDescent="0.35">
      <c r="A127">
        <f t="shared" si="5"/>
        <v>0.49047523926076142</v>
      </c>
      <c r="B127" t="s">
        <v>36</v>
      </c>
      <c r="C127" t="s">
        <v>22</v>
      </c>
      <c r="D127" s="2">
        <v>0.455354257513435</v>
      </c>
      <c r="E127" s="2">
        <v>0.51501608940757004</v>
      </c>
      <c r="F127" s="2">
        <v>0.455354257513435</v>
      </c>
      <c r="G127" s="2">
        <v>0.43910000178353797</v>
      </c>
      <c r="H127">
        <v>2.7451638525373097E-4</v>
      </c>
      <c r="I127">
        <v>1.2523775100707999</v>
      </c>
      <c r="J127">
        <f t="shared" si="6"/>
        <v>0.47197743804352799</v>
      </c>
      <c r="K127">
        <f t="shared" si="7"/>
        <v>1.8856392481566689E-2</v>
      </c>
      <c r="L127">
        <f t="shared" si="8"/>
        <v>4.9645148200911968E-5</v>
      </c>
      <c r="M127">
        <f t="shared" si="9"/>
        <v>0.23032187224765382</v>
      </c>
    </row>
    <row r="128" spans="1:13" x14ac:dyDescent="0.35">
      <c r="A128">
        <f t="shared" si="5"/>
        <v>0.47956259108287769</v>
      </c>
      <c r="B128" t="s">
        <v>65</v>
      </c>
      <c r="C128" t="s">
        <v>26</v>
      </c>
      <c r="D128" s="2">
        <v>0.44399184523500801</v>
      </c>
      <c r="E128" s="2">
        <v>0.49394835287160699</v>
      </c>
      <c r="F128" s="2">
        <v>0.44399184523500801</v>
      </c>
      <c r="G128" s="2">
        <v>0.44022298332010201</v>
      </c>
      <c r="H128">
        <v>2.3661582336033201E-4</v>
      </c>
      <c r="I128">
        <v>3.38003158569335</v>
      </c>
      <c r="J128">
        <f t="shared" si="6"/>
        <v>0.46020022909317998</v>
      </c>
      <c r="K128">
        <f t="shared" si="7"/>
        <v>1.6253021940776251E-2</v>
      </c>
      <c r="L128">
        <f t="shared" si="8"/>
        <v>1.3398689105014637E-4</v>
      </c>
      <c r="M128">
        <f t="shared" si="9"/>
        <v>0.22519741058614706</v>
      </c>
    </row>
    <row r="129" spans="1:13" x14ac:dyDescent="0.35">
      <c r="A129">
        <f t="shared" si="5"/>
        <v>0.46924023673060056</v>
      </c>
      <c r="B129" t="s">
        <v>34</v>
      </c>
      <c r="C129" t="s">
        <v>18</v>
      </c>
      <c r="D129" s="2">
        <v>0.70725430977733905</v>
      </c>
      <c r="E129" s="2">
        <v>0.71468810057715904</v>
      </c>
      <c r="F129" s="2">
        <v>0.70725430977733905</v>
      </c>
      <c r="G129" s="2">
        <v>0.70447843054916803</v>
      </c>
      <c r="H129" s="1">
        <v>8.0437139719618907E-5</v>
      </c>
      <c r="I129">
        <v>18229.862558364799</v>
      </c>
      <c r="J129">
        <f t="shared" si="6"/>
        <v>0.73307336357583819</v>
      </c>
      <c r="K129">
        <f t="shared" si="7"/>
        <v>5.5251866851074851E-3</v>
      </c>
      <c r="L129">
        <f t="shared" si="8"/>
        <v>0.72264490627998701</v>
      </c>
      <c r="M129">
        <f t="shared" si="9"/>
        <v>0.22035014452638943</v>
      </c>
    </row>
    <row r="130" spans="1:13" x14ac:dyDescent="0.35">
      <c r="A130">
        <f t="shared" ref="A130:A193" si="10">M130 / MAX( $M$2:$M$291)</f>
        <v>0.46110812795444278</v>
      </c>
      <c r="B130" t="s">
        <v>65</v>
      </c>
      <c r="C130" t="s">
        <v>25</v>
      </c>
      <c r="D130" s="2">
        <v>0.42723148920211701</v>
      </c>
      <c r="E130" s="2">
        <v>0.48764064497824</v>
      </c>
      <c r="F130" s="2">
        <v>0.42723148920211701</v>
      </c>
      <c r="G130" s="2">
        <v>0.420436442449171</v>
      </c>
      <c r="H130">
        <v>2.35557911125827E-4</v>
      </c>
      <c r="I130">
        <v>3.5959177017211901</v>
      </c>
      <c r="J130">
        <f t="shared" ref="J130:J193" si="11">(D130/(MAX($D$2:$D$291)))</f>
        <v>0.44282801884022571</v>
      </c>
      <c r="K130">
        <f t="shared" ref="K130:K193" si="12">(H130/(MAX($H$2:$H$291)))</f>
        <v>1.6180354481285849E-2</v>
      </c>
      <c r="L130">
        <f t="shared" ref="L130:L193" si="13">(I130/(MAX($I$2:$I$291)))</f>
        <v>1.4254477247051419E-4</v>
      </c>
      <c r="M130">
        <f t="shared" ref="M130:M193" si="14" xml:space="preserve"> (J130 * 0.5) - (K130 * 0.3) - (L130 * 0.2)</f>
        <v>0.21653139412123298</v>
      </c>
    </row>
    <row r="131" spans="1:13" x14ac:dyDescent="0.35">
      <c r="A131">
        <f t="shared" si="10"/>
        <v>0.46055123122109948</v>
      </c>
      <c r="B131" t="s">
        <v>34</v>
      </c>
      <c r="C131" t="s">
        <v>22</v>
      </c>
      <c r="D131" s="2">
        <v>0.41858600205065999</v>
      </c>
      <c r="E131" s="2">
        <v>0.45559633977781999</v>
      </c>
      <c r="F131" s="2">
        <v>0.41858600205065999</v>
      </c>
      <c r="G131" s="2">
        <v>0.390575648735632</v>
      </c>
      <c r="H131" s="1">
        <v>3.1722945148967898E-5</v>
      </c>
      <c r="I131">
        <v>1.24470710754394</v>
      </c>
      <c r="J131">
        <f t="shared" si="11"/>
        <v>0.43386691919296361</v>
      </c>
      <c r="K131">
        <f t="shared" si="12"/>
        <v>2.1790331526013013E-3</v>
      </c>
      <c r="L131">
        <f t="shared" si="13"/>
        <v>4.934108790986995E-5</v>
      </c>
      <c r="M131">
        <f t="shared" si="14"/>
        <v>0.21626988143311943</v>
      </c>
    </row>
    <row r="132" spans="1:13" x14ac:dyDescent="0.35">
      <c r="A132">
        <f t="shared" si="10"/>
        <v>0.45810565009787158</v>
      </c>
      <c r="B132" t="s">
        <v>65</v>
      </c>
      <c r="C132" t="s">
        <v>24</v>
      </c>
      <c r="D132" s="2">
        <v>0.42447466796462002</v>
      </c>
      <c r="E132" s="2">
        <v>0.462016352500835</v>
      </c>
      <c r="F132" s="2">
        <v>0.42447466796462002</v>
      </c>
      <c r="G132" s="2">
        <v>0.42216220297629398</v>
      </c>
      <c r="H132">
        <v>2.35719372128215E-4</v>
      </c>
      <c r="I132">
        <v>0.80497741699218694</v>
      </c>
      <c r="J132">
        <f t="shared" si="11"/>
        <v>0.43997055697762427</v>
      </c>
      <c r="K132">
        <f t="shared" si="12"/>
        <v>1.619144515636042E-2</v>
      </c>
      <c r="L132">
        <f t="shared" si="13"/>
        <v>3.1909885672336308E-5</v>
      </c>
      <c r="M132">
        <f t="shared" si="14"/>
        <v>0.21512146296476956</v>
      </c>
    </row>
    <row r="133" spans="1:13" x14ac:dyDescent="0.35">
      <c r="A133">
        <f t="shared" si="10"/>
        <v>0.45167528988010508</v>
      </c>
      <c r="B133" t="s">
        <v>66</v>
      </c>
      <c r="C133" t="s">
        <v>26</v>
      </c>
      <c r="D133" s="2">
        <v>0.41936796581701202</v>
      </c>
      <c r="E133" s="2">
        <v>0.49967211966605501</v>
      </c>
      <c r="F133" s="2">
        <v>0.41936796581701202</v>
      </c>
      <c r="G133" s="2">
        <v>0.41430949492347302</v>
      </c>
      <c r="H133">
        <v>2.5283906585328001E-4</v>
      </c>
      <c r="I133">
        <v>3.3630685806274401</v>
      </c>
      <c r="J133">
        <f t="shared" si="11"/>
        <v>0.43467742935949</v>
      </c>
      <c r="K133">
        <f t="shared" si="12"/>
        <v>1.7367388310885305E-2</v>
      </c>
      <c r="L133">
        <f t="shared" si="13"/>
        <v>1.3331446528901759E-4</v>
      </c>
      <c r="M133">
        <f t="shared" si="14"/>
        <v>0.21210183529342161</v>
      </c>
    </row>
    <row r="134" spans="1:13" x14ac:dyDescent="0.35">
      <c r="A134">
        <f t="shared" si="10"/>
        <v>0.45138636981155394</v>
      </c>
      <c r="B134" t="s">
        <v>35</v>
      </c>
      <c r="C134" t="s">
        <v>22</v>
      </c>
      <c r="D134" s="2">
        <v>0.41107356443820198</v>
      </c>
      <c r="E134" s="2">
        <v>0.45167953751904899</v>
      </c>
      <c r="F134" s="2">
        <v>0.41107356443820198</v>
      </c>
      <c r="G134" s="2">
        <v>0.38309201799104298</v>
      </c>
      <c r="H134" s="1">
        <v>5.1637667011431799E-5</v>
      </c>
      <c r="I134">
        <v>1.24429512023925</v>
      </c>
      <c r="J134">
        <f t="shared" si="11"/>
        <v>0.42608023223597352</v>
      </c>
      <c r="K134">
        <f t="shared" si="12"/>
        <v>3.5469653845981975E-3</v>
      </c>
      <c r="L134">
        <f t="shared" si="13"/>
        <v>4.9324756435826578E-5</v>
      </c>
      <c r="M134">
        <f t="shared" si="14"/>
        <v>0.21196616155132014</v>
      </c>
    </row>
    <row r="135" spans="1:13" x14ac:dyDescent="0.35">
      <c r="A135">
        <f t="shared" si="10"/>
        <v>0.44483975385327051</v>
      </c>
      <c r="B135" t="s">
        <v>29</v>
      </c>
      <c r="C135" t="s">
        <v>22</v>
      </c>
      <c r="D135" s="2">
        <v>0.40433511136999201</v>
      </c>
      <c r="E135" s="2">
        <v>0.44203725218217799</v>
      </c>
      <c r="F135" s="2">
        <v>0.40433511136999201</v>
      </c>
      <c r="G135" s="2">
        <v>0.37116761141587701</v>
      </c>
      <c r="H135" s="1">
        <v>3.1354192551142801E-5</v>
      </c>
      <c r="I135">
        <v>1.2411365509033201</v>
      </c>
      <c r="J135">
        <f t="shared" si="11"/>
        <v>0.41909578493360816</v>
      </c>
      <c r="K135">
        <f t="shared" si="12"/>
        <v>2.1537037220583466E-3</v>
      </c>
      <c r="L135">
        <f t="shared" si="13"/>
        <v>4.9199548468161751E-5</v>
      </c>
      <c r="M135">
        <f t="shared" si="14"/>
        <v>0.20889194144049295</v>
      </c>
    </row>
    <row r="136" spans="1:13" x14ac:dyDescent="0.35">
      <c r="A136">
        <f t="shared" si="10"/>
        <v>0.44383816918531166</v>
      </c>
      <c r="B136" t="s">
        <v>66</v>
      </c>
      <c r="C136" t="s">
        <v>19</v>
      </c>
      <c r="D136" s="2">
        <v>0.44213667609544699</v>
      </c>
      <c r="E136" s="2">
        <v>0.50539906071098395</v>
      </c>
      <c r="F136" s="2">
        <v>0.44213667609544699</v>
      </c>
      <c r="G136" s="2">
        <v>0.44805884792693301</v>
      </c>
      <c r="H136">
        <v>4.4857101327741003E-4</v>
      </c>
      <c r="I136">
        <v>1447.17650985717</v>
      </c>
      <c r="J136">
        <f t="shared" si="11"/>
        <v>0.45827733507565432</v>
      </c>
      <c r="K136">
        <f t="shared" si="12"/>
        <v>3.0812117369223395E-2</v>
      </c>
      <c r="L136">
        <f t="shared" si="13"/>
        <v>5.7367121117238976E-2</v>
      </c>
      <c r="M136">
        <f t="shared" si="14"/>
        <v>0.20842160810361235</v>
      </c>
    </row>
    <row r="137" spans="1:13" x14ac:dyDescent="0.35">
      <c r="A137">
        <f t="shared" si="10"/>
        <v>0.44361559403950473</v>
      </c>
      <c r="B137" t="s">
        <v>66</v>
      </c>
      <c r="C137" t="s">
        <v>21</v>
      </c>
      <c r="D137" s="2">
        <v>0.442156624150711</v>
      </c>
      <c r="E137" s="2">
        <v>0.50746731126865496</v>
      </c>
      <c r="F137" s="2">
        <v>0.442156624150711</v>
      </c>
      <c r="G137" s="2">
        <v>0.447733120436622</v>
      </c>
      <c r="H137">
        <v>2.8662473185413602E-4</v>
      </c>
      <c r="I137">
        <v>1882.59487247467</v>
      </c>
      <c r="J137">
        <f t="shared" si="11"/>
        <v>0.45829801135541254</v>
      </c>
      <c r="K137">
        <f t="shared" si="12"/>
        <v>1.9688108721706777E-2</v>
      </c>
      <c r="L137">
        <f t="shared" si="13"/>
        <v>7.4627419204452455E-2</v>
      </c>
      <c r="M137">
        <f t="shared" si="14"/>
        <v>0.20831708922030376</v>
      </c>
    </row>
    <row r="138" spans="1:13" x14ac:dyDescent="0.35">
      <c r="A138">
        <f t="shared" si="10"/>
        <v>0.44200856755453027</v>
      </c>
      <c r="B138" t="s">
        <v>66</v>
      </c>
      <c r="C138" t="s">
        <v>16</v>
      </c>
      <c r="D138" s="2">
        <v>0.41077434360924098</v>
      </c>
      <c r="E138" s="2">
        <v>0.46836533832476701</v>
      </c>
      <c r="F138" s="2">
        <v>0.41077434360924098</v>
      </c>
      <c r="G138" s="2">
        <v>0.414950949612509</v>
      </c>
      <c r="H138">
        <v>2.5153154610467698E-4</v>
      </c>
      <c r="I138">
        <v>17.573398590087798</v>
      </c>
      <c r="J138">
        <f t="shared" si="11"/>
        <v>0.42577008803959893</v>
      </c>
      <c r="K138">
        <f t="shared" si="12"/>
        <v>1.7277575436749321E-2</v>
      </c>
      <c r="L138">
        <f t="shared" si="13"/>
        <v>6.9662220088037628E-4</v>
      </c>
      <c r="M138">
        <f t="shared" si="14"/>
        <v>0.20756244694859857</v>
      </c>
    </row>
    <row r="139" spans="1:13" x14ac:dyDescent="0.35">
      <c r="A139">
        <f t="shared" si="10"/>
        <v>0.44063733572184915</v>
      </c>
      <c r="B139" t="s">
        <v>65</v>
      </c>
      <c r="C139" t="s">
        <v>20</v>
      </c>
      <c r="D139" s="2">
        <v>0.40870772508388098</v>
      </c>
      <c r="E139" s="2">
        <v>0.46920920052702503</v>
      </c>
      <c r="F139" s="2">
        <v>0.40870772508388098</v>
      </c>
      <c r="G139" s="2">
        <v>0.39733031570508398</v>
      </c>
      <c r="H139">
        <v>2.37146048374914E-4</v>
      </c>
      <c r="I139">
        <v>1.09087085723876</v>
      </c>
      <c r="J139">
        <f t="shared" si="11"/>
        <v>0.4236280254566353</v>
      </c>
      <c r="K139">
        <f t="shared" si="12"/>
        <v>1.628944283044104E-2</v>
      </c>
      <c r="L139">
        <f t="shared" si="13"/>
        <v>4.3242907941242518E-5</v>
      </c>
      <c r="M139">
        <f t="shared" si="14"/>
        <v>0.2069185312975971</v>
      </c>
    </row>
    <row r="140" spans="1:13" x14ac:dyDescent="0.35">
      <c r="A140">
        <f t="shared" si="10"/>
        <v>0.4351334260569002</v>
      </c>
      <c r="B140" t="s">
        <v>65</v>
      </c>
      <c r="C140" t="s">
        <v>16</v>
      </c>
      <c r="D140" s="2">
        <v>0.405699558350056</v>
      </c>
      <c r="E140" s="2">
        <v>0.40548608733444302</v>
      </c>
      <c r="F140" s="2">
        <v>0.405699558350056</v>
      </c>
      <c r="G140" s="2">
        <v>0.405584647261515</v>
      </c>
      <c r="H140">
        <v>2.3606086340860301E-4</v>
      </c>
      <c r="I140">
        <v>133.27151870727499</v>
      </c>
      <c r="J140">
        <f t="shared" si="11"/>
        <v>0.42051004246907842</v>
      </c>
      <c r="K140">
        <f t="shared" si="12"/>
        <v>1.6214902020715082E-2</v>
      </c>
      <c r="L140">
        <f t="shared" si="13"/>
        <v>5.2829791688044966E-3</v>
      </c>
      <c r="M140">
        <f t="shared" si="14"/>
        <v>0.20433395479456379</v>
      </c>
    </row>
    <row r="141" spans="1:13" x14ac:dyDescent="0.35">
      <c r="A141">
        <f t="shared" si="10"/>
        <v>0.43133015946803954</v>
      </c>
      <c r="B141" t="s">
        <v>66</v>
      </c>
      <c r="C141" t="s">
        <v>25</v>
      </c>
      <c r="D141" s="2">
        <v>0.40088409780930401</v>
      </c>
      <c r="E141" s="2">
        <v>0.492890090521234</v>
      </c>
      <c r="F141" s="2">
        <v>0.40088409780930401</v>
      </c>
      <c r="G141" s="2">
        <v>0.39211533353240802</v>
      </c>
      <c r="H141">
        <v>2.5153770796142302E-4</v>
      </c>
      <c r="I141">
        <v>3.53333091735839</v>
      </c>
      <c r="J141">
        <f t="shared" si="11"/>
        <v>0.41551878853541607</v>
      </c>
      <c r="K141">
        <f t="shared" si="12"/>
        <v>1.7277998691591145E-2</v>
      </c>
      <c r="L141">
        <f t="shared" si="13"/>
        <v>1.4006378717644412E-4</v>
      </c>
      <c r="M141">
        <f t="shared" si="14"/>
        <v>0.20254798190279541</v>
      </c>
    </row>
    <row r="142" spans="1:13" x14ac:dyDescent="0.35">
      <c r="A142">
        <f t="shared" si="10"/>
        <v>0.42698081508153674</v>
      </c>
      <c r="B142" t="s">
        <v>66</v>
      </c>
      <c r="C142" t="s">
        <v>24</v>
      </c>
      <c r="D142" s="2">
        <v>0.39690246597859102</v>
      </c>
      <c r="E142" s="2">
        <v>0.446256483263823</v>
      </c>
      <c r="F142" s="2">
        <v>0.39690246597859102</v>
      </c>
      <c r="G142" s="2">
        <v>0.38191075344704001</v>
      </c>
      <c r="H142">
        <v>2.5170958077053401E-4</v>
      </c>
      <c r="I142">
        <v>0.42675876617431602</v>
      </c>
      <c r="J142">
        <f t="shared" si="11"/>
        <v>0.4113918030956521</v>
      </c>
      <c r="K142">
        <f t="shared" si="12"/>
        <v>1.7289804548434665E-2</v>
      </c>
      <c r="L142">
        <f t="shared" si="13"/>
        <v>1.6917025435537032E-5</v>
      </c>
      <c r="M142">
        <f t="shared" si="14"/>
        <v>0.20050557677820854</v>
      </c>
    </row>
    <row r="143" spans="1:13" x14ac:dyDescent="0.35">
      <c r="A143">
        <f t="shared" si="10"/>
        <v>0.42657466809361538</v>
      </c>
      <c r="B143" t="s">
        <v>32</v>
      </c>
      <c r="C143" t="s">
        <v>16</v>
      </c>
      <c r="D143" s="2">
        <v>0.39540636183378403</v>
      </c>
      <c r="E143" s="2">
        <v>0.490372388311484</v>
      </c>
      <c r="F143" s="2">
        <v>0.39540636183378403</v>
      </c>
      <c r="G143" s="2">
        <v>0.38343430452752802</v>
      </c>
      <c r="H143">
        <v>2.2335457888077401E-4</v>
      </c>
      <c r="I143">
        <v>0.38500785827636702</v>
      </c>
      <c r="J143">
        <f t="shared" si="11"/>
        <v>0.40984108211377684</v>
      </c>
      <c r="K143">
        <f t="shared" si="12"/>
        <v>1.5342113724971832E-2</v>
      </c>
      <c r="L143">
        <f t="shared" si="13"/>
        <v>1.5261989319470775E-5</v>
      </c>
      <c r="M143">
        <f t="shared" si="14"/>
        <v>0.200314854541533</v>
      </c>
    </row>
    <row r="144" spans="1:13" x14ac:dyDescent="0.35">
      <c r="A144">
        <f t="shared" si="10"/>
        <v>0.42617316397653593</v>
      </c>
      <c r="B144" t="s">
        <v>32</v>
      </c>
      <c r="C144" t="s">
        <v>25</v>
      </c>
      <c r="D144" s="2">
        <v>0.39508719294955902</v>
      </c>
      <c r="E144" s="2">
        <v>0.49283977375353899</v>
      </c>
      <c r="F144" s="2">
        <v>0.39508719294955902</v>
      </c>
      <c r="G144" s="2">
        <v>0.38213997925670401</v>
      </c>
      <c r="H144">
        <v>2.2373574745823999E-4</v>
      </c>
      <c r="I144">
        <v>2.31194972991943</v>
      </c>
      <c r="J144">
        <f t="shared" si="11"/>
        <v>0.40951026163764398</v>
      </c>
      <c r="K144">
        <f t="shared" si="12"/>
        <v>1.5368296002913805E-2</v>
      </c>
      <c r="L144">
        <f t="shared" si="13"/>
        <v>9.1647355571260531E-5</v>
      </c>
      <c r="M144">
        <f t="shared" si="14"/>
        <v>0.20012631254683361</v>
      </c>
    </row>
    <row r="145" spans="1:13" x14ac:dyDescent="0.35">
      <c r="A145">
        <f t="shared" si="10"/>
        <v>0.42533785122590695</v>
      </c>
      <c r="B145" t="s">
        <v>32</v>
      </c>
      <c r="C145" t="s">
        <v>21</v>
      </c>
      <c r="D145" s="2">
        <v>0.39549413327694599</v>
      </c>
      <c r="E145" s="2">
        <v>0.48693517483847798</v>
      </c>
      <c r="F145" s="2">
        <v>0.39549413327694599</v>
      </c>
      <c r="G145" s="2">
        <v>0.38330343545795498</v>
      </c>
      <c r="H145">
        <v>2.36187386538574E-4</v>
      </c>
      <c r="I145">
        <v>46.024933815002399</v>
      </c>
      <c r="J145">
        <f t="shared" si="11"/>
        <v>0.40993205774471347</v>
      </c>
      <c r="K145">
        <f t="shared" si="12"/>
        <v>1.6223592830899417E-2</v>
      </c>
      <c r="L145">
        <f t="shared" si="13"/>
        <v>1.824461587507897E-3</v>
      </c>
      <c r="M145">
        <f t="shared" si="14"/>
        <v>0.19973405870558533</v>
      </c>
    </row>
    <row r="146" spans="1:13" x14ac:dyDescent="0.35">
      <c r="A146">
        <f t="shared" si="10"/>
        <v>0.42476783054248657</v>
      </c>
      <c r="B146" t="s">
        <v>32</v>
      </c>
      <c r="C146" t="s">
        <v>18</v>
      </c>
      <c r="D146" s="2">
        <v>0.395402372222732</v>
      </c>
      <c r="E146" s="2">
        <v>0.49038460422445901</v>
      </c>
      <c r="F146" s="2">
        <v>0.395402372222732</v>
      </c>
      <c r="G146" s="2">
        <v>0.38343216004165098</v>
      </c>
      <c r="H146">
        <v>2.42374597451939E-4</v>
      </c>
      <c r="I146">
        <v>57.707514762878397</v>
      </c>
      <c r="J146">
        <f t="shared" si="11"/>
        <v>0.40983694685782601</v>
      </c>
      <c r="K146">
        <f t="shared" si="12"/>
        <v>1.6648589237728859E-2</v>
      </c>
      <c r="L146">
        <f t="shared" si="13"/>
        <v>2.2875675263023957E-3</v>
      </c>
      <c r="M146">
        <f t="shared" si="14"/>
        <v>0.19946638315233386</v>
      </c>
    </row>
    <row r="147" spans="1:13" x14ac:dyDescent="0.35">
      <c r="A147">
        <f t="shared" si="10"/>
        <v>0.42140190558558277</v>
      </c>
      <c r="B147" t="s">
        <v>31</v>
      </c>
      <c r="C147" t="s">
        <v>14</v>
      </c>
      <c r="D147" s="2">
        <v>0.38644968502020699</v>
      </c>
      <c r="E147" s="2">
        <v>0.42225819592438701</v>
      </c>
      <c r="F147" s="2">
        <v>0.38644968502020699</v>
      </c>
      <c r="G147" s="2">
        <v>0.39787661299395</v>
      </c>
      <c r="H147" s="1">
        <v>8.2279386691326098E-5</v>
      </c>
      <c r="I147">
        <v>87.967139244079505</v>
      </c>
      <c r="J147">
        <f t="shared" si="11"/>
        <v>0.40055743250228459</v>
      </c>
      <c r="K147">
        <f t="shared" si="12"/>
        <v>5.6517297033480199E-3</v>
      </c>
      <c r="L147">
        <f t="shared" si="13"/>
        <v>3.4870808757462447E-3</v>
      </c>
      <c r="M147">
        <f t="shared" si="14"/>
        <v>0.19788578116498862</v>
      </c>
    </row>
    <row r="148" spans="1:13" x14ac:dyDescent="0.35">
      <c r="A148">
        <f t="shared" si="10"/>
        <v>0.42107028557479653</v>
      </c>
      <c r="B148" t="s">
        <v>32</v>
      </c>
      <c r="C148" t="s">
        <v>19</v>
      </c>
      <c r="D148" s="2">
        <v>0.39543428911115402</v>
      </c>
      <c r="E148" s="2">
        <v>0.49357575760331601</v>
      </c>
      <c r="F148" s="2">
        <v>0.39543428911115402</v>
      </c>
      <c r="G148" s="2">
        <v>0.38351304400595698</v>
      </c>
      <c r="H148">
        <v>3.3479558005619398E-4</v>
      </c>
      <c r="I148">
        <v>38.581089019775298</v>
      </c>
      <c r="J148">
        <f t="shared" si="11"/>
        <v>0.40987002890543883</v>
      </c>
      <c r="K148">
        <f t="shared" si="12"/>
        <v>2.2996940065338315E-2</v>
      </c>
      <c r="L148">
        <f t="shared" si="13"/>
        <v>1.5293822084293434E-3</v>
      </c>
      <c r="M148">
        <f t="shared" si="14"/>
        <v>0.19773005599143206</v>
      </c>
    </row>
    <row r="149" spans="1:13" x14ac:dyDescent="0.35">
      <c r="A149">
        <f t="shared" si="10"/>
        <v>0.42012709490206207</v>
      </c>
      <c r="B149" t="s">
        <v>29</v>
      </c>
      <c r="C149" t="s">
        <v>18</v>
      </c>
      <c r="D149" s="2">
        <v>0.65599179735967506</v>
      </c>
      <c r="E149" s="2">
        <v>0.66794053374854701</v>
      </c>
      <c r="F149" s="2">
        <v>0.65599179735967506</v>
      </c>
      <c r="G149" s="2">
        <v>0.65076564989825503</v>
      </c>
      <c r="H149" s="1">
        <v>7.8930668474367106E-5</v>
      </c>
      <c r="I149">
        <v>17791.814584732001</v>
      </c>
      <c r="J149">
        <f t="shared" si="11"/>
        <v>0.67993945985286763</v>
      </c>
      <c r="K149">
        <f t="shared" si="12"/>
        <v>5.4217079326956512E-3</v>
      </c>
      <c r="L149">
        <f t="shared" si="13"/>
        <v>0.70528036851462905</v>
      </c>
      <c r="M149">
        <f t="shared" si="14"/>
        <v>0.1972871438436993</v>
      </c>
    </row>
    <row r="150" spans="1:13" x14ac:dyDescent="0.35">
      <c r="A150">
        <f t="shared" si="10"/>
        <v>0.41954845158715914</v>
      </c>
      <c r="B150" t="s">
        <v>66</v>
      </c>
      <c r="C150" t="s">
        <v>20</v>
      </c>
      <c r="D150" s="2">
        <v>0.39030763890828202</v>
      </c>
      <c r="E150" s="2">
        <v>0.49698185647231602</v>
      </c>
      <c r="F150" s="2">
        <v>0.39030763890828202</v>
      </c>
      <c r="G150" s="2">
        <v>0.37075883422969103</v>
      </c>
      <c r="H150">
        <v>2.5495345686781201E-4</v>
      </c>
      <c r="I150">
        <v>1.12332439422607</v>
      </c>
      <c r="J150">
        <f t="shared" si="11"/>
        <v>0.40455622500754623</v>
      </c>
      <c r="K150">
        <f t="shared" si="12"/>
        <v>1.751262476659873E-2</v>
      </c>
      <c r="L150">
        <f t="shared" si="13"/>
        <v>4.4529389565531431E-5</v>
      </c>
      <c r="M150">
        <f t="shared" si="14"/>
        <v>0.19701541919588039</v>
      </c>
    </row>
    <row r="151" spans="1:13" x14ac:dyDescent="0.35">
      <c r="A151">
        <f t="shared" si="10"/>
        <v>0.41913219776972083</v>
      </c>
      <c r="B151" t="s">
        <v>32</v>
      </c>
      <c r="C151" t="s">
        <v>27</v>
      </c>
      <c r="D151" s="2">
        <v>0.38867588798767999</v>
      </c>
      <c r="E151" s="2">
        <v>0.48031224408395301</v>
      </c>
      <c r="F151" s="2">
        <v>0.38867588798767999</v>
      </c>
      <c r="G151" s="2">
        <v>0.37433160487720402</v>
      </c>
      <c r="H151">
        <v>2.236167536149E-4</v>
      </c>
      <c r="I151">
        <v>0.56318950653076105</v>
      </c>
      <c r="J151">
        <f t="shared" si="11"/>
        <v>0.40286490532331515</v>
      </c>
      <c r="K151">
        <f t="shared" si="12"/>
        <v>1.5360122375642576E-2</v>
      </c>
      <c r="L151">
        <f t="shared" si="13"/>
        <v>2.2325238430173893E-5</v>
      </c>
      <c r="M151">
        <f t="shared" si="14"/>
        <v>0.19681995090127877</v>
      </c>
    </row>
    <row r="152" spans="1:13" x14ac:dyDescent="0.35">
      <c r="A152">
        <f t="shared" si="10"/>
        <v>0.41868604762397021</v>
      </c>
      <c r="B152" t="s">
        <v>66</v>
      </c>
      <c r="C152" t="s">
        <v>18</v>
      </c>
      <c r="D152" s="2">
        <v>0.44630581964564198</v>
      </c>
      <c r="E152" s="2">
        <v>0.52492893509548899</v>
      </c>
      <c r="F152" s="2">
        <v>0.44630581964564198</v>
      </c>
      <c r="G152" s="2">
        <v>0.456462624041162</v>
      </c>
      <c r="H152">
        <v>2.9076560897562699E-4</v>
      </c>
      <c r="I152">
        <v>3619.6530942916802</v>
      </c>
      <c r="J152">
        <f t="shared" si="11"/>
        <v>0.46259867754514616</v>
      </c>
      <c r="K152">
        <f t="shared" si="12"/>
        <v>1.9972543489229319E-2</v>
      </c>
      <c r="L152">
        <f t="shared" si="13"/>
        <v>0.14348566055920414</v>
      </c>
      <c r="M152">
        <f t="shared" si="14"/>
        <v>0.19661044361396346</v>
      </c>
    </row>
    <row r="153" spans="1:13" x14ac:dyDescent="0.35">
      <c r="A153">
        <f t="shared" si="10"/>
        <v>0.41812110398887664</v>
      </c>
      <c r="B153" t="s">
        <v>32</v>
      </c>
      <c r="C153" t="s">
        <v>24</v>
      </c>
      <c r="D153" s="2">
        <v>0.38777024627869</v>
      </c>
      <c r="E153" s="2">
        <v>0.46678258281790602</v>
      </c>
      <c r="F153" s="2">
        <v>0.38777024627869</v>
      </c>
      <c r="G153" s="2">
        <v>0.37035948819527598</v>
      </c>
      <c r="H153">
        <v>2.23942394141841E-4</v>
      </c>
      <c r="I153">
        <v>0.40385055541992099</v>
      </c>
      <c r="J153">
        <f t="shared" si="11"/>
        <v>0.40192620222228648</v>
      </c>
      <c r="K153">
        <f t="shared" si="12"/>
        <v>1.5382490459712414E-2</v>
      </c>
      <c r="L153">
        <f t="shared" si="13"/>
        <v>1.6008927430922295E-5</v>
      </c>
      <c r="M153">
        <f t="shared" si="14"/>
        <v>0.19634515218774334</v>
      </c>
    </row>
    <row r="154" spans="1:13" x14ac:dyDescent="0.35">
      <c r="A154">
        <f t="shared" si="10"/>
        <v>0.40792587581541195</v>
      </c>
      <c r="B154" t="s">
        <v>65</v>
      </c>
      <c r="C154" t="s">
        <v>22</v>
      </c>
      <c r="D154" s="2">
        <v>0.38108764776521897</v>
      </c>
      <c r="E154" s="2">
        <v>0.44063141301097603</v>
      </c>
      <c r="F154" s="2">
        <v>0.38108764776521897</v>
      </c>
      <c r="G154" s="2">
        <v>0.35952701015841898</v>
      </c>
      <c r="H154">
        <v>2.8787996318543001E-4</v>
      </c>
      <c r="I154">
        <v>1.25402164459228</v>
      </c>
      <c r="J154">
        <f t="shared" si="11"/>
        <v>0.39499964850324393</v>
      </c>
      <c r="K154">
        <f t="shared" si="12"/>
        <v>1.9774329930747403E-2</v>
      </c>
      <c r="L154">
        <f t="shared" si="13"/>
        <v>4.9710322879732659E-5</v>
      </c>
      <c r="M154">
        <f t="shared" si="14"/>
        <v>0.19155758320782179</v>
      </c>
    </row>
    <row r="155" spans="1:13" x14ac:dyDescent="0.35">
      <c r="A155">
        <f t="shared" si="10"/>
        <v>0.40563902460639306</v>
      </c>
      <c r="B155" t="s">
        <v>65</v>
      </c>
      <c r="C155" t="s">
        <v>27</v>
      </c>
      <c r="D155" s="2">
        <v>0.379240457847764</v>
      </c>
      <c r="E155" s="2">
        <v>0.44511113623986198</v>
      </c>
      <c r="F155" s="2">
        <v>0.379240457847764</v>
      </c>
      <c r="G155" s="2">
        <v>0.35518497485910999</v>
      </c>
      <c r="H155">
        <v>2.9380070280602099E-4</v>
      </c>
      <c r="I155">
        <v>0.56799411773681596</v>
      </c>
      <c r="J155">
        <f t="shared" si="11"/>
        <v>0.39308502499762205</v>
      </c>
      <c r="K155">
        <f t="shared" si="12"/>
        <v>2.0181022558452798E-2</v>
      </c>
      <c r="L155">
        <f t="shared" si="13"/>
        <v>2.2515696685336009E-5</v>
      </c>
      <c r="M155">
        <f t="shared" si="14"/>
        <v>0.19048370259193811</v>
      </c>
    </row>
    <row r="156" spans="1:13" x14ac:dyDescent="0.35">
      <c r="A156">
        <f t="shared" si="10"/>
        <v>0.39952382075161574</v>
      </c>
      <c r="B156" t="s">
        <v>40</v>
      </c>
      <c r="C156" t="s">
        <v>15</v>
      </c>
      <c r="D156" s="2">
        <v>0.37304060227168401</v>
      </c>
      <c r="E156" s="2">
        <v>0.39812686137863801</v>
      </c>
      <c r="F156" s="2">
        <v>0.37304060227168401</v>
      </c>
      <c r="G156" s="2">
        <v>0.36195608151050701</v>
      </c>
      <c r="H156">
        <v>2.7741222614484899E-4</v>
      </c>
      <c r="I156">
        <v>9.55810546875E-2</v>
      </c>
      <c r="J156">
        <f t="shared" si="11"/>
        <v>0.38665883724873124</v>
      </c>
      <c r="K156">
        <f t="shared" si="12"/>
        <v>1.9055306336404971E-2</v>
      </c>
      <c r="L156">
        <f t="shared" si="13"/>
        <v>3.788901978040276E-6</v>
      </c>
      <c r="M156">
        <f t="shared" si="14"/>
        <v>0.18761206894304852</v>
      </c>
    </row>
    <row r="157" spans="1:13" x14ac:dyDescent="0.35">
      <c r="A157">
        <f t="shared" si="10"/>
        <v>0.39843735743754038</v>
      </c>
      <c r="B157" t="s">
        <v>65</v>
      </c>
      <c r="C157" t="s">
        <v>14</v>
      </c>
      <c r="D157" s="2">
        <v>0.43181555230180602</v>
      </c>
      <c r="E157" s="2">
        <v>0.444851765882878</v>
      </c>
      <c r="F157" s="2">
        <v>0.43181555230180602</v>
      </c>
      <c r="G157" s="2">
        <v>0.43478906018382601</v>
      </c>
      <c r="H157">
        <v>7.9154829024105004E-4</v>
      </c>
      <c r="I157">
        <v>2570.15001392364</v>
      </c>
      <c r="J157">
        <f t="shared" si="11"/>
        <v>0.44757942792869182</v>
      </c>
      <c r="K157">
        <f t="shared" si="12"/>
        <v>5.4371054081535725E-2</v>
      </c>
      <c r="L157">
        <f t="shared" si="13"/>
        <v>0.10188260114364542</v>
      </c>
      <c r="M157">
        <f t="shared" si="14"/>
        <v>0.18710187751115609</v>
      </c>
    </row>
    <row r="158" spans="1:13" x14ac:dyDescent="0.35">
      <c r="A158">
        <f t="shared" si="10"/>
        <v>0.39786495446496867</v>
      </c>
      <c r="B158" t="s">
        <v>32</v>
      </c>
      <c r="C158" t="s">
        <v>20</v>
      </c>
      <c r="D158" s="2">
        <v>0.369485858823623</v>
      </c>
      <c r="E158" s="2">
        <v>0.52220171143177996</v>
      </c>
      <c r="F158" s="2">
        <v>0.369485858823623</v>
      </c>
      <c r="G158" s="2">
        <v>0.33419838060933499</v>
      </c>
      <c r="H158">
        <v>2.2557600433375499E-4</v>
      </c>
      <c r="I158">
        <v>0.71493911743163996</v>
      </c>
      <c r="J158">
        <f t="shared" si="11"/>
        <v>0.38297432419579602</v>
      </c>
      <c r="K158">
        <f t="shared" si="12"/>
        <v>1.5494702322447479E-2</v>
      </c>
      <c r="L158">
        <f t="shared" si="13"/>
        <v>2.8340702507119002E-5</v>
      </c>
      <c r="M158">
        <f t="shared" si="14"/>
        <v>0.18683308326066234</v>
      </c>
    </row>
    <row r="159" spans="1:13" x14ac:dyDescent="0.35">
      <c r="A159">
        <f t="shared" si="10"/>
        <v>0.39220245432105005</v>
      </c>
      <c r="B159" t="s">
        <v>66</v>
      </c>
      <c r="C159" t="s">
        <v>22</v>
      </c>
      <c r="D159" s="2">
        <v>0.36766260657248501</v>
      </c>
      <c r="E159" s="2">
        <v>0.44536347412639699</v>
      </c>
      <c r="F159" s="2">
        <v>0.36766260657248501</v>
      </c>
      <c r="G159" s="2">
        <v>0.34610392083142699</v>
      </c>
      <c r="H159">
        <v>3.0855250284910998E-4</v>
      </c>
      <c r="I159">
        <v>1.25210189819335</v>
      </c>
      <c r="J159">
        <f t="shared" si="11"/>
        <v>0.38108451222588419</v>
      </c>
      <c r="K159">
        <f t="shared" si="12"/>
        <v>2.1194316286493743E-2</v>
      </c>
      <c r="L159">
        <f t="shared" si="13"/>
        <v>4.9634222747211388E-5</v>
      </c>
      <c r="M159">
        <f t="shared" si="14"/>
        <v>0.18417403438244451</v>
      </c>
    </row>
    <row r="160" spans="1:13" x14ac:dyDescent="0.35">
      <c r="A160">
        <f t="shared" si="10"/>
        <v>0.38842409277018514</v>
      </c>
      <c r="B160" t="s">
        <v>31</v>
      </c>
      <c r="C160" t="s">
        <v>19</v>
      </c>
      <c r="D160" s="2">
        <v>0.38844449054661601</v>
      </c>
      <c r="E160" s="2">
        <v>0.43975234108748101</v>
      </c>
      <c r="F160" s="2">
        <v>0.38844449054661601</v>
      </c>
      <c r="G160" s="2">
        <v>0.38380612839054401</v>
      </c>
      <c r="H160" s="1">
        <v>5.2139921897748702E-5</v>
      </c>
      <c r="I160">
        <v>2250.0011844635001</v>
      </c>
      <c r="J160">
        <f t="shared" si="11"/>
        <v>0.40262506047811791</v>
      </c>
      <c r="K160">
        <f t="shared" si="12"/>
        <v>3.5814650202152937E-3</v>
      </c>
      <c r="L160">
        <f t="shared" si="13"/>
        <v>8.9191670528004904E-2</v>
      </c>
      <c r="M160">
        <f t="shared" si="14"/>
        <v>0.18239975662739338</v>
      </c>
    </row>
    <row r="161" spans="1:13" x14ac:dyDescent="0.35">
      <c r="A161">
        <f t="shared" si="10"/>
        <v>0.38831917742148275</v>
      </c>
      <c r="B161" t="s">
        <v>32</v>
      </c>
      <c r="C161" t="s">
        <v>22</v>
      </c>
      <c r="D161" s="2">
        <v>0.36207316148748597</v>
      </c>
      <c r="E161" s="2">
        <v>0.45636500457570001</v>
      </c>
      <c r="F161" s="2">
        <v>0.36207316148748597</v>
      </c>
      <c r="G161" s="2">
        <v>0.33402099066066698</v>
      </c>
      <c r="H161">
        <v>2.56507353327051E-4</v>
      </c>
      <c r="I161">
        <v>1.1618690490722601</v>
      </c>
      <c r="J161">
        <f t="shared" si="11"/>
        <v>0.37529101863759817</v>
      </c>
      <c r="K161">
        <f t="shared" si="12"/>
        <v>1.7619361133114866E-2</v>
      </c>
      <c r="L161">
        <f t="shared" si="13"/>
        <v>4.6057327497029356E-5</v>
      </c>
      <c r="M161">
        <f t="shared" si="14"/>
        <v>0.18235048951336522</v>
      </c>
    </row>
    <row r="162" spans="1:13" x14ac:dyDescent="0.35">
      <c r="A162">
        <f t="shared" si="10"/>
        <v>0.38830426493357739</v>
      </c>
      <c r="B162" t="s">
        <v>31</v>
      </c>
      <c r="C162" t="s">
        <v>21</v>
      </c>
      <c r="D162" s="2">
        <v>0.394428907125844</v>
      </c>
      <c r="E162" s="2">
        <v>0.452638629594251</v>
      </c>
      <c r="F162" s="2">
        <v>0.394428907125844</v>
      </c>
      <c r="G162" s="2">
        <v>0.39067785047028503</v>
      </c>
      <c r="H162" s="1">
        <v>4.4387960825730299E-5</v>
      </c>
      <c r="I162">
        <v>2668.4415130615198</v>
      </c>
      <c r="J162">
        <f t="shared" si="11"/>
        <v>0.40882794440561893</v>
      </c>
      <c r="K162">
        <f t="shared" si="12"/>
        <v>3.048986711713966E-3</v>
      </c>
      <c r="L162">
        <f t="shared" si="13"/>
        <v>0.10577894709552536</v>
      </c>
      <c r="M162">
        <f t="shared" si="14"/>
        <v>0.18234348677019022</v>
      </c>
    </row>
    <row r="163" spans="1:13" x14ac:dyDescent="0.35">
      <c r="A163">
        <f t="shared" si="10"/>
        <v>0.3879435596654634</v>
      </c>
      <c r="B163" t="s">
        <v>66</v>
      </c>
      <c r="C163" t="s">
        <v>27</v>
      </c>
      <c r="D163" s="2">
        <v>0.36153057438430303</v>
      </c>
      <c r="E163" s="2">
        <v>0.44321366138217799</v>
      </c>
      <c r="F163" s="2">
        <v>0.36153057438430303</v>
      </c>
      <c r="G163" s="2">
        <v>0.33309100641585299</v>
      </c>
      <c r="H163">
        <v>2.5164929197703001E-4</v>
      </c>
      <c r="I163">
        <v>0.56878852844238204</v>
      </c>
      <c r="J163">
        <f t="shared" si="11"/>
        <v>0.37472862382817185</v>
      </c>
      <c r="K163">
        <f t="shared" si="12"/>
        <v>1.7285663341520912E-2</v>
      </c>
      <c r="L163">
        <f t="shared" si="13"/>
        <v>2.254718769894259E-5</v>
      </c>
      <c r="M163">
        <f t="shared" si="14"/>
        <v>0.18217410347408985</v>
      </c>
    </row>
    <row r="164" spans="1:13" x14ac:dyDescent="0.35">
      <c r="A164">
        <f t="shared" si="10"/>
        <v>0.38739697771219755</v>
      </c>
      <c r="B164" t="s">
        <v>69</v>
      </c>
      <c r="C164" t="s">
        <v>15</v>
      </c>
      <c r="D164" s="2">
        <v>0.36178590949168299</v>
      </c>
      <c r="E164" s="2">
        <v>0.37986770057325803</v>
      </c>
      <c r="F164" s="2">
        <v>0.36178590949168299</v>
      </c>
      <c r="G164" s="2">
        <v>0.35246937816304402</v>
      </c>
      <c r="H164">
        <v>2.7071561110339698E-4</v>
      </c>
      <c r="I164">
        <v>7.6921463012695299E-2</v>
      </c>
      <c r="J164">
        <f t="shared" si="11"/>
        <v>0.37499328020907807</v>
      </c>
      <c r="K164">
        <f t="shared" si="12"/>
        <v>1.8595319216135744E-2</v>
      </c>
      <c r="L164">
        <f t="shared" si="13"/>
        <v>3.0492222994968522E-6</v>
      </c>
      <c r="M164">
        <f t="shared" si="14"/>
        <v>0.18191743449523842</v>
      </c>
    </row>
    <row r="165" spans="1:13" x14ac:dyDescent="0.35">
      <c r="A165">
        <f t="shared" si="10"/>
        <v>0.38023985780874825</v>
      </c>
      <c r="B165" t="s">
        <v>66</v>
      </c>
      <c r="C165" t="s">
        <v>14</v>
      </c>
      <c r="D165" s="2">
        <v>0.39004033496774398</v>
      </c>
      <c r="E165" s="2">
        <v>0.424766001960664</v>
      </c>
      <c r="F165" s="2">
        <v>0.39004033496774398</v>
      </c>
      <c r="G165" s="2">
        <v>0.40122944527377802</v>
      </c>
      <c r="H165">
        <v>6.2058717164097305E-4</v>
      </c>
      <c r="I165">
        <v>1361.5679063796899</v>
      </c>
      <c r="J165">
        <f t="shared" si="11"/>
        <v>0.4042791628587854</v>
      </c>
      <c r="K165">
        <f t="shared" si="12"/>
        <v>4.2627820800829726E-2</v>
      </c>
      <c r="L165">
        <f t="shared" si="13"/>
        <v>5.397353430117395E-2</v>
      </c>
      <c r="M165">
        <f t="shared" si="14"/>
        <v>0.178556528328909</v>
      </c>
    </row>
    <row r="166" spans="1:13" x14ac:dyDescent="0.35">
      <c r="A166">
        <f t="shared" si="10"/>
        <v>0.37627013617888511</v>
      </c>
      <c r="B166" t="s">
        <v>31</v>
      </c>
      <c r="C166" t="s">
        <v>25</v>
      </c>
      <c r="D166" s="2">
        <v>0.34166630095231998</v>
      </c>
      <c r="E166" s="2">
        <v>0.40343832705938298</v>
      </c>
      <c r="F166" s="2">
        <v>0.34166630095231998</v>
      </c>
      <c r="G166" s="2">
        <v>0.30471711881606001</v>
      </c>
      <c r="H166" s="1">
        <v>1.6670456725450399E-5</v>
      </c>
      <c r="I166">
        <v>4.2477388381957999</v>
      </c>
      <c r="J166">
        <f t="shared" si="11"/>
        <v>0.35413918444482123</v>
      </c>
      <c r="K166">
        <f t="shared" si="12"/>
        <v>1.1450852908890016E-3</v>
      </c>
      <c r="L166">
        <f t="shared" si="13"/>
        <v>1.6838343266726229E-4</v>
      </c>
      <c r="M166">
        <f t="shared" si="14"/>
        <v>0.17669238994861047</v>
      </c>
    </row>
    <row r="167" spans="1:13" x14ac:dyDescent="0.35">
      <c r="A167">
        <f t="shared" si="10"/>
        <v>0.37560029637481318</v>
      </c>
      <c r="B167" t="s">
        <v>67</v>
      </c>
      <c r="C167" t="s">
        <v>15</v>
      </c>
      <c r="D167" s="2">
        <v>0.34175008278442898</v>
      </c>
      <c r="E167" s="2">
        <v>0.34975330416987599</v>
      </c>
      <c r="F167" s="2">
        <v>0.34175008278442898</v>
      </c>
      <c r="G167" s="2">
        <v>0.30662360684987799</v>
      </c>
      <c r="H167" s="1">
        <v>3.5670503811800901E-5</v>
      </c>
      <c r="I167">
        <v>1.45435333251953E-2</v>
      </c>
      <c r="J167">
        <f t="shared" si="11"/>
        <v>0.35422602481980608</v>
      </c>
      <c r="K167">
        <f t="shared" si="12"/>
        <v>2.4501889723953984E-3</v>
      </c>
      <c r="L167">
        <f t="shared" si="13"/>
        <v>5.7651615546290473E-7</v>
      </c>
      <c r="M167">
        <f t="shared" si="14"/>
        <v>0.17637784041495333</v>
      </c>
    </row>
    <row r="168" spans="1:13" x14ac:dyDescent="0.35">
      <c r="A168">
        <f t="shared" si="10"/>
        <v>0.37256535889790898</v>
      </c>
      <c r="B168" t="s">
        <v>68</v>
      </c>
      <c r="C168" t="s">
        <v>15</v>
      </c>
      <c r="D168" s="2">
        <v>0.33964356814854102</v>
      </c>
      <c r="E168" s="2">
        <v>0.35035226723317697</v>
      </c>
      <c r="F168" s="2">
        <v>0.33964356814854102</v>
      </c>
      <c r="G168" s="2">
        <v>0.30422029103593301</v>
      </c>
      <c r="H168" s="1">
        <v>5.1852394900249197E-5</v>
      </c>
      <c r="I168">
        <v>1.5613555908203101E-2</v>
      </c>
      <c r="J168">
        <f t="shared" si="11"/>
        <v>0.35204260967732603</v>
      </c>
      <c r="K168">
        <f t="shared" si="12"/>
        <v>3.5617149353200481E-3</v>
      </c>
      <c r="L168">
        <f t="shared" si="13"/>
        <v>6.1893262276974879E-7</v>
      </c>
      <c r="M168">
        <f t="shared" si="14"/>
        <v>0.17495266657154243</v>
      </c>
    </row>
    <row r="169" spans="1:13" x14ac:dyDescent="0.35">
      <c r="A169">
        <f t="shared" si="10"/>
        <v>0.3706082284885383</v>
      </c>
      <c r="B169" t="s">
        <v>33</v>
      </c>
      <c r="C169" t="s">
        <v>15</v>
      </c>
      <c r="D169" s="2">
        <v>0.33724182229474398</v>
      </c>
      <c r="E169" s="2">
        <v>0.34613373106446699</v>
      </c>
      <c r="F169" s="2">
        <v>0.33724182229474398</v>
      </c>
      <c r="G169" s="2">
        <v>0.300393091340249</v>
      </c>
      <c r="H169" s="1">
        <v>3.6050192231447301E-5</v>
      </c>
      <c r="I169">
        <v>1.16853713989257E-2</v>
      </c>
      <c r="J169">
        <f t="shared" si="11"/>
        <v>0.34955318559442206</v>
      </c>
      <c r="K169">
        <f t="shared" si="12"/>
        <v>2.4762695790409395E-3</v>
      </c>
      <c r="L169">
        <f t="shared" si="13"/>
        <v>4.6321655428766741E-7</v>
      </c>
      <c r="M169">
        <f t="shared" si="14"/>
        <v>0.1740336192801879</v>
      </c>
    </row>
    <row r="170" spans="1:13" x14ac:dyDescent="0.35">
      <c r="A170">
        <f t="shared" si="10"/>
        <v>0.36583761512872098</v>
      </c>
      <c r="B170" t="s">
        <v>36</v>
      </c>
      <c r="C170" t="s">
        <v>15</v>
      </c>
      <c r="D170" s="2">
        <v>0.34113967229334802</v>
      </c>
      <c r="E170" s="2">
        <v>0.35271372361020997</v>
      </c>
      <c r="F170" s="2">
        <v>0.34113967229334802</v>
      </c>
      <c r="G170" s="2">
        <v>0.32886318643456303</v>
      </c>
      <c r="H170">
        <v>2.42767982426358E-4</v>
      </c>
      <c r="I170">
        <v>7.4586868286132799E-2</v>
      </c>
      <c r="J170">
        <f t="shared" si="11"/>
        <v>0.35359333065920129</v>
      </c>
      <c r="K170">
        <f t="shared" si="12"/>
        <v>1.6675610653835368E-2</v>
      </c>
      <c r="L170">
        <f t="shared" si="13"/>
        <v>2.9566772799182822E-6</v>
      </c>
      <c r="M170">
        <f t="shared" si="14"/>
        <v>0.17179339079799405</v>
      </c>
    </row>
    <row r="171" spans="1:13" x14ac:dyDescent="0.35">
      <c r="A171">
        <f t="shared" si="10"/>
        <v>0.36436963762986702</v>
      </c>
      <c r="B171" t="s">
        <v>31</v>
      </c>
      <c r="C171" t="s">
        <v>26</v>
      </c>
      <c r="D171" s="2">
        <v>0.330914299164974</v>
      </c>
      <c r="E171" s="2">
        <v>0.40031099928695202</v>
      </c>
      <c r="F171" s="2">
        <v>0.330914299164974</v>
      </c>
      <c r="G171" s="2">
        <v>0.28157118913471302</v>
      </c>
      <c r="H171" s="1">
        <v>1.78094214414691E-5</v>
      </c>
      <c r="I171">
        <v>3.3165817260742099</v>
      </c>
      <c r="J171">
        <f t="shared" si="11"/>
        <v>0.34299466965507808</v>
      </c>
      <c r="K171">
        <f t="shared" si="12"/>
        <v>1.223320204582966E-3</v>
      </c>
      <c r="L171">
        <f t="shared" si="13"/>
        <v>1.3147169283012948E-4</v>
      </c>
      <c r="M171">
        <f t="shared" si="14"/>
        <v>0.17110404442759813</v>
      </c>
    </row>
    <row r="172" spans="1:13" x14ac:dyDescent="0.35">
      <c r="A172">
        <f t="shared" si="10"/>
        <v>0.36220082474447157</v>
      </c>
      <c r="B172" t="s">
        <v>31</v>
      </c>
      <c r="C172" t="s">
        <v>16</v>
      </c>
      <c r="D172" s="2">
        <v>0.32929451707752999</v>
      </c>
      <c r="E172" s="2">
        <v>0.35138366449325098</v>
      </c>
      <c r="F172" s="2">
        <v>0.32929451707752999</v>
      </c>
      <c r="G172" s="2">
        <v>0.32003204169238397</v>
      </c>
      <c r="H172" s="1">
        <v>1.65284943185317E-5</v>
      </c>
      <c r="I172">
        <v>29.223023414611799</v>
      </c>
      <c r="J172">
        <f t="shared" si="11"/>
        <v>0.34131575573870154</v>
      </c>
      <c r="K172">
        <f t="shared" si="12"/>
        <v>1.1353339645336997E-3</v>
      </c>
      <c r="L172">
        <f t="shared" si="13"/>
        <v>1.1584217351644291E-3</v>
      </c>
      <c r="M172">
        <f t="shared" si="14"/>
        <v>0.17008559333295778</v>
      </c>
    </row>
    <row r="173" spans="1:13" x14ac:dyDescent="0.35">
      <c r="A173">
        <f t="shared" si="10"/>
        <v>0.35669618775437201</v>
      </c>
      <c r="B173" t="s">
        <v>31</v>
      </c>
      <c r="C173" t="s">
        <v>20</v>
      </c>
      <c r="D173" s="2">
        <v>0.32398035515517498</v>
      </c>
      <c r="E173" s="2">
        <v>0.391288394962087</v>
      </c>
      <c r="F173" s="2">
        <v>0.32398035515517498</v>
      </c>
      <c r="G173" s="2">
        <v>0.26806996465666599</v>
      </c>
      <c r="H173" s="1">
        <v>1.8727092936346599E-5</v>
      </c>
      <c r="I173">
        <v>2.1714715957641602</v>
      </c>
      <c r="J173">
        <f t="shared" si="11"/>
        <v>0.33580759481108008</v>
      </c>
      <c r="K173">
        <f t="shared" si="12"/>
        <v>1.2863545981786793E-3</v>
      </c>
      <c r="L173">
        <f t="shared" si="13"/>
        <v>8.6078700965883819E-5</v>
      </c>
      <c r="M173">
        <f t="shared" si="14"/>
        <v>0.16750067528589327</v>
      </c>
    </row>
    <row r="174" spans="1:13" x14ac:dyDescent="0.35">
      <c r="A174">
        <f t="shared" si="10"/>
        <v>0.35616013276463843</v>
      </c>
      <c r="B174" t="s">
        <v>31</v>
      </c>
      <c r="C174" t="s">
        <v>27</v>
      </c>
      <c r="D174" s="2">
        <v>0.32337792388620001</v>
      </c>
      <c r="E174" s="2">
        <v>0.35463346568362097</v>
      </c>
      <c r="F174" s="2">
        <v>0.32337792388620001</v>
      </c>
      <c r="G174" s="2">
        <v>0.27764499514100699</v>
      </c>
      <c r="H174" s="1">
        <v>1.64137494739702E-5</v>
      </c>
      <c r="I174">
        <v>0.55501842498779297</v>
      </c>
      <c r="J174">
        <f t="shared" si="11"/>
        <v>0.335183171162379</v>
      </c>
      <c r="K174">
        <f t="shared" si="12"/>
        <v>1.1274521988522519E-3</v>
      </c>
      <c r="L174">
        <f t="shared" si="13"/>
        <v>2.2001330861648925E-5</v>
      </c>
      <c r="M174">
        <f t="shared" si="14"/>
        <v>0.1672489496553615</v>
      </c>
    </row>
    <row r="175" spans="1:13" x14ac:dyDescent="0.35">
      <c r="A175">
        <f t="shared" si="10"/>
        <v>0.35411551209909109</v>
      </c>
      <c r="B175" t="s">
        <v>31</v>
      </c>
      <c r="C175" t="s">
        <v>24</v>
      </c>
      <c r="D175" s="2">
        <v>0.32153073396874499</v>
      </c>
      <c r="E175" s="2">
        <v>0.35830399001116398</v>
      </c>
      <c r="F175" s="2">
        <v>0.32153073396874499</v>
      </c>
      <c r="G175" s="2">
        <v>0.26455199360026899</v>
      </c>
      <c r="H175" s="1">
        <v>1.67471717468272E-5</v>
      </c>
      <c r="I175">
        <v>4.4083595275878899E-2</v>
      </c>
      <c r="J175">
        <f t="shared" si="11"/>
        <v>0.33326854765675701</v>
      </c>
      <c r="K175">
        <f t="shared" si="12"/>
        <v>1.1503548071365498E-3</v>
      </c>
      <c r="L175">
        <f t="shared" si="13"/>
        <v>1.7475055269687075E-6</v>
      </c>
      <c r="M175">
        <f t="shared" si="14"/>
        <v>0.16628881788513214</v>
      </c>
    </row>
    <row r="176" spans="1:13" x14ac:dyDescent="0.35">
      <c r="A176">
        <f t="shared" si="10"/>
        <v>0.35342536990910167</v>
      </c>
      <c r="B176" t="s">
        <v>39</v>
      </c>
      <c r="C176" t="s">
        <v>15</v>
      </c>
      <c r="D176" s="2">
        <v>0.32978523923702602</v>
      </c>
      <c r="E176" s="2">
        <v>0.35098502259259301</v>
      </c>
      <c r="F176" s="2">
        <v>0.32978523923702602</v>
      </c>
      <c r="G176" s="2">
        <v>0.318210275437463</v>
      </c>
      <c r="H176">
        <v>2.40061984461493E-4</v>
      </c>
      <c r="I176">
        <v>6.8166732788085896E-2</v>
      </c>
      <c r="J176">
        <f t="shared" si="11"/>
        <v>0.34182439222075595</v>
      </c>
      <c r="K176">
        <f t="shared" si="12"/>
        <v>1.6489737014152066E-2</v>
      </c>
      <c r="L176">
        <f t="shared" si="13"/>
        <v>2.7021784760772138E-6</v>
      </c>
      <c r="M176">
        <f t="shared" si="14"/>
        <v>0.16596473457043712</v>
      </c>
    </row>
    <row r="177" spans="1:13" x14ac:dyDescent="0.35">
      <c r="A177">
        <f t="shared" si="10"/>
        <v>0.35173159256369474</v>
      </c>
      <c r="B177" t="s">
        <v>31</v>
      </c>
      <c r="C177" t="s">
        <v>18</v>
      </c>
      <c r="D177" s="2">
        <v>0.40316615533151601</v>
      </c>
      <c r="E177" s="2">
        <v>0.47580321212244597</v>
      </c>
      <c r="F177" s="2">
        <v>0.40316615533151601</v>
      </c>
      <c r="G177" s="2">
        <v>0.40494556667871601</v>
      </c>
      <c r="H177" s="1">
        <v>4.8694280661918902E-5</v>
      </c>
      <c r="I177">
        <v>5394.6150608062699</v>
      </c>
      <c r="J177">
        <f t="shared" si="11"/>
        <v>0.41788415493976949</v>
      </c>
      <c r="K177">
        <f t="shared" si="12"/>
        <v>3.3447856561277028E-3</v>
      </c>
      <c r="L177">
        <f t="shared" si="13"/>
        <v>0.21384643370468917</v>
      </c>
      <c r="M177">
        <f t="shared" si="14"/>
        <v>0.16516935503210861</v>
      </c>
    </row>
    <row r="178" spans="1:13" x14ac:dyDescent="0.35">
      <c r="A178">
        <f t="shared" si="10"/>
        <v>0.35164070150976184</v>
      </c>
      <c r="B178" t="s">
        <v>40</v>
      </c>
      <c r="C178" t="s">
        <v>17</v>
      </c>
      <c r="D178" s="2">
        <v>0.32958176907333298</v>
      </c>
      <c r="E178" s="2">
        <v>0.37574441397202801</v>
      </c>
      <c r="F178" s="2">
        <v>0.32958176907333298</v>
      </c>
      <c r="G178" s="2">
        <v>0.27251306727195701</v>
      </c>
      <c r="H178">
        <v>2.7562753061176798E-4</v>
      </c>
      <c r="I178">
        <v>3.2612800598144497E-2</v>
      </c>
      <c r="J178">
        <f t="shared" si="11"/>
        <v>0.34161349416722164</v>
      </c>
      <c r="K178">
        <f t="shared" si="12"/>
        <v>1.8932716497547925E-2</v>
      </c>
      <c r="L178">
        <f t="shared" si="13"/>
        <v>1.2927949487452425E-6</v>
      </c>
      <c r="M178">
        <f t="shared" si="14"/>
        <v>0.16512667357535671</v>
      </c>
    </row>
    <row r="179" spans="1:13" x14ac:dyDescent="0.35">
      <c r="A179">
        <f t="shared" si="10"/>
        <v>0.34257088430102645</v>
      </c>
      <c r="B179" t="s">
        <v>35</v>
      </c>
      <c r="C179" t="s">
        <v>15</v>
      </c>
      <c r="D179" s="2">
        <v>0.31182002066618503</v>
      </c>
      <c r="E179" s="2">
        <v>0.31099419945490703</v>
      </c>
      <c r="F179" s="2">
        <v>0.31182002066618503</v>
      </c>
      <c r="G179" s="2">
        <v>0.272999307682877</v>
      </c>
      <c r="H179" s="1">
        <v>3.5618056051454998E-5</v>
      </c>
      <c r="I179">
        <v>1.3370513916015601E-2</v>
      </c>
      <c r="J179">
        <f t="shared" si="11"/>
        <v>0.32320333467039941</v>
      </c>
      <c r="K179">
        <f t="shared" si="12"/>
        <v>2.4465863621069548E-3</v>
      </c>
      <c r="L179">
        <f t="shared" si="13"/>
        <v>5.300168196452404E-7</v>
      </c>
      <c r="M179">
        <f t="shared" si="14"/>
        <v>0.1608675854232037</v>
      </c>
    </row>
    <row r="180" spans="1:13" x14ac:dyDescent="0.35">
      <c r="A180">
        <f t="shared" si="10"/>
        <v>0.34254352847943637</v>
      </c>
      <c r="B180" t="s">
        <v>34</v>
      </c>
      <c r="C180" t="s">
        <v>15</v>
      </c>
      <c r="D180" s="2">
        <v>0.31114976600931099</v>
      </c>
      <c r="E180" s="2">
        <v>0.30774414604128703</v>
      </c>
      <c r="F180" s="2">
        <v>0.31114976600931099</v>
      </c>
      <c r="G180" s="2">
        <v>0.26648938686932699</v>
      </c>
      <c r="H180" s="1">
        <v>1.9385442146861101E-5</v>
      </c>
      <c r="I180">
        <v>1.17969512939453E-2</v>
      </c>
      <c r="J180">
        <f t="shared" si="11"/>
        <v>0.32250861167051875</v>
      </c>
      <c r="K180">
        <f t="shared" si="12"/>
        <v>1.3315762744437114E-3</v>
      </c>
      <c r="L180">
        <f t="shared" si="13"/>
        <v>4.6763966184105767E-7</v>
      </c>
      <c r="M180">
        <f t="shared" si="14"/>
        <v>0.1608547394249939</v>
      </c>
    </row>
    <row r="181" spans="1:13" x14ac:dyDescent="0.35">
      <c r="A181">
        <f t="shared" si="10"/>
        <v>0.34006161341083579</v>
      </c>
      <c r="B181" t="s">
        <v>29</v>
      </c>
      <c r="C181" t="s">
        <v>15</v>
      </c>
      <c r="D181" s="2">
        <v>0.30890361498657498</v>
      </c>
      <c r="E181" s="2">
        <v>0.31173918281645602</v>
      </c>
      <c r="F181" s="2">
        <v>0.30890361498657498</v>
      </c>
      <c r="G181" s="2">
        <v>0.26188240548362501</v>
      </c>
      <c r="H181" s="1">
        <v>1.9454575173775399E-5</v>
      </c>
      <c r="I181">
        <v>9.4423294067382795E-3</v>
      </c>
      <c r="J181">
        <f t="shared" si="11"/>
        <v>0.32018046256973098</v>
      </c>
      <c r="K181">
        <f t="shared" si="12"/>
        <v>1.33632498730371E-3</v>
      </c>
      <c r="L181">
        <f t="shared" si="13"/>
        <v>3.7430075116316219E-7</v>
      </c>
      <c r="M181">
        <f t="shared" si="14"/>
        <v>0.15968925892852415</v>
      </c>
    </row>
    <row r="182" spans="1:13" x14ac:dyDescent="0.35">
      <c r="A182">
        <f t="shared" si="10"/>
        <v>0.33735618548092067</v>
      </c>
      <c r="B182" t="s">
        <v>37</v>
      </c>
      <c r="C182" t="s">
        <v>15</v>
      </c>
      <c r="D182" s="2">
        <v>0.30634228469066499</v>
      </c>
      <c r="E182" s="2">
        <v>0.29229410390785299</v>
      </c>
      <c r="F182" s="2">
        <v>0.30634228469066499</v>
      </c>
      <c r="G182" s="2">
        <v>0.25692769825419198</v>
      </c>
      <c r="H182" s="1">
        <v>1.6691600484747701E-5</v>
      </c>
      <c r="I182">
        <v>4.2409896850585903E-3</v>
      </c>
      <c r="J182">
        <f t="shared" si="11"/>
        <v>0.31752562824876013</v>
      </c>
      <c r="K182">
        <f t="shared" si="12"/>
        <v>1.1465376450844613E-3</v>
      </c>
      <c r="L182">
        <f t="shared" si="13"/>
        <v>1.6811589136678932E-7</v>
      </c>
      <c r="M182">
        <f t="shared" si="14"/>
        <v>0.15841881920767645</v>
      </c>
    </row>
    <row r="183" spans="1:13" x14ac:dyDescent="0.35">
      <c r="A183">
        <f t="shared" si="10"/>
        <v>0.33683611657268303</v>
      </c>
      <c r="B183" t="s">
        <v>69</v>
      </c>
      <c r="C183" t="s">
        <v>17</v>
      </c>
      <c r="D183" s="2">
        <v>0.31596522655006298</v>
      </c>
      <c r="E183" s="2">
        <v>0.32160104636882902</v>
      </c>
      <c r="F183" s="2">
        <v>0.31596522655006298</v>
      </c>
      <c r="G183" s="2">
        <v>0.28042956611015801</v>
      </c>
      <c r="H183">
        <v>2.7055109865975501E-4</v>
      </c>
      <c r="I183">
        <v>1.5974998474121E-2</v>
      </c>
      <c r="J183">
        <f t="shared" si="11"/>
        <v>0.3274998656041811</v>
      </c>
      <c r="K183">
        <f t="shared" si="12"/>
        <v>1.8584018939095642E-2</v>
      </c>
      <c r="L183">
        <f t="shared" si="13"/>
        <v>6.3326046689567656E-7</v>
      </c>
      <c r="M183">
        <f t="shared" si="14"/>
        <v>0.15817460046826848</v>
      </c>
    </row>
    <row r="184" spans="1:13" x14ac:dyDescent="0.35">
      <c r="A184">
        <f t="shared" si="10"/>
        <v>0.33522956770379408</v>
      </c>
      <c r="B184" t="s">
        <v>38</v>
      </c>
      <c r="C184" t="s">
        <v>15</v>
      </c>
      <c r="D184" s="2">
        <v>0.30506161954270999</v>
      </c>
      <c r="E184" s="2">
        <v>0.30184517093979202</v>
      </c>
      <c r="F184" s="2">
        <v>0.30506161954270999</v>
      </c>
      <c r="G184" s="2">
        <v>0.25471959995797699</v>
      </c>
      <c r="H184" s="1">
        <v>3.2943706326429297E-5</v>
      </c>
      <c r="I184">
        <v>7.1992874145507804E-3</v>
      </c>
      <c r="J184">
        <f t="shared" si="11"/>
        <v>0.31619821108827467</v>
      </c>
      <c r="K184">
        <f t="shared" si="12"/>
        <v>2.262886624106091E-3</v>
      </c>
      <c r="L184">
        <f t="shared" si="13"/>
        <v>2.853849480386538E-7</v>
      </c>
      <c r="M184">
        <f t="shared" si="14"/>
        <v>0.1574201824799159</v>
      </c>
    </row>
    <row r="185" spans="1:13" x14ac:dyDescent="0.35">
      <c r="A185">
        <f t="shared" si="10"/>
        <v>0.33507099671849094</v>
      </c>
      <c r="B185" t="s">
        <v>65</v>
      </c>
      <c r="C185" t="s">
        <v>15</v>
      </c>
      <c r="D185" s="2">
        <v>0.312957059816238</v>
      </c>
      <c r="E185" s="2">
        <v>0.33327916586596101</v>
      </c>
      <c r="F185" s="2">
        <v>0.312957059816238</v>
      </c>
      <c r="G185" s="2">
        <v>0.29098215960088702</v>
      </c>
      <c r="H185">
        <v>2.3509687335641099E-4</v>
      </c>
      <c r="I185">
        <v>7.7728271484375E-2</v>
      </c>
      <c r="J185">
        <f t="shared" si="11"/>
        <v>0.32438188261662421</v>
      </c>
      <c r="K185">
        <f t="shared" si="12"/>
        <v>1.6148686028705509E-2</v>
      </c>
      <c r="L185">
        <f t="shared" si="13"/>
        <v>3.0812047694982706E-6</v>
      </c>
      <c r="M185">
        <f t="shared" si="14"/>
        <v>0.15734571925874655</v>
      </c>
    </row>
    <row r="186" spans="1:13" x14ac:dyDescent="0.35">
      <c r="A186">
        <f t="shared" si="10"/>
        <v>0.33164078020721166</v>
      </c>
      <c r="B186" t="s">
        <v>67</v>
      </c>
      <c r="C186" t="s">
        <v>17</v>
      </c>
      <c r="D186" s="2">
        <v>0.30191780603308899</v>
      </c>
      <c r="E186" s="2">
        <v>0.35346855278600797</v>
      </c>
      <c r="F186" s="2">
        <v>0.30191780603308899</v>
      </c>
      <c r="G186" s="2">
        <v>0.22402989909013599</v>
      </c>
      <c r="H186" s="1">
        <v>3.5660164296080498E-5</v>
      </c>
      <c r="I186">
        <v>5.6028366088867101E-3</v>
      </c>
      <c r="J186">
        <f t="shared" si="11"/>
        <v>0.31293962939836095</v>
      </c>
      <c r="K186">
        <f t="shared" si="12"/>
        <v>2.449478756259072E-3</v>
      </c>
      <c r="L186">
        <f t="shared" si="13"/>
        <v>2.2210048612095493E-7</v>
      </c>
      <c r="M186">
        <f t="shared" si="14"/>
        <v>0.15573492665220554</v>
      </c>
    </row>
    <row r="187" spans="1:13" x14ac:dyDescent="0.35">
      <c r="A187">
        <f t="shared" si="10"/>
        <v>0.33108909756129085</v>
      </c>
      <c r="B187" t="s">
        <v>66</v>
      </c>
      <c r="C187" t="s">
        <v>15</v>
      </c>
      <c r="D187" s="2">
        <v>0.3100007580261</v>
      </c>
      <c r="E187" s="2">
        <v>0.32430545287267398</v>
      </c>
      <c r="F187" s="2">
        <v>0.3100007580261</v>
      </c>
      <c r="G187" s="2">
        <v>0.29633634706942702</v>
      </c>
      <c r="H187">
        <v>2.5148979234367697E-4</v>
      </c>
      <c r="I187">
        <v>6.9917678833007799E-2</v>
      </c>
      <c r="J187">
        <f t="shared" si="11"/>
        <v>0.32131765795643941</v>
      </c>
      <c r="K187">
        <f t="shared" si="12"/>
        <v>1.7274707391899211E-2</v>
      </c>
      <c r="L187">
        <f t="shared" si="13"/>
        <v>2.7715872407611423E-6</v>
      </c>
      <c r="M187">
        <f t="shared" si="14"/>
        <v>0.15547586244320177</v>
      </c>
    </row>
    <row r="188" spans="1:13" x14ac:dyDescent="0.35">
      <c r="A188">
        <f t="shared" si="10"/>
        <v>0.32806541290212521</v>
      </c>
      <c r="B188" t="s">
        <v>30</v>
      </c>
      <c r="C188" t="s">
        <v>15</v>
      </c>
      <c r="D188" s="2">
        <v>0.29792420536921799</v>
      </c>
      <c r="E188" s="2">
        <v>0.28321658325587401</v>
      </c>
      <c r="F188" s="2">
        <v>0.29792420536921799</v>
      </c>
      <c r="G188" s="2">
        <v>0.242395938779813</v>
      </c>
      <c r="H188" s="1">
        <v>1.6699318500438199E-5</v>
      </c>
      <c r="I188">
        <v>3.2739639282226502E-3</v>
      </c>
      <c r="J188">
        <f t="shared" si="11"/>
        <v>0.30880023819074243</v>
      </c>
      <c r="K188">
        <f t="shared" si="12"/>
        <v>1.147067791701773E-3</v>
      </c>
      <c r="L188">
        <f t="shared" si="13"/>
        <v>1.2978229257076393E-7</v>
      </c>
      <c r="M188">
        <f t="shared" si="14"/>
        <v>0.15405597280140218</v>
      </c>
    </row>
    <row r="189" spans="1:13" x14ac:dyDescent="0.35">
      <c r="A189">
        <f t="shared" si="10"/>
        <v>0.32801098810137275</v>
      </c>
      <c r="B189" t="s">
        <v>31</v>
      </c>
      <c r="C189" t="s">
        <v>22</v>
      </c>
      <c r="D189" s="2">
        <v>0.29833513530765798</v>
      </c>
      <c r="E189" s="2">
        <v>0.33551898140644698</v>
      </c>
      <c r="F189" s="2">
        <v>0.29833513530765798</v>
      </c>
      <c r="G189" s="2">
        <v>0.23036401116132699</v>
      </c>
      <c r="H189" s="1">
        <v>2.7797638085106899E-5</v>
      </c>
      <c r="I189">
        <v>1.24209880828857</v>
      </c>
      <c r="J189">
        <f t="shared" si="11"/>
        <v>0.30922616955376381</v>
      </c>
      <c r="K189">
        <f t="shared" si="12"/>
        <v>1.9094057839529185E-3</v>
      </c>
      <c r="L189">
        <f t="shared" si="13"/>
        <v>4.9237693045267303E-5</v>
      </c>
      <c r="M189">
        <f t="shared" si="14"/>
        <v>0.15403041550308696</v>
      </c>
    </row>
    <row r="190" spans="1:13" x14ac:dyDescent="0.35">
      <c r="A190">
        <f t="shared" si="10"/>
        <v>0.32709211474184868</v>
      </c>
      <c r="B190" t="s">
        <v>32</v>
      </c>
      <c r="C190" t="s">
        <v>15</v>
      </c>
      <c r="D190" s="2">
        <v>0.305269079317457</v>
      </c>
      <c r="E190" s="2">
        <v>0.31676316877350402</v>
      </c>
      <c r="F190" s="2">
        <v>0.305269079317457</v>
      </c>
      <c r="G190" s="2">
        <v>0.28792523100411599</v>
      </c>
      <c r="H190">
        <v>2.2357507119370599E-4</v>
      </c>
      <c r="I190">
        <v>6.5832138061523396E-2</v>
      </c>
      <c r="J190">
        <f t="shared" si="11"/>
        <v>0.31641324439776186</v>
      </c>
      <c r="K190">
        <f t="shared" si="12"/>
        <v>1.5357259231087873E-2</v>
      </c>
      <c r="L190">
        <f t="shared" si="13"/>
        <v>2.6096334564986438E-6</v>
      </c>
      <c r="M190">
        <f t="shared" si="14"/>
        <v>0.15359892250286325</v>
      </c>
    </row>
    <row r="191" spans="1:13" x14ac:dyDescent="0.35">
      <c r="A191">
        <f t="shared" si="10"/>
        <v>0.32545052511251488</v>
      </c>
      <c r="B191" t="s">
        <v>37</v>
      </c>
      <c r="C191" t="s">
        <v>17</v>
      </c>
      <c r="D191" s="2">
        <v>0.29555437640384402</v>
      </c>
      <c r="E191" s="2">
        <v>0.25000053159657698</v>
      </c>
      <c r="F191" s="2">
        <v>0.29555437640384402</v>
      </c>
      <c r="G191" s="2">
        <v>0.21267164013696299</v>
      </c>
      <c r="H191" s="1">
        <v>1.6687710087388301E-5</v>
      </c>
      <c r="I191">
        <v>2.1696090698242101E-3</v>
      </c>
      <c r="J191">
        <f t="shared" si="11"/>
        <v>0.30634389615545238</v>
      </c>
      <c r="K191">
        <f t="shared" si="12"/>
        <v>1.1462704156458604E-3</v>
      </c>
      <c r="L191">
        <f t="shared" si="13"/>
        <v>8.6004869093646172E-8</v>
      </c>
      <c r="M191">
        <f t="shared" si="14"/>
        <v>0.15282804975205863</v>
      </c>
    </row>
    <row r="192" spans="1:13" x14ac:dyDescent="0.35">
      <c r="A192">
        <f t="shared" si="10"/>
        <v>0.32337043471088828</v>
      </c>
      <c r="B192" t="s">
        <v>33</v>
      </c>
      <c r="C192" t="s">
        <v>17</v>
      </c>
      <c r="D192" s="2">
        <v>0.294437285309055</v>
      </c>
      <c r="E192" s="2">
        <v>0.30469987081717298</v>
      </c>
      <c r="F192" s="2">
        <v>0.294437285309055</v>
      </c>
      <c r="G192" s="2">
        <v>0.238575916826156</v>
      </c>
      <c r="H192" s="1">
        <v>3.5994078243324703E-5</v>
      </c>
      <c r="I192">
        <v>3.2701492309570299E-3</v>
      </c>
      <c r="J192">
        <f t="shared" si="11"/>
        <v>0.30518602448898569</v>
      </c>
      <c r="K192">
        <f t="shared" si="12"/>
        <v>2.4724151374098226E-3</v>
      </c>
      <c r="L192">
        <f t="shared" si="13"/>
        <v>1.2963107521851154E-7</v>
      </c>
      <c r="M192">
        <f t="shared" si="14"/>
        <v>0.15185126177705485</v>
      </c>
    </row>
    <row r="193" spans="1:13" x14ac:dyDescent="0.35">
      <c r="A193">
        <f t="shared" si="10"/>
        <v>0.31901149699521586</v>
      </c>
      <c r="B193" t="s">
        <v>11</v>
      </c>
      <c r="C193" t="s">
        <v>25</v>
      </c>
      <c r="D193" s="2">
        <v>0.28913908183091203</v>
      </c>
      <c r="E193" s="2">
        <v>0.29236523618212701</v>
      </c>
      <c r="F193" s="2">
        <v>0.28913908183091203</v>
      </c>
      <c r="G193" s="2">
        <v>0.24785890165885599</v>
      </c>
      <c r="H193" s="1">
        <v>5.0731257164984904E-7</v>
      </c>
      <c r="I193">
        <v>4.08625888824462</v>
      </c>
      <c r="J193">
        <f t="shared" si="11"/>
        <v>0.29969440458517171</v>
      </c>
      <c r="K193">
        <f t="shared" si="12"/>
        <v>3.4847045479710438E-5</v>
      </c>
      <c r="L193">
        <f t="shared" si="13"/>
        <v>1.6198225092905861E-4</v>
      </c>
      <c r="M193">
        <f t="shared" si="14"/>
        <v>0.14980435172875611</v>
      </c>
    </row>
    <row r="194" spans="1:13" x14ac:dyDescent="0.35">
      <c r="A194">
        <f t="shared" ref="A194:A257" si="15">M194 / MAX( $M$2:$M$291)</f>
        <v>0.31855317167640079</v>
      </c>
      <c r="B194" t="s">
        <v>65</v>
      </c>
      <c r="C194" t="s">
        <v>19</v>
      </c>
      <c r="D194" s="2">
        <v>0.44258351253336298</v>
      </c>
      <c r="E194" s="2">
        <v>0.44403225515500999</v>
      </c>
      <c r="F194" s="2">
        <v>0.44258351253336298</v>
      </c>
      <c r="G194" s="2">
        <v>0.44255443241675602</v>
      </c>
      <c r="H194">
        <v>5.1322145191813097E-4</v>
      </c>
      <c r="I194">
        <v>8729.0587730407697</v>
      </c>
      <c r="J194">
        <f t="shared" ref="J194:J257" si="16">(D194/(MAX($D$2:$D$291)))</f>
        <v>0.45874048374224136</v>
      </c>
      <c r="K194">
        <f t="shared" ref="K194:K257" si="17">(H194/(MAX($H$2:$H$291)))</f>
        <v>3.5252923494468374E-2</v>
      </c>
      <c r="L194">
        <f t="shared" ref="L194:L257" si="18">(I194/(MAX($I$2:$I$291)))</f>
        <v>0.34602618855522344</v>
      </c>
      <c r="M194">
        <f t="shared" ref="M194:M257" si="19" xml:space="preserve"> (J194 * 0.5) - (K194 * 0.3) - (L194 * 0.2)</f>
        <v>0.1495891271117355</v>
      </c>
    </row>
    <row r="195" spans="1:13" x14ac:dyDescent="0.35">
      <c r="A195">
        <f t="shared" si="15"/>
        <v>0.3183925444021527</v>
      </c>
      <c r="B195" t="s">
        <v>11</v>
      </c>
      <c r="C195" t="s">
        <v>27</v>
      </c>
      <c r="D195" s="2">
        <v>0.28853266095088298</v>
      </c>
      <c r="E195" s="2">
        <v>0.290178535320952</v>
      </c>
      <c r="F195" s="2">
        <v>0.28853266095088298</v>
      </c>
      <c r="G195" s="2">
        <v>0.24561221981150799</v>
      </c>
      <c r="H195" s="1">
        <v>7.2002408986276999E-7</v>
      </c>
      <c r="I195">
        <v>0.55336189270019498</v>
      </c>
      <c r="J195">
        <f t="shared" si="16"/>
        <v>0.29906584568051764</v>
      </c>
      <c r="K195">
        <f t="shared" si="17"/>
        <v>4.945809271853184E-5</v>
      </c>
      <c r="L195">
        <f t="shared" si="18"/>
        <v>2.1935664726433235E-5</v>
      </c>
      <c r="M195">
        <f t="shared" si="19"/>
        <v>0.14951369827949798</v>
      </c>
    </row>
    <row r="196" spans="1:13" x14ac:dyDescent="0.35">
      <c r="A196">
        <f t="shared" si="15"/>
        <v>0.31836254846325873</v>
      </c>
      <c r="B196" t="s">
        <v>11</v>
      </c>
      <c r="C196" t="s">
        <v>26</v>
      </c>
      <c r="D196" s="2">
        <v>0.28858053628351699</v>
      </c>
      <c r="E196" s="2">
        <v>0.29390410712144099</v>
      </c>
      <c r="F196" s="2">
        <v>0.28858053628351699</v>
      </c>
      <c r="G196" s="2">
        <v>0.24569199211682999</v>
      </c>
      <c r="H196" s="1">
        <v>1.5369019524208701E-6</v>
      </c>
      <c r="I196">
        <v>3.3363618850707999</v>
      </c>
      <c r="J196">
        <f t="shared" si="16"/>
        <v>0.29911546875193784</v>
      </c>
      <c r="K196">
        <f t="shared" si="17"/>
        <v>1.0556902238730824E-4</v>
      </c>
      <c r="L196">
        <f t="shared" si="18"/>
        <v>1.3225579260589741E-4</v>
      </c>
      <c r="M196">
        <f t="shared" si="19"/>
        <v>0.14949961251073154</v>
      </c>
    </row>
    <row r="197" spans="1:13" x14ac:dyDescent="0.35">
      <c r="A197">
        <f t="shared" si="15"/>
        <v>0.31740236346837869</v>
      </c>
      <c r="B197" t="s">
        <v>11</v>
      </c>
      <c r="C197" t="s">
        <v>20</v>
      </c>
      <c r="D197" s="2">
        <v>0.28775867640663699</v>
      </c>
      <c r="E197" s="2">
        <v>0.29469083597985402</v>
      </c>
      <c r="F197" s="2">
        <v>0.28775867640663699</v>
      </c>
      <c r="G197" s="2">
        <v>0.24322162292177199</v>
      </c>
      <c r="H197" s="1">
        <v>3.3170355427791201E-6</v>
      </c>
      <c r="I197">
        <v>1.85785579681396</v>
      </c>
      <c r="J197">
        <f t="shared" si="16"/>
        <v>0.29826360602589502</v>
      </c>
      <c r="K197">
        <f t="shared" si="17"/>
        <v>2.2784550369238696E-4</v>
      </c>
      <c r="L197">
        <f t="shared" si="18"/>
        <v>7.3646744393819608E-5</v>
      </c>
      <c r="M197">
        <f t="shared" si="19"/>
        <v>0.14904872001296104</v>
      </c>
    </row>
    <row r="198" spans="1:13" x14ac:dyDescent="0.35">
      <c r="A198">
        <f t="shared" si="15"/>
        <v>0.31642933605180595</v>
      </c>
      <c r="B198" t="s">
        <v>65</v>
      </c>
      <c r="C198" t="s">
        <v>21</v>
      </c>
      <c r="D198" s="2">
        <v>0.44573530526508898</v>
      </c>
      <c r="E198" s="2">
        <v>0.44789585655008601</v>
      </c>
      <c r="F198" s="2">
        <v>0.44573530526508898</v>
      </c>
      <c r="G198" s="2">
        <v>0.44578528344349899</v>
      </c>
      <c r="H198">
        <v>2.9441103956788902E-4</v>
      </c>
      <c r="I198">
        <v>9629.6162347793506</v>
      </c>
      <c r="J198">
        <f t="shared" si="16"/>
        <v>0.4620073359440578</v>
      </c>
      <c r="K198">
        <f t="shared" si="17"/>
        <v>2.0222946283760028E-2</v>
      </c>
      <c r="L198">
        <f t="shared" si="18"/>
        <v>0.38172493617080577</v>
      </c>
      <c r="M198">
        <f t="shared" si="19"/>
        <v>0.14859179685273971</v>
      </c>
    </row>
    <row r="199" spans="1:13" x14ac:dyDescent="0.35">
      <c r="A199">
        <f t="shared" si="15"/>
        <v>0.3155694539661385</v>
      </c>
      <c r="B199" t="s">
        <v>35</v>
      </c>
      <c r="C199" t="s">
        <v>17</v>
      </c>
      <c r="D199" s="2">
        <v>0.28735173607924902</v>
      </c>
      <c r="E199" s="2">
        <v>0.30684463064315498</v>
      </c>
      <c r="F199" s="2">
        <v>0.28735173607924902</v>
      </c>
      <c r="G199" s="2">
        <v>0.191436571255162</v>
      </c>
      <c r="H199" s="1">
        <v>3.5564427542134298E-5</v>
      </c>
      <c r="I199">
        <v>3.6134719848632799E-3</v>
      </c>
      <c r="J199">
        <f t="shared" si="16"/>
        <v>0.29784180991882447</v>
      </c>
      <c r="K199">
        <f t="shared" si="17"/>
        <v>2.4429026467650897E-3</v>
      </c>
      <c r="L199">
        <f t="shared" si="18"/>
        <v>1.4324063692124241E-7</v>
      </c>
      <c r="M199">
        <f t="shared" si="19"/>
        <v>0.14818800551725531</v>
      </c>
    </row>
    <row r="200" spans="1:13" x14ac:dyDescent="0.35">
      <c r="A200">
        <f t="shared" si="15"/>
        <v>0.31318865057736534</v>
      </c>
      <c r="B200" t="s">
        <v>11</v>
      </c>
      <c r="C200" t="s">
        <v>22</v>
      </c>
      <c r="D200" s="2">
        <v>0.28417600568120599</v>
      </c>
      <c r="E200" s="2">
        <v>0.28143151562100699</v>
      </c>
      <c r="F200" s="2">
        <v>0.28417600568120599</v>
      </c>
      <c r="G200" s="2">
        <v>0.231155990434286</v>
      </c>
      <c r="H200" s="1">
        <v>9.4782854255502008E-6</v>
      </c>
      <c r="I200">
        <v>1.22973537445068</v>
      </c>
      <c r="J200">
        <f t="shared" si="16"/>
        <v>0.29455014618129793</v>
      </c>
      <c r="K200">
        <f t="shared" si="17"/>
        <v>6.5105866038303757E-4</v>
      </c>
      <c r="L200">
        <f t="shared" si="18"/>
        <v>4.8747597606616766E-5</v>
      </c>
      <c r="M200">
        <f t="shared" si="19"/>
        <v>0.14707000597301273</v>
      </c>
    </row>
    <row r="201" spans="1:13" x14ac:dyDescent="0.35">
      <c r="A201">
        <f t="shared" si="15"/>
        <v>0.31239549361351371</v>
      </c>
      <c r="B201" t="s">
        <v>11</v>
      </c>
      <c r="C201" t="s">
        <v>24</v>
      </c>
      <c r="D201" s="2">
        <v>0.283082852252733</v>
      </c>
      <c r="E201" s="2">
        <v>0.23650393957558499</v>
      </c>
      <c r="F201" s="2">
        <v>0.283082852252733</v>
      </c>
      <c r="G201" s="2">
        <v>0.236843834313931</v>
      </c>
      <c r="H201" s="1">
        <v>5.1972569769871898E-7</v>
      </c>
      <c r="I201">
        <v>3.5958290100097601E-2</v>
      </c>
      <c r="J201">
        <f t="shared" si="16"/>
        <v>0.29341708605054034</v>
      </c>
      <c r="K201">
        <f t="shared" si="17"/>
        <v>3.5699696866928391E-5</v>
      </c>
      <c r="L201">
        <f t="shared" si="18"/>
        <v>1.4254125666707415E-6</v>
      </c>
      <c r="M201">
        <f t="shared" si="19"/>
        <v>0.14669754803369675</v>
      </c>
    </row>
    <row r="202" spans="1:13" x14ac:dyDescent="0.35">
      <c r="A202">
        <f t="shared" si="15"/>
        <v>0.30685806625007561</v>
      </c>
      <c r="B202" t="s">
        <v>30</v>
      </c>
      <c r="C202" t="s">
        <v>13</v>
      </c>
      <c r="D202" s="2">
        <v>0.27873018659410798</v>
      </c>
      <c r="E202" s="2">
        <v>0.31898951284945198</v>
      </c>
      <c r="F202" s="2">
        <v>0.27873018659410798</v>
      </c>
      <c r="G202" s="2">
        <v>0.19911670727521999</v>
      </c>
      <c r="H202" s="1">
        <v>1.7251960384107901E-5</v>
      </c>
      <c r="I202">
        <v>2.5701522827148398E-3</v>
      </c>
      <c r="J202">
        <f t="shared" si="16"/>
        <v>0.28890552180727147</v>
      </c>
      <c r="K202">
        <f t="shared" si="17"/>
        <v>1.1850284848334287E-3</v>
      </c>
      <c r="L202">
        <f t="shared" si="18"/>
        <v>1.0188269108016572E-7</v>
      </c>
      <c r="M202">
        <f t="shared" si="19"/>
        <v>0.14409723198164751</v>
      </c>
    </row>
    <row r="203" spans="1:13" x14ac:dyDescent="0.35">
      <c r="A203">
        <f t="shared" si="15"/>
        <v>0.30558529722063776</v>
      </c>
      <c r="B203" t="s">
        <v>37</v>
      </c>
      <c r="C203" t="s">
        <v>13</v>
      </c>
      <c r="D203" s="2">
        <v>0.27757319938879099</v>
      </c>
      <c r="E203" s="2">
        <v>0.310072128898982</v>
      </c>
      <c r="F203" s="2">
        <v>0.27757319938879099</v>
      </c>
      <c r="G203" s="2">
        <v>0.20322814640385001</v>
      </c>
      <c r="H203" s="1">
        <v>1.7158013470661998E-5</v>
      </c>
      <c r="I203">
        <v>2.8753280639648398E-3</v>
      </c>
      <c r="J203">
        <f t="shared" si="16"/>
        <v>0.28770629758128835</v>
      </c>
      <c r="K203">
        <f t="shared" si="17"/>
        <v>1.1785753185835149E-3</v>
      </c>
      <c r="L203">
        <f t="shared" si="18"/>
        <v>1.1398007926037094E-7</v>
      </c>
      <c r="M203">
        <f t="shared" si="19"/>
        <v>0.14349955339905326</v>
      </c>
    </row>
    <row r="204" spans="1:13" x14ac:dyDescent="0.35">
      <c r="A204">
        <f t="shared" si="15"/>
        <v>0.30315814844846201</v>
      </c>
      <c r="B204" t="s">
        <v>68</v>
      </c>
      <c r="C204" t="s">
        <v>17</v>
      </c>
      <c r="D204" s="2">
        <v>0.276751339511911</v>
      </c>
      <c r="E204" s="2">
        <v>0.35946893324965101</v>
      </c>
      <c r="F204" s="2">
        <v>0.276751339511911</v>
      </c>
      <c r="G204" s="2">
        <v>0.21901256853898901</v>
      </c>
      <c r="H204" s="1">
        <v>5.17980491880902E-5</v>
      </c>
      <c r="I204">
        <v>4.0712356567382804E-3</v>
      </c>
      <c r="J204">
        <f t="shared" si="16"/>
        <v>0.28685443485524559</v>
      </c>
      <c r="K204">
        <f t="shared" si="17"/>
        <v>3.5579819556758163E-3</v>
      </c>
      <c r="L204">
        <f t="shared" si="18"/>
        <v>1.6138671919155028E-7</v>
      </c>
      <c r="M204">
        <f t="shared" si="19"/>
        <v>0.14235979056357623</v>
      </c>
    </row>
    <row r="205" spans="1:13" x14ac:dyDescent="0.35">
      <c r="A205">
        <f t="shared" si="15"/>
        <v>0.29834888637998885</v>
      </c>
      <c r="B205" t="s">
        <v>35</v>
      </c>
      <c r="C205" t="s">
        <v>12</v>
      </c>
      <c r="D205" s="2">
        <v>0.271748367251676</v>
      </c>
      <c r="E205" s="2">
        <v>0.24060727242193899</v>
      </c>
      <c r="F205" s="2">
        <v>0.271748367251676</v>
      </c>
      <c r="G205" s="2">
        <v>0.19851192671107001</v>
      </c>
      <c r="H205" s="1">
        <v>3.55693785245929E-5</v>
      </c>
      <c r="I205">
        <v>3.2873153686523398E-3</v>
      </c>
      <c r="J205">
        <f t="shared" si="16"/>
        <v>0.28166882389185433</v>
      </c>
      <c r="K205">
        <f t="shared" si="17"/>
        <v>2.4432427272609134E-3</v>
      </c>
      <c r="L205">
        <f t="shared" si="18"/>
        <v>1.3031155330364797E-7</v>
      </c>
      <c r="M205">
        <f t="shared" si="19"/>
        <v>0.14010141306543822</v>
      </c>
    </row>
    <row r="206" spans="1:13" x14ac:dyDescent="0.35">
      <c r="A206">
        <f t="shared" si="15"/>
        <v>0.29472459459278644</v>
      </c>
      <c r="B206" t="s">
        <v>32</v>
      </c>
      <c r="C206" t="s">
        <v>14</v>
      </c>
      <c r="D206" s="2">
        <v>0.30956190081029</v>
      </c>
      <c r="E206" s="2">
        <v>0.38840776295216101</v>
      </c>
      <c r="F206" s="2">
        <v>0.30956190081029</v>
      </c>
      <c r="G206" s="2">
        <v>0.329616650139331</v>
      </c>
      <c r="H206">
        <v>5.7621445262525598E-4</v>
      </c>
      <c r="I206">
        <v>1281.25074100494</v>
      </c>
      <c r="J206">
        <f t="shared" si="16"/>
        <v>0.32086277980175604</v>
      </c>
      <c r="K206">
        <f t="shared" si="17"/>
        <v>3.9579881041382284E-2</v>
      </c>
      <c r="L206">
        <f t="shared" si="18"/>
        <v>5.0789703909744133E-2</v>
      </c>
      <c r="M206">
        <f t="shared" si="19"/>
        <v>0.13839948480651451</v>
      </c>
    </row>
    <row r="207" spans="1:13" x14ac:dyDescent="0.35">
      <c r="A207">
        <f t="shared" si="15"/>
        <v>0.29404650192354576</v>
      </c>
      <c r="B207" t="s">
        <v>65</v>
      </c>
      <c r="C207" t="s">
        <v>17</v>
      </c>
      <c r="D207" s="2">
        <v>0.27578585363712799</v>
      </c>
      <c r="E207" s="2">
        <v>0.30360959397411802</v>
      </c>
      <c r="F207" s="2">
        <v>0.27578585363712799</v>
      </c>
      <c r="G207" s="2">
        <v>0.21671162966604601</v>
      </c>
      <c r="H207">
        <v>2.3514416118387401E-4</v>
      </c>
      <c r="I207">
        <v>2.66618728637695E-2</v>
      </c>
      <c r="J207">
        <f t="shared" si="16"/>
        <v>0.28585370291494117</v>
      </c>
      <c r="K207">
        <f t="shared" si="17"/>
        <v>1.6151934205798541E-2</v>
      </c>
      <c r="L207">
        <f t="shared" si="18"/>
        <v>1.0568958792312408E-6</v>
      </c>
      <c r="M207">
        <f t="shared" si="19"/>
        <v>0.13808105981655516</v>
      </c>
    </row>
    <row r="208" spans="1:13" x14ac:dyDescent="0.35">
      <c r="A208">
        <f t="shared" si="15"/>
        <v>0.29267870311384431</v>
      </c>
      <c r="B208" t="s">
        <v>67</v>
      </c>
      <c r="C208" t="s">
        <v>13</v>
      </c>
      <c r="D208" s="2">
        <v>0.26668954043670201</v>
      </c>
      <c r="E208" s="2">
        <v>0.26091800394276499</v>
      </c>
      <c r="F208" s="2">
        <v>0.26668954043670201</v>
      </c>
      <c r="G208" s="2">
        <v>0.158988251960752</v>
      </c>
      <c r="H208" s="1">
        <v>3.7551891414019402E-5</v>
      </c>
      <c r="I208">
        <v>9.7417831420898403E-3</v>
      </c>
      <c r="J208">
        <f t="shared" si="16"/>
        <v>0.2764253193451402</v>
      </c>
      <c r="K208">
        <f t="shared" si="17"/>
        <v>2.5794205408666052E-3</v>
      </c>
      <c r="L208">
        <f t="shared" si="18"/>
        <v>3.8617131331498849E-7</v>
      </c>
      <c r="M208">
        <f t="shared" si="19"/>
        <v>0.13743875627604746</v>
      </c>
    </row>
    <row r="209" spans="1:13" x14ac:dyDescent="0.35">
      <c r="A209">
        <f t="shared" si="15"/>
        <v>0.29225046452750231</v>
      </c>
      <c r="B209" t="s">
        <v>11</v>
      </c>
      <c r="C209" t="s">
        <v>13</v>
      </c>
      <c r="D209" s="2">
        <v>0.26481841285293001</v>
      </c>
      <c r="E209" s="2">
        <v>0.137653407454885</v>
      </c>
      <c r="F209" s="2">
        <v>0.26481841285293001</v>
      </c>
      <c r="G209" s="2">
        <v>0.154602679236511</v>
      </c>
      <c r="H209" s="1">
        <v>2.5592726961355899E-7</v>
      </c>
      <c r="I209">
        <v>1.0385513305664E-3</v>
      </c>
      <c r="J209">
        <f t="shared" si="16"/>
        <v>0.27448588430380816</v>
      </c>
      <c r="K209">
        <f t="shared" si="17"/>
        <v>1.7579515474489935E-5</v>
      </c>
      <c r="L209">
        <f t="shared" si="18"/>
        <v>4.1168924150760653E-8</v>
      </c>
      <c r="M209">
        <f t="shared" si="19"/>
        <v>0.1372376600634769</v>
      </c>
    </row>
    <row r="210" spans="1:13" x14ac:dyDescent="0.35">
      <c r="A210">
        <f t="shared" si="15"/>
        <v>0.29197459483819549</v>
      </c>
      <c r="B210" t="s">
        <v>11</v>
      </c>
      <c r="C210" t="s">
        <v>28</v>
      </c>
      <c r="D210" s="2">
        <v>0.26457105696765598</v>
      </c>
      <c r="E210" s="2">
        <v>0.12747422621715801</v>
      </c>
      <c r="F210" s="2">
        <v>0.26457105696765598</v>
      </c>
      <c r="G210" s="2">
        <v>0.15626152008305999</v>
      </c>
      <c r="H210" s="1">
        <v>3.2125836052655198E-7</v>
      </c>
      <c r="I210">
        <v>1.82342529296875E-3</v>
      </c>
      <c r="J210">
        <f t="shared" si="16"/>
        <v>0.27422949843480554</v>
      </c>
      <c r="K210">
        <f t="shared" si="17"/>
        <v>2.2067075262098525E-5</v>
      </c>
      <c r="L210">
        <f t="shared" si="18"/>
        <v>7.2281894376726212E-8</v>
      </c>
      <c r="M210">
        <f t="shared" si="19"/>
        <v>0.13710811463844527</v>
      </c>
    </row>
    <row r="211" spans="1:13" x14ac:dyDescent="0.35">
      <c r="A211">
        <f t="shared" si="15"/>
        <v>0.29152615387876479</v>
      </c>
      <c r="B211" t="s">
        <v>33</v>
      </c>
      <c r="C211" t="s">
        <v>13</v>
      </c>
      <c r="D211" s="2">
        <v>0.26567218961823402</v>
      </c>
      <c r="E211" s="2">
        <v>0.26160002275057198</v>
      </c>
      <c r="F211" s="2">
        <v>0.26567218961823402</v>
      </c>
      <c r="G211" s="2">
        <v>0.15700156828692699</v>
      </c>
      <c r="H211" s="1">
        <v>3.8230401349959403E-5</v>
      </c>
      <c r="I211">
        <v>9.4366073608398403E-3</v>
      </c>
      <c r="J211">
        <f t="shared" si="16"/>
        <v>0.27537082907746585</v>
      </c>
      <c r="K211">
        <f t="shared" si="17"/>
        <v>2.6260270472246933E-3</v>
      </c>
      <c r="L211">
        <f t="shared" si="18"/>
        <v>3.7407392513478323E-7</v>
      </c>
      <c r="M211">
        <f t="shared" si="19"/>
        <v>0.13689753160978049</v>
      </c>
    </row>
    <row r="212" spans="1:13" x14ac:dyDescent="0.35">
      <c r="A212">
        <f t="shared" si="15"/>
        <v>0.28865173055071136</v>
      </c>
      <c r="B212" t="s">
        <v>29</v>
      </c>
      <c r="C212" t="s">
        <v>13</v>
      </c>
      <c r="D212" s="2">
        <v>0.26237278127755298</v>
      </c>
      <c r="E212" s="2">
        <v>0.171939426488154</v>
      </c>
      <c r="F212" s="2">
        <v>0.26237278127755298</v>
      </c>
      <c r="G212" s="2">
        <v>0.14900881593020501</v>
      </c>
      <c r="H212" s="1">
        <v>2.0754867724546399E-5</v>
      </c>
      <c r="I212">
        <v>7.6055526733398403E-3</v>
      </c>
      <c r="J212">
        <f t="shared" si="16"/>
        <v>0.27195097240543692</v>
      </c>
      <c r="K212">
        <f t="shared" si="17"/>
        <v>1.4256414288543048E-3</v>
      </c>
      <c r="L212">
        <f t="shared" si="18"/>
        <v>3.0148959605355191E-7</v>
      </c>
      <c r="M212">
        <f t="shared" si="19"/>
        <v>0.13554773347614296</v>
      </c>
    </row>
    <row r="213" spans="1:13" x14ac:dyDescent="0.35">
      <c r="A213">
        <f t="shared" si="15"/>
        <v>0.28754896755108394</v>
      </c>
      <c r="B213" t="s">
        <v>34</v>
      </c>
      <c r="C213" t="s">
        <v>13</v>
      </c>
      <c r="D213" s="2">
        <v>0.26137936812540102</v>
      </c>
      <c r="E213" s="2">
        <v>0.18427787500273601</v>
      </c>
      <c r="F213" s="2">
        <v>0.26137936812540102</v>
      </c>
      <c r="G213" s="2">
        <v>0.14961748013500401</v>
      </c>
      <c r="H213" s="1">
        <v>2.0900634921058701E-5</v>
      </c>
      <c r="I213">
        <v>7.9107284545898403E-3</v>
      </c>
      <c r="J213">
        <f t="shared" si="16"/>
        <v>0.27092129367347162</v>
      </c>
      <c r="K213">
        <f t="shared" si="17"/>
        <v>1.4356541042938168E-3</v>
      </c>
      <c r="L213">
        <f t="shared" si="18"/>
        <v>3.1358698423375712E-7</v>
      </c>
      <c r="M213">
        <f t="shared" si="19"/>
        <v>0.13502988788805081</v>
      </c>
    </row>
    <row r="214" spans="1:13" x14ac:dyDescent="0.35">
      <c r="A214">
        <f t="shared" si="15"/>
        <v>0.2873540173752786</v>
      </c>
      <c r="B214" t="s">
        <v>31</v>
      </c>
      <c r="C214" t="s">
        <v>15</v>
      </c>
      <c r="D214" s="2">
        <v>0.261020303130647</v>
      </c>
      <c r="E214" s="2">
        <v>0.219091955247951</v>
      </c>
      <c r="F214" s="2">
        <v>0.261020303130647</v>
      </c>
      <c r="G214" s="2">
        <v>0.18050172141007401</v>
      </c>
      <c r="H214" s="1">
        <v>1.6313975525261798E-5</v>
      </c>
      <c r="I214">
        <v>4.9562454223632804E-3</v>
      </c>
      <c r="J214">
        <f t="shared" si="16"/>
        <v>0.27054912063782122</v>
      </c>
      <c r="K214">
        <f t="shared" si="17"/>
        <v>1.1205987764798771E-3</v>
      </c>
      <c r="L214">
        <f t="shared" si="18"/>
        <v>1.9646914491414541E-7</v>
      </c>
      <c r="M214">
        <f t="shared" si="19"/>
        <v>0.13493834139213765</v>
      </c>
    </row>
    <row r="215" spans="1:13" x14ac:dyDescent="0.35">
      <c r="A215">
        <f t="shared" si="15"/>
        <v>0.28374399722148691</v>
      </c>
      <c r="B215" t="s">
        <v>67</v>
      </c>
      <c r="C215" t="s">
        <v>28</v>
      </c>
      <c r="D215" s="2">
        <v>0.258662442998432</v>
      </c>
      <c r="E215" s="2">
        <v>0.24278503573705101</v>
      </c>
      <c r="F215" s="2">
        <v>0.258662442998432</v>
      </c>
      <c r="G215" s="2">
        <v>0.16179694754514601</v>
      </c>
      <c r="H215" s="1">
        <v>3.9175810806838902E-5</v>
      </c>
      <c r="I215">
        <v>0.27588081359863198</v>
      </c>
      <c r="J215">
        <f t="shared" si="16"/>
        <v>0.26810518437038666</v>
      </c>
      <c r="K215">
        <f t="shared" si="17"/>
        <v>2.6909667474842146E-3</v>
      </c>
      <c r="L215">
        <f t="shared" si="18"/>
        <v>1.0936114523581616E-5</v>
      </c>
      <c r="M215">
        <f t="shared" si="19"/>
        <v>0.13324311493804336</v>
      </c>
    </row>
    <row r="216" spans="1:13" x14ac:dyDescent="0.35">
      <c r="A216">
        <f t="shared" si="15"/>
        <v>0.28327614443012084</v>
      </c>
      <c r="B216" t="s">
        <v>29</v>
      </c>
      <c r="C216" t="s">
        <v>28</v>
      </c>
      <c r="D216" s="2">
        <v>0.25753737268153698</v>
      </c>
      <c r="E216" s="2">
        <v>0.102931677869495</v>
      </c>
      <c r="F216" s="2">
        <v>0.25753737268153698</v>
      </c>
      <c r="G216" s="2">
        <v>0.128322905601117</v>
      </c>
      <c r="H216" s="1">
        <v>2.1616435694472699E-5</v>
      </c>
      <c r="I216">
        <v>8.3013534545898396E-2</v>
      </c>
      <c r="J216">
        <f t="shared" si="16"/>
        <v>0.26693904219201636</v>
      </c>
      <c r="K216">
        <f t="shared" si="17"/>
        <v>1.4848220995288841E-3</v>
      </c>
      <c r="L216">
        <f t="shared" si="18"/>
        <v>3.2907164110441978E-6</v>
      </c>
      <c r="M216">
        <f t="shared" si="19"/>
        <v>0.13302341632286732</v>
      </c>
    </row>
    <row r="217" spans="1:13" x14ac:dyDescent="0.35">
      <c r="A217">
        <f t="shared" si="15"/>
        <v>0.2830660083506546</v>
      </c>
      <c r="B217" t="s">
        <v>68</v>
      </c>
      <c r="C217" t="s">
        <v>13</v>
      </c>
      <c r="D217" s="2">
        <v>0.25864249494316799</v>
      </c>
      <c r="E217" s="2">
        <v>0.22213042248638001</v>
      </c>
      <c r="F217" s="2">
        <v>0.25864249494316799</v>
      </c>
      <c r="G217" s="2">
        <v>0.150959961367996</v>
      </c>
      <c r="H217" s="1">
        <v>5.4225424096979299E-5</v>
      </c>
      <c r="I217">
        <v>1.26409530639648E-2</v>
      </c>
      <c r="J217">
        <f t="shared" si="16"/>
        <v>0.26808450809062845</v>
      </c>
      <c r="K217">
        <f t="shared" si="17"/>
        <v>3.7247171177304025E-3</v>
      </c>
      <c r="L217">
        <f t="shared" si="18"/>
        <v>5.0109650102693657E-7</v>
      </c>
      <c r="M217">
        <f t="shared" si="19"/>
        <v>0.1329247386906949</v>
      </c>
    </row>
    <row r="218" spans="1:13" x14ac:dyDescent="0.35">
      <c r="A218">
        <f t="shared" si="15"/>
        <v>0.28059459601925357</v>
      </c>
      <c r="B218" t="s">
        <v>36</v>
      </c>
      <c r="C218" t="s">
        <v>17</v>
      </c>
      <c r="D218" s="2">
        <v>0.26389282308867701</v>
      </c>
      <c r="E218" s="2">
        <v>0.28665949446393402</v>
      </c>
      <c r="F218" s="2">
        <v>0.26389282308867701</v>
      </c>
      <c r="G218" s="2">
        <v>0.216700938208264</v>
      </c>
      <c r="H218">
        <v>2.4258629896728001E-4</v>
      </c>
      <c r="I218">
        <v>1.5517234802246E-2</v>
      </c>
      <c r="J218">
        <f t="shared" si="16"/>
        <v>0.27352650492302233</v>
      </c>
      <c r="K218">
        <f t="shared" si="17"/>
        <v>1.6663130908378222E-2</v>
      </c>
      <c r="L218">
        <f t="shared" si="18"/>
        <v>6.1511438462536879E-7</v>
      </c>
      <c r="M218">
        <f t="shared" si="19"/>
        <v>0.13176419016612079</v>
      </c>
    </row>
    <row r="219" spans="1:13" x14ac:dyDescent="0.35">
      <c r="A219">
        <f t="shared" si="15"/>
        <v>0.27765750049155596</v>
      </c>
      <c r="B219" t="s">
        <v>35</v>
      </c>
      <c r="C219" t="s">
        <v>13</v>
      </c>
      <c r="D219" s="2">
        <v>0.25310092519080302</v>
      </c>
      <c r="E219" s="2">
        <v>0.19427820679305999</v>
      </c>
      <c r="F219" s="2">
        <v>0.25310092519080302</v>
      </c>
      <c r="G219" s="2">
        <v>0.14322712934279899</v>
      </c>
      <c r="H219" s="1">
        <v>3.8107293034345303E-5</v>
      </c>
      <c r="I219">
        <v>1.08098983764648E-2</v>
      </c>
      <c r="J219">
        <f t="shared" si="16"/>
        <v>0.26234063757376264</v>
      </c>
      <c r="K219">
        <f t="shared" si="17"/>
        <v>2.6175707989216333E-3</v>
      </c>
      <c r="L219">
        <f t="shared" si="18"/>
        <v>4.285121719457052E-7</v>
      </c>
      <c r="M219">
        <f t="shared" si="19"/>
        <v>0.13038496184477044</v>
      </c>
    </row>
    <row r="220" spans="1:13" x14ac:dyDescent="0.35">
      <c r="A220">
        <f t="shared" si="15"/>
        <v>0.27493600466599266</v>
      </c>
      <c r="B220" t="s">
        <v>39</v>
      </c>
      <c r="C220" t="s">
        <v>17</v>
      </c>
      <c r="D220" s="2">
        <v>0.25865845338737897</v>
      </c>
      <c r="E220" s="2">
        <v>0.37355980565291802</v>
      </c>
      <c r="F220" s="2">
        <v>0.25865845338737897</v>
      </c>
      <c r="G220" s="2">
        <v>0.17087081069563101</v>
      </c>
      <c r="H220">
        <v>2.3989279783383501E-4</v>
      </c>
      <c r="I220">
        <v>1.42583847045898E-2</v>
      </c>
      <c r="J220">
        <f t="shared" si="16"/>
        <v>0.26810104911443483</v>
      </c>
      <c r="K220">
        <f t="shared" si="17"/>
        <v>1.647811566976199E-2</v>
      </c>
      <c r="L220">
        <f t="shared" si="18"/>
        <v>5.6521265838202422E-7</v>
      </c>
      <c r="M220">
        <f t="shared" si="19"/>
        <v>0.12910697681375716</v>
      </c>
    </row>
    <row r="221" spans="1:13" x14ac:dyDescent="0.35">
      <c r="A221">
        <f t="shared" si="15"/>
        <v>0.26977417420111138</v>
      </c>
      <c r="B221" t="s">
        <v>32</v>
      </c>
      <c r="C221" t="s">
        <v>17</v>
      </c>
      <c r="D221" s="2">
        <v>0.25332035379870799</v>
      </c>
      <c r="E221" s="2">
        <v>0.28184713455933602</v>
      </c>
      <c r="F221" s="2">
        <v>0.25332035379870799</v>
      </c>
      <c r="G221" s="2">
        <v>0.246684674209947</v>
      </c>
      <c r="H221">
        <v>2.2327003360241401E-4</v>
      </c>
      <c r="I221">
        <v>1.38006210327148E-2</v>
      </c>
      <c r="J221">
        <f t="shared" si="16"/>
        <v>0.26256807665110432</v>
      </c>
      <c r="K221">
        <f t="shared" si="17"/>
        <v>1.5336306352309008E-2</v>
      </c>
      <c r="L221">
        <f t="shared" si="18"/>
        <v>5.4706657611171635E-7</v>
      </c>
      <c r="M221">
        <f t="shared" si="19"/>
        <v>0.12668303700654424</v>
      </c>
    </row>
    <row r="222" spans="1:13" x14ac:dyDescent="0.35">
      <c r="A222">
        <f t="shared" si="15"/>
        <v>0.26847972513285995</v>
      </c>
      <c r="B222" t="s">
        <v>30</v>
      </c>
      <c r="C222" t="s">
        <v>17</v>
      </c>
      <c r="D222" s="2">
        <v>0.243932798991426</v>
      </c>
      <c r="E222" s="2">
        <v>0.26247697135440901</v>
      </c>
      <c r="F222" s="2">
        <v>0.243932798991426</v>
      </c>
      <c r="G222" s="2">
        <v>0.18060413659858601</v>
      </c>
      <c r="H222" s="1">
        <v>1.66798750744179E-5</v>
      </c>
      <c r="I222">
        <v>1.5535354614257799E-3</v>
      </c>
      <c r="J222">
        <f t="shared" si="16"/>
        <v>0.25283781939683142</v>
      </c>
      <c r="K222">
        <f t="shared" si="17"/>
        <v>1.1457322325442161E-3</v>
      </c>
      <c r="L222">
        <f t="shared" si="18"/>
        <v>6.1583266704857158E-8</v>
      </c>
      <c r="M222">
        <f t="shared" si="19"/>
        <v>0.12607517771199911</v>
      </c>
    </row>
    <row r="223" spans="1:13" x14ac:dyDescent="0.35">
      <c r="A223">
        <f t="shared" si="15"/>
        <v>0.26817682941532689</v>
      </c>
      <c r="B223" t="s">
        <v>11</v>
      </c>
      <c r="C223" t="s">
        <v>12</v>
      </c>
      <c r="D223" s="2">
        <v>0.24300720922717201</v>
      </c>
      <c r="E223" s="2">
        <v>0.121496233167286</v>
      </c>
      <c r="F223" s="2">
        <v>0.24300720922717201</v>
      </c>
      <c r="G223" s="2">
        <v>0.14392776871436699</v>
      </c>
      <c r="H223" s="1">
        <v>3.04328949230169E-7</v>
      </c>
      <c r="I223">
        <v>9.57489013671875E-4</v>
      </c>
      <c r="J223">
        <f t="shared" si="16"/>
        <v>0.25187844001604448</v>
      </c>
      <c r="K223">
        <f t="shared" si="17"/>
        <v>2.0904202511929499E-5</v>
      </c>
      <c r="L223">
        <f t="shared" si="18"/>
        <v>3.7955555415393891E-8</v>
      </c>
      <c r="M223">
        <f t="shared" si="19"/>
        <v>0.12593294115615758</v>
      </c>
    </row>
    <row r="224" spans="1:13" x14ac:dyDescent="0.35">
      <c r="A224">
        <f t="shared" si="15"/>
        <v>0.26675183515163176</v>
      </c>
      <c r="B224" t="s">
        <v>11</v>
      </c>
      <c r="C224" t="s">
        <v>15</v>
      </c>
      <c r="D224" s="2">
        <v>0.241706596023953</v>
      </c>
      <c r="E224" s="2">
        <v>0.14892359854048201</v>
      </c>
      <c r="F224" s="2">
        <v>0.241706596023953</v>
      </c>
      <c r="G224" s="2">
        <v>0.14370783443664401</v>
      </c>
      <c r="H224" s="1">
        <v>6.7139317167315002E-8</v>
      </c>
      <c r="I224">
        <v>1.3256072998046799E-3</v>
      </c>
      <c r="J224">
        <f t="shared" si="16"/>
        <v>0.25053034657580081</v>
      </c>
      <c r="K224">
        <f t="shared" si="17"/>
        <v>4.6117659398768932E-6</v>
      </c>
      <c r="L224">
        <f t="shared" si="18"/>
        <v>5.2548029907766137E-8</v>
      </c>
      <c r="M224">
        <f t="shared" si="19"/>
        <v>0.12526377924851245</v>
      </c>
    </row>
    <row r="225" spans="1:13" x14ac:dyDescent="0.35">
      <c r="A225">
        <f t="shared" si="15"/>
        <v>0.26577428677749843</v>
      </c>
      <c r="B225" t="s">
        <v>29</v>
      </c>
      <c r="C225" t="s">
        <v>12</v>
      </c>
      <c r="D225" s="2">
        <v>0.24158690769236901</v>
      </c>
      <c r="E225" s="2">
        <v>8.0473672188636103E-2</v>
      </c>
      <c r="F225" s="2">
        <v>0.24158690769236901</v>
      </c>
      <c r="G225" s="2">
        <v>0.12057727640221701</v>
      </c>
      <c r="H225" s="1">
        <v>1.9332972195971599E-5</v>
      </c>
      <c r="I225">
        <v>2.4862289428710898E-3</v>
      </c>
      <c r="J225">
        <f t="shared" si="16"/>
        <v>0.25040628889725142</v>
      </c>
      <c r="K225">
        <f t="shared" si="17"/>
        <v>1.3279721398979847E-3</v>
      </c>
      <c r="L225">
        <f t="shared" si="18"/>
        <v>9.8555909330609281E-8</v>
      </c>
      <c r="M225">
        <f t="shared" si="19"/>
        <v>0.12480473309547445</v>
      </c>
    </row>
    <row r="226" spans="1:13" x14ac:dyDescent="0.35">
      <c r="A226">
        <f t="shared" si="15"/>
        <v>0.25647127952409887</v>
      </c>
      <c r="B226" t="s">
        <v>36</v>
      </c>
      <c r="C226" t="s">
        <v>12</v>
      </c>
      <c r="D226" s="2">
        <v>0.242033744130284</v>
      </c>
      <c r="E226" s="2">
        <v>8.1192706174418497E-2</v>
      </c>
      <c r="F226" s="2">
        <v>0.242033744130284</v>
      </c>
      <c r="G226" s="2">
        <v>0.121532065111364</v>
      </c>
      <c r="H226">
        <v>2.42562891901701E-4</v>
      </c>
      <c r="I226">
        <v>1.5191078186035101E-2</v>
      </c>
      <c r="J226">
        <f t="shared" si="16"/>
        <v>0.25086943756383739</v>
      </c>
      <c r="K226">
        <f t="shared" si="17"/>
        <v>1.6661523088812216E-2</v>
      </c>
      <c r="L226">
        <f t="shared" si="18"/>
        <v>6.0218530100777594E-7</v>
      </c>
      <c r="M226">
        <f t="shared" si="19"/>
        <v>0.12043614141821483</v>
      </c>
    </row>
    <row r="227" spans="1:13" x14ac:dyDescent="0.35">
      <c r="A227">
        <f t="shared" si="15"/>
        <v>0.25549905682948737</v>
      </c>
      <c r="B227" t="s">
        <v>38</v>
      </c>
      <c r="C227" t="s">
        <v>13</v>
      </c>
      <c r="D227" s="2">
        <v>0.232853649097749</v>
      </c>
      <c r="E227" s="2">
        <v>0.216824911895003</v>
      </c>
      <c r="F227" s="2">
        <v>0.232853649097749</v>
      </c>
      <c r="G227" s="2">
        <v>0.17781107821909301</v>
      </c>
      <c r="H227">
        <v>3.3846265197041303E-5</v>
      </c>
      <c r="I227">
        <v>5.7744979858398403E-3</v>
      </c>
      <c r="J227">
        <f t="shared" si="16"/>
        <v>0.24135421361905163</v>
      </c>
      <c r="K227">
        <f t="shared" si="17"/>
        <v>2.3248829391393417E-3</v>
      </c>
      <c r="L227">
        <f t="shared" si="18"/>
        <v>2.2890526697232056E-7</v>
      </c>
      <c r="M227">
        <f t="shared" si="19"/>
        <v>0.11997959614673062</v>
      </c>
    </row>
    <row r="228" spans="1:13" x14ac:dyDescent="0.35">
      <c r="A228">
        <f t="shared" si="15"/>
        <v>0.25120095408330195</v>
      </c>
      <c r="B228" t="s">
        <v>34</v>
      </c>
      <c r="C228" t="s">
        <v>28</v>
      </c>
      <c r="D228" s="2">
        <v>0.22850098343912401</v>
      </c>
      <c r="E228" s="2">
        <v>0.101443487007469</v>
      </c>
      <c r="F228" s="2">
        <v>0.22850098343912401</v>
      </c>
      <c r="G228" s="2">
        <v>0.13534933678369801</v>
      </c>
      <c r="H228" s="1">
        <v>2.2258031656444199E-5</v>
      </c>
      <c r="I228">
        <v>0.17699527740478499</v>
      </c>
      <c r="J228">
        <f t="shared" si="16"/>
        <v>0.23684264937578273</v>
      </c>
      <c r="K228">
        <f t="shared" si="17"/>
        <v>1.5288930035747056E-3</v>
      </c>
      <c r="L228">
        <f t="shared" si="18"/>
        <v>7.0162205141525806E-6</v>
      </c>
      <c r="M228">
        <f t="shared" si="19"/>
        <v>0.11796125354271612</v>
      </c>
    </row>
    <row r="229" spans="1:13" x14ac:dyDescent="0.35">
      <c r="A229">
        <f t="shared" si="15"/>
        <v>0.2500979883517962</v>
      </c>
      <c r="B229" t="s">
        <v>31</v>
      </c>
      <c r="C229" t="s">
        <v>17</v>
      </c>
      <c r="D229" s="2">
        <v>0.227260214401697</v>
      </c>
      <c r="E229" s="2">
        <v>0.200111106597265</v>
      </c>
      <c r="F229" s="2">
        <v>0.227260214401697</v>
      </c>
      <c r="G229" s="2">
        <v>0.163336461017934</v>
      </c>
      <c r="H229" s="1">
        <v>1.6255012700931001E-5</v>
      </c>
      <c r="I229">
        <v>1.8968582153320299E-3</v>
      </c>
      <c r="J229">
        <f t="shared" si="16"/>
        <v>0.23555658477481378</v>
      </c>
      <c r="K229">
        <f t="shared" si="17"/>
        <v>1.1165486497219587E-3</v>
      </c>
      <c r="L229">
        <f t="shared" si="18"/>
        <v>7.5192828407588034E-8</v>
      </c>
      <c r="M229">
        <f t="shared" si="19"/>
        <v>0.11744331275392463</v>
      </c>
    </row>
    <row r="230" spans="1:13" x14ac:dyDescent="0.35">
      <c r="A230">
        <f t="shared" si="15"/>
        <v>0.24780599997550926</v>
      </c>
      <c r="B230" t="s">
        <v>38</v>
      </c>
      <c r="C230" t="s">
        <v>17</v>
      </c>
      <c r="D230" s="2">
        <v>0.225843902477947</v>
      </c>
      <c r="E230" s="2">
        <v>0.26819244268790199</v>
      </c>
      <c r="F230" s="2">
        <v>0.225843902477947</v>
      </c>
      <c r="G230" s="2">
        <v>0.19429852188139499</v>
      </c>
      <c r="H230" s="1">
        <v>3.2865092715045302E-5</v>
      </c>
      <c r="I230">
        <v>2.3546218872070299E-3</v>
      </c>
      <c r="J230">
        <f t="shared" si="16"/>
        <v>0.23408856891197252</v>
      </c>
      <c r="K230">
        <f t="shared" si="17"/>
        <v>2.2574866946655225E-3</v>
      </c>
      <c r="L230">
        <f t="shared" si="18"/>
        <v>9.3338910677895877E-8</v>
      </c>
      <c r="M230">
        <f t="shared" si="19"/>
        <v>0.11636701977980446</v>
      </c>
    </row>
    <row r="231" spans="1:13" x14ac:dyDescent="0.35">
      <c r="A231">
        <f t="shared" si="15"/>
        <v>0.24761332572062525</v>
      </c>
      <c r="B231" t="s">
        <v>34</v>
      </c>
      <c r="C231" t="s">
        <v>17</v>
      </c>
      <c r="D231" s="2">
        <v>0.225133751710545</v>
      </c>
      <c r="E231" s="2">
        <v>0.28446243542204702</v>
      </c>
      <c r="F231" s="2">
        <v>0.225133751710545</v>
      </c>
      <c r="G231" s="2">
        <v>0.16024871372803501</v>
      </c>
      <c r="H231" s="1">
        <v>1.9394885634632201E-5</v>
      </c>
      <c r="I231">
        <v>4.6873092651367101E-3</v>
      </c>
      <c r="J231">
        <f t="shared" si="16"/>
        <v>0.23335249335257544</v>
      </c>
      <c r="K231">
        <f t="shared" si="17"/>
        <v>1.3322249428707057E-3</v>
      </c>
      <c r="L231">
        <f t="shared" si="18"/>
        <v>1.8580832158033927E-7</v>
      </c>
      <c r="M231">
        <f t="shared" si="19"/>
        <v>0.11627654203176219</v>
      </c>
    </row>
    <row r="232" spans="1:13" x14ac:dyDescent="0.35">
      <c r="A232">
        <f t="shared" si="15"/>
        <v>0.24197394075064563</v>
      </c>
      <c r="B232" t="s">
        <v>11</v>
      </c>
      <c r="C232" t="s">
        <v>14</v>
      </c>
      <c r="D232" s="2">
        <v>0.22069730421981101</v>
      </c>
      <c r="E232" s="2">
        <v>0.221531449780104</v>
      </c>
      <c r="F232" s="2">
        <v>0.22069730421981101</v>
      </c>
      <c r="G232" s="2">
        <v>0.217521835084829</v>
      </c>
      <c r="H232" s="1">
        <v>2.3021342668746699E-5</v>
      </c>
      <c r="I232">
        <v>34.598164558410602</v>
      </c>
      <c r="J232">
        <f t="shared" si="16"/>
        <v>0.22875408873432174</v>
      </c>
      <c r="K232">
        <f t="shared" si="17"/>
        <v>1.5813244532317976E-3</v>
      </c>
      <c r="L232">
        <f t="shared" si="18"/>
        <v>1.3714962087467801E-3</v>
      </c>
      <c r="M232">
        <f t="shared" si="19"/>
        <v>0.11362834778944196</v>
      </c>
    </row>
    <row r="233" spans="1:13" x14ac:dyDescent="0.35">
      <c r="A233">
        <f t="shared" si="15"/>
        <v>0.23957344119839075</v>
      </c>
      <c r="B233" t="s">
        <v>66</v>
      </c>
      <c r="C233" t="s">
        <v>17</v>
      </c>
      <c r="D233" s="2">
        <v>0.227064723460109</v>
      </c>
      <c r="E233" s="2">
        <v>0.33528973430133002</v>
      </c>
      <c r="F233" s="2">
        <v>0.227064723460109</v>
      </c>
      <c r="G233" s="2">
        <v>0.130580139888858</v>
      </c>
      <c r="H233">
        <v>2.5116715664931798E-4</v>
      </c>
      <c r="I233">
        <v>1.4601707458496E-2</v>
      </c>
      <c r="J233">
        <f t="shared" si="16"/>
        <v>0.2353539572331822</v>
      </c>
      <c r="K233">
        <f t="shared" si="17"/>
        <v>1.725254570826866E-2</v>
      </c>
      <c r="L233">
        <f t="shared" si="18"/>
        <v>5.7882222008475306E-7</v>
      </c>
      <c r="M233">
        <f t="shared" si="19"/>
        <v>0.11250109913966648</v>
      </c>
    </row>
    <row r="234" spans="1:13" x14ac:dyDescent="0.35">
      <c r="A234">
        <f t="shared" si="15"/>
        <v>0.23631018527369141</v>
      </c>
      <c r="B234" t="s">
        <v>32</v>
      </c>
      <c r="C234" t="s">
        <v>26</v>
      </c>
      <c r="D234" s="2">
        <v>0.22312298773992501</v>
      </c>
      <c r="E234" s="2">
        <v>0.21261932426326</v>
      </c>
      <c r="F234" s="2">
        <v>0.22312298773992501</v>
      </c>
      <c r="G234" s="2">
        <v>0.20974085768841899</v>
      </c>
      <c r="H234">
        <v>2.25089084483129E-4</v>
      </c>
      <c r="I234">
        <v>3.41516780853271</v>
      </c>
      <c r="J234">
        <f t="shared" si="16"/>
        <v>0.23126832435293573</v>
      </c>
      <c r="K234">
        <f t="shared" si="17"/>
        <v>1.5461256042721834E-2</v>
      </c>
      <c r="L234">
        <f t="shared" si="18"/>
        <v>1.3537971627740686E-4</v>
      </c>
      <c r="M234">
        <f t="shared" si="19"/>
        <v>0.11096870942039584</v>
      </c>
    </row>
    <row r="235" spans="1:13" x14ac:dyDescent="0.35">
      <c r="A235">
        <f t="shared" si="15"/>
        <v>0.23604027813964773</v>
      </c>
      <c r="B235" t="s">
        <v>38</v>
      </c>
      <c r="C235" t="s">
        <v>28</v>
      </c>
      <c r="D235" s="2">
        <v>0.21525946435481999</v>
      </c>
      <c r="E235" s="2">
        <v>0.265478069971752</v>
      </c>
      <c r="F235" s="2">
        <v>0.21525946435481999</v>
      </c>
      <c r="G235" s="2">
        <v>0.215732058648169</v>
      </c>
      <c r="H235" s="1">
        <v>3.4771833532720198E-5</v>
      </c>
      <c r="I235">
        <v>4.6109199523925698E-2</v>
      </c>
      <c r="J235">
        <f t="shared" si="16"/>
        <v>0.22311773487219999</v>
      </c>
      <c r="K235">
        <f t="shared" si="17"/>
        <v>2.3884597627593243E-3</v>
      </c>
      <c r="L235">
        <f t="shared" si="18"/>
        <v>1.8278019410148166E-6</v>
      </c>
      <c r="M235">
        <f t="shared" si="19"/>
        <v>0.110841963946884</v>
      </c>
    </row>
    <row r="236" spans="1:13" x14ac:dyDescent="0.35">
      <c r="A236">
        <f t="shared" si="15"/>
        <v>0.23593282345083438</v>
      </c>
      <c r="B236" t="s">
        <v>33</v>
      </c>
      <c r="C236" t="s">
        <v>28</v>
      </c>
      <c r="D236" s="2">
        <v>0.21536718385324599</v>
      </c>
      <c r="E236" s="2">
        <v>0.19655213898215301</v>
      </c>
      <c r="F236" s="2">
        <v>0.21536718385324599</v>
      </c>
      <c r="G236" s="2">
        <v>0.152804599018383</v>
      </c>
      <c r="H236" s="1">
        <v>3.9896989555675498E-5</v>
      </c>
      <c r="I236">
        <v>0.13089561462402299</v>
      </c>
      <c r="J236">
        <f t="shared" si="16"/>
        <v>0.22322938678289492</v>
      </c>
      <c r="K236">
        <f t="shared" si="17"/>
        <v>2.7405041531471186E-3</v>
      </c>
      <c r="L236">
        <f t="shared" si="18"/>
        <v>5.1887966165183814E-6</v>
      </c>
      <c r="M236">
        <f t="shared" si="19"/>
        <v>0.11079150438618002</v>
      </c>
    </row>
    <row r="237" spans="1:13" x14ac:dyDescent="0.35">
      <c r="A237">
        <f t="shared" si="15"/>
        <v>0.22593810722855173</v>
      </c>
      <c r="B237" t="s">
        <v>66</v>
      </c>
      <c r="C237" t="s">
        <v>12</v>
      </c>
      <c r="D237" s="2">
        <v>0.21471288764058299</v>
      </c>
      <c r="E237" s="2">
        <v>0.136236119797707</v>
      </c>
      <c r="F237" s="2">
        <v>0.21471288764058299</v>
      </c>
      <c r="G237" s="2">
        <v>0.11694806379002599</v>
      </c>
      <c r="H237">
        <v>2.5124634097914103E-4</v>
      </c>
      <c r="I237">
        <v>1.4290809631347601E-2</v>
      </c>
      <c r="J237">
        <f t="shared" si="16"/>
        <v>0.2225512048068207</v>
      </c>
      <c r="K237">
        <f t="shared" si="17"/>
        <v>1.725798484007186E-2</v>
      </c>
      <c r="L237">
        <f t="shared" si="18"/>
        <v>5.6649800587617052E-7</v>
      </c>
      <c r="M237">
        <f t="shared" si="19"/>
        <v>0.10609809365178761</v>
      </c>
    </row>
    <row r="238" spans="1:13" x14ac:dyDescent="0.35">
      <c r="A238">
        <f t="shared" si="15"/>
        <v>0.22544120269125692</v>
      </c>
      <c r="B238" t="s">
        <v>11</v>
      </c>
      <c r="C238" t="s">
        <v>16</v>
      </c>
      <c r="D238" s="2">
        <v>0.207048844808119</v>
      </c>
      <c r="E238" s="2">
        <v>0.207588146668406</v>
      </c>
      <c r="F238" s="2">
        <v>0.207048844808119</v>
      </c>
      <c r="G238" s="2">
        <v>0.20730971663651099</v>
      </c>
      <c r="H238" s="1">
        <v>5.9772864035294204E-7</v>
      </c>
      <c r="I238">
        <v>179.94363498687699</v>
      </c>
      <c r="J238">
        <f t="shared" si="16"/>
        <v>0.21460737812366842</v>
      </c>
      <c r="K238">
        <f t="shared" si="17"/>
        <v>4.1057679779480885E-5</v>
      </c>
      <c r="L238">
        <f t="shared" si="18"/>
        <v>7.1330955362088021E-3</v>
      </c>
      <c r="M238">
        <f t="shared" si="19"/>
        <v>0.1058647526506586</v>
      </c>
    </row>
    <row r="239" spans="1:13" x14ac:dyDescent="0.35">
      <c r="A239">
        <f t="shared" si="15"/>
        <v>0.22033271370099641</v>
      </c>
      <c r="B239" t="s">
        <v>31</v>
      </c>
      <c r="C239" t="s">
        <v>13</v>
      </c>
      <c r="D239" s="2">
        <v>0.20032236057306699</v>
      </c>
      <c r="E239" s="2">
        <v>0.18845479883296601</v>
      </c>
      <c r="F239" s="2">
        <v>0.20032236057306699</v>
      </c>
      <c r="G239" s="2">
        <v>0.12874720082876201</v>
      </c>
      <c r="H239" s="1">
        <v>1.7070810003244499E-5</v>
      </c>
      <c r="I239">
        <v>3.9434432983398403E-3</v>
      </c>
      <c r="J239">
        <f t="shared" si="16"/>
        <v>0.20763533658915756</v>
      </c>
      <c r="K239">
        <f t="shared" si="17"/>
        <v>1.1725853562508182E-3</v>
      </c>
      <c r="L239">
        <f t="shared" si="18"/>
        <v>1.5632093789108925E-7</v>
      </c>
      <c r="M239">
        <f t="shared" si="19"/>
        <v>0.10346586142351596</v>
      </c>
    </row>
    <row r="240" spans="1:13" x14ac:dyDescent="0.35">
      <c r="A240">
        <f t="shared" si="15"/>
        <v>0.21796282177352888</v>
      </c>
      <c r="B240" t="s">
        <v>37</v>
      </c>
      <c r="C240" t="s">
        <v>12</v>
      </c>
      <c r="D240" s="2">
        <v>0.19815999138244</v>
      </c>
      <c r="E240" s="2">
        <v>0.121556582678377</v>
      </c>
      <c r="F240" s="2">
        <v>0.19815999138244</v>
      </c>
      <c r="G240" s="2">
        <v>0.137748463097359</v>
      </c>
      <c r="H240" s="1">
        <v>1.6694123060248199E-5</v>
      </c>
      <c r="I240">
        <v>1.8758773803710901E-3</v>
      </c>
      <c r="J240">
        <f t="shared" si="16"/>
        <v>0.20539402786335462</v>
      </c>
      <c r="K240">
        <f t="shared" si="17"/>
        <v>1.1467109195272885E-3</v>
      </c>
      <c r="L240">
        <f t="shared" si="18"/>
        <v>7.4361132970198833E-8</v>
      </c>
      <c r="M240">
        <f t="shared" si="19"/>
        <v>0.10235298578359253</v>
      </c>
    </row>
    <row r="241" spans="1:13" x14ac:dyDescent="0.35">
      <c r="A241">
        <f t="shared" si="15"/>
        <v>0.21500703084023365</v>
      </c>
      <c r="B241" t="s">
        <v>29</v>
      </c>
      <c r="C241" t="s">
        <v>17</v>
      </c>
      <c r="D241" s="2">
        <v>0.195586692253372</v>
      </c>
      <c r="E241" s="2">
        <v>9.5768426082959102E-2</v>
      </c>
      <c r="F241" s="2">
        <v>0.195586692253372</v>
      </c>
      <c r="G241" s="2">
        <v>6.77918637161498E-2</v>
      </c>
      <c r="H241" s="1">
        <v>1.9333052096553101E-5</v>
      </c>
      <c r="I241">
        <v>2.8123855590820299E-3</v>
      </c>
      <c r="J241">
        <f t="shared" si="16"/>
        <v>0.20272678777452921</v>
      </c>
      <c r="K241">
        <f t="shared" si="17"/>
        <v>1.3279776282287556E-3</v>
      </c>
      <c r="L241">
        <f t="shared" si="18"/>
        <v>1.1148499294820371E-7</v>
      </c>
      <c r="M241">
        <f t="shared" si="19"/>
        <v>0.10096497830179739</v>
      </c>
    </row>
    <row r="242" spans="1:13" x14ac:dyDescent="0.35">
      <c r="A242">
        <f t="shared" si="15"/>
        <v>0.21419910375328888</v>
      </c>
      <c r="B242" t="s">
        <v>30</v>
      </c>
      <c r="C242" t="s">
        <v>12</v>
      </c>
      <c r="D242" s="2">
        <v>0.19474887393227999</v>
      </c>
      <c r="E242" s="2">
        <v>0.11521981576602799</v>
      </c>
      <c r="F242" s="2">
        <v>0.19474887393227999</v>
      </c>
      <c r="G242" s="2">
        <v>0.13066096072109301</v>
      </c>
      <c r="H242" s="1">
        <v>1.6673961480192099E-5</v>
      </c>
      <c r="I242">
        <v>1.2273788452148401E-3</v>
      </c>
      <c r="J242">
        <f t="shared" si="16"/>
        <v>0.20185838402467898</v>
      </c>
      <c r="K242">
        <f t="shared" si="17"/>
        <v>1.1453260307300861E-3</v>
      </c>
      <c r="L242">
        <f t="shared" si="18"/>
        <v>4.8654183087262739E-8</v>
      </c>
      <c r="M242">
        <f t="shared" si="19"/>
        <v>0.10058558447228384</v>
      </c>
    </row>
    <row r="243" spans="1:13" x14ac:dyDescent="0.35">
      <c r="A243">
        <f t="shared" si="15"/>
        <v>0.21314884222727737</v>
      </c>
      <c r="B243" t="s">
        <v>37</v>
      </c>
      <c r="C243" t="s">
        <v>28</v>
      </c>
      <c r="D243" s="2">
        <v>0.19382727377907899</v>
      </c>
      <c r="E243" s="2">
        <v>0.21597297629023501</v>
      </c>
      <c r="F243" s="2">
        <v>0.19382727377907899</v>
      </c>
      <c r="G243" s="2">
        <v>0.18308195719519901</v>
      </c>
      <c r="H243" s="1">
        <v>1.74229247997032E-5</v>
      </c>
      <c r="I243">
        <v>1.8334388732910101E-2</v>
      </c>
      <c r="J243">
        <f t="shared" si="16"/>
        <v>0.20090313989984393</v>
      </c>
      <c r="K243">
        <f t="shared" si="17"/>
        <v>1.1967719445830788E-3</v>
      </c>
      <c r="L243">
        <f t="shared" si="18"/>
        <v>7.2678839926388975E-7</v>
      </c>
      <c r="M243">
        <f t="shared" si="19"/>
        <v>0.10009239300886719</v>
      </c>
    </row>
    <row r="244" spans="1:13" x14ac:dyDescent="0.35">
      <c r="A244">
        <f t="shared" si="15"/>
        <v>0.21282789939238306</v>
      </c>
      <c r="B244" t="s">
        <v>38</v>
      </c>
      <c r="C244" t="s">
        <v>12</v>
      </c>
      <c r="D244" s="2">
        <v>0.19415043227435699</v>
      </c>
      <c r="E244" s="2">
        <v>0.17084309152008301</v>
      </c>
      <c r="F244" s="2">
        <v>0.19415043227435699</v>
      </c>
      <c r="G244" s="2">
        <v>0.12676302585985</v>
      </c>
      <c r="H244" s="1">
        <v>3.2870139768441099E-5</v>
      </c>
      <c r="I244">
        <v>2.0284652709960898E-3</v>
      </c>
      <c r="J244">
        <f t="shared" si="16"/>
        <v>0.20123809563192865</v>
      </c>
      <c r="K244">
        <f t="shared" si="17"/>
        <v>2.2578333742257193E-3</v>
      </c>
      <c r="L244">
        <f t="shared" si="18"/>
        <v>8.0409827060301438E-8</v>
      </c>
      <c r="M244">
        <f t="shared" si="19"/>
        <v>9.9941681721731193E-2</v>
      </c>
    </row>
    <row r="245" spans="1:13" x14ac:dyDescent="0.35">
      <c r="A245">
        <f t="shared" si="15"/>
        <v>0.20502988085506427</v>
      </c>
      <c r="B245" t="s">
        <v>35</v>
      </c>
      <c r="C245" t="s">
        <v>28</v>
      </c>
      <c r="D245" s="2">
        <v>0.18733617659614299</v>
      </c>
      <c r="E245" s="2">
        <v>0.181975742203494</v>
      </c>
      <c r="F245" s="2">
        <v>0.18733617659614299</v>
      </c>
      <c r="G245" s="2">
        <v>0.11994602991530499</v>
      </c>
      <c r="H245" s="1">
        <v>3.91298521151448E-5</v>
      </c>
      <c r="I245">
        <v>0.174036979675292</v>
      </c>
      <c r="J245">
        <f t="shared" si="16"/>
        <v>0.19417507846648113</v>
      </c>
      <c r="K245">
        <f t="shared" si="17"/>
        <v>2.6878098680588854E-3</v>
      </c>
      <c r="L245">
        <f t="shared" si="18"/>
        <v>6.8989514574806843E-6</v>
      </c>
      <c r="M245">
        <f t="shared" si="19"/>
        <v>9.6279816482531408E-2</v>
      </c>
    </row>
    <row r="246" spans="1:13" x14ac:dyDescent="0.35">
      <c r="A246">
        <f t="shared" si="15"/>
        <v>0.20266109859587014</v>
      </c>
      <c r="B246" t="s">
        <v>68</v>
      </c>
      <c r="C246" t="s">
        <v>28</v>
      </c>
      <c r="D246" s="2">
        <v>0.185828103618178</v>
      </c>
      <c r="E246" s="2">
        <v>0.233746835287372</v>
      </c>
      <c r="F246" s="2">
        <v>0.185828103618178</v>
      </c>
      <c r="G246" s="2">
        <v>0.13414828399803899</v>
      </c>
      <c r="H246" s="1">
        <v>5.5156516987147901E-5</v>
      </c>
      <c r="I246">
        <v>0.24115371704101499</v>
      </c>
      <c r="J246">
        <f t="shared" si="16"/>
        <v>0.19261195171675136</v>
      </c>
      <c r="K246">
        <f t="shared" si="17"/>
        <v>3.7886734202206445E-3</v>
      </c>
      <c r="L246">
        <f t="shared" si="18"/>
        <v>9.5595073573503947E-6</v>
      </c>
      <c r="M246">
        <f t="shared" si="19"/>
        <v>9.5167461930838013E-2</v>
      </c>
    </row>
    <row r="247" spans="1:13" x14ac:dyDescent="0.35">
      <c r="A247">
        <f t="shared" si="15"/>
        <v>0.19337581557866204</v>
      </c>
      <c r="B247" t="s">
        <v>68</v>
      </c>
      <c r="C247" t="s">
        <v>12</v>
      </c>
      <c r="D247" s="2">
        <v>0.177278367131988</v>
      </c>
      <c r="E247" s="2">
        <v>0.25060833109653102</v>
      </c>
      <c r="F247" s="2">
        <v>0.177278367131988</v>
      </c>
      <c r="G247" s="2">
        <v>0.103357528217463</v>
      </c>
      <c r="H247" s="1">
        <v>5.1818981238038899E-5</v>
      </c>
      <c r="I247">
        <v>3.7603378295898398E-3</v>
      </c>
      <c r="J247">
        <f t="shared" si="16"/>
        <v>0.18375009821232866</v>
      </c>
      <c r="K247">
        <f t="shared" si="17"/>
        <v>3.559419767662564E-3</v>
      </c>
      <c r="L247">
        <f t="shared" si="18"/>
        <v>1.4906250498296608E-7</v>
      </c>
      <c r="M247">
        <f t="shared" si="19"/>
        <v>9.0807193363364569E-2</v>
      </c>
    </row>
    <row r="248" spans="1:13" x14ac:dyDescent="0.35">
      <c r="A248">
        <f t="shared" si="15"/>
        <v>0.18532089388308476</v>
      </c>
      <c r="B248" t="s">
        <v>31</v>
      </c>
      <c r="C248" t="s">
        <v>12</v>
      </c>
      <c r="D248" s="2">
        <v>0.16856505659263199</v>
      </c>
      <c r="E248" s="2">
        <v>0.165304202849999</v>
      </c>
      <c r="F248" s="2">
        <v>0.16856505659263199</v>
      </c>
      <c r="G248" s="2">
        <v>8.2215507234081497E-2</v>
      </c>
      <c r="H248" s="1">
        <v>1.62396480093549E-5</v>
      </c>
      <c r="I248">
        <v>1.5707015991210901E-3</v>
      </c>
      <c r="J248">
        <f t="shared" si="16"/>
        <v>0.17471869921388714</v>
      </c>
      <c r="K248">
        <f t="shared" si="17"/>
        <v>1.1154932567826652E-3</v>
      </c>
      <c r="L248">
        <f t="shared" si="18"/>
        <v>6.2263744789993608E-8</v>
      </c>
      <c r="M248">
        <f t="shared" si="19"/>
        <v>8.7024689177159817E-2</v>
      </c>
    </row>
    <row r="249" spans="1:13" x14ac:dyDescent="0.35">
      <c r="A249">
        <f t="shared" si="15"/>
        <v>0.17565404483102645</v>
      </c>
      <c r="B249" t="s">
        <v>65</v>
      </c>
      <c r="C249" t="s">
        <v>12</v>
      </c>
      <c r="D249" s="2">
        <v>0.16851319164894599</v>
      </c>
      <c r="E249" s="2">
        <v>9.3106690707619205E-2</v>
      </c>
      <c r="F249" s="2">
        <v>0.16851319164894599</v>
      </c>
      <c r="G249" s="2">
        <v>0.11029453156814201</v>
      </c>
      <c r="H249">
        <v>2.3521402568158799E-4</v>
      </c>
      <c r="I249">
        <v>2.6383399963378899E-2</v>
      </c>
      <c r="J249">
        <f t="shared" si="16"/>
        <v>0.17466494088651613</v>
      </c>
      <c r="K249">
        <f t="shared" si="17"/>
        <v>1.615673316302E-2</v>
      </c>
      <c r="L249">
        <f t="shared" si="18"/>
        <v>1.0458570125168044E-6</v>
      </c>
      <c r="M249">
        <f t="shared" si="19"/>
        <v>8.2485241322949557E-2</v>
      </c>
    </row>
    <row r="250" spans="1:13" x14ac:dyDescent="0.35">
      <c r="A250">
        <f t="shared" si="15"/>
        <v>0.1747324347966214</v>
      </c>
      <c r="B250" t="s">
        <v>33</v>
      </c>
      <c r="C250" t="s">
        <v>12</v>
      </c>
      <c r="D250" s="2">
        <v>0.159755995388009</v>
      </c>
      <c r="E250" s="2">
        <v>0.36397040423557597</v>
      </c>
      <c r="F250" s="2">
        <v>0.159755995388009</v>
      </c>
      <c r="G250" s="2">
        <v>6.0269434704021303E-2</v>
      </c>
      <c r="H250" s="1">
        <v>3.5985146499753899E-5</v>
      </c>
      <c r="I250">
        <v>2.9439926147460898E-3</v>
      </c>
      <c r="J250">
        <f t="shared" si="16"/>
        <v>0.16558805407260629</v>
      </c>
      <c r="K250">
        <f t="shared" si="17"/>
        <v>2.4718016204346512E-3</v>
      </c>
      <c r="L250">
        <f t="shared" si="18"/>
        <v>1.1670199160091711E-7</v>
      </c>
      <c r="M250">
        <f t="shared" si="19"/>
        <v>8.2052463209774426E-2</v>
      </c>
    </row>
    <row r="251" spans="1:13" x14ac:dyDescent="0.35">
      <c r="A251">
        <f t="shared" si="15"/>
        <v>0.17189406828861351</v>
      </c>
      <c r="B251" t="s">
        <v>32</v>
      </c>
      <c r="C251" t="s">
        <v>12</v>
      </c>
      <c r="D251" s="2">
        <v>0.16463130009455301</v>
      </c>
      <c r="E251" s="2">
        <v>0.118214015617662</v>
      </c>
      <c r="F251" s="2">
        <v>0.16463130009455301</v>
      </c>
      <c r="G251" s="2">
        <v>7.9429884902877806E-2</v>
      </c>
      <c r="H251">
        <v>2.2327356254476201E-4</v>
      </c>
      <c r="I251">
        <v>1.3474464416503899E-2</v>
      </c>
      <c r="J251">
        <f t="shared" si="16"/>
        <v>0.17064133684554336</v>
      </c>
      <c r="K251">
        <f t="shared" si="17"/>
        <v>1.533654875358461E-2</v>
      </c>
      <c r="L251">
        <f t="shared" si="18"/>
        <v>5.341374924941235E-7</v>
      </c>
      <c r="M251">
        <f t="shared" si="19"/>
        <v>8.0719596969197796E-2</v>
      </c>
    </row>
    <row r="252" spans="1:13" x14ac:dyDescent="0.35">
      <c r="A252">
        <f t="shared" si="15"/>
        <v>0.16945807324831269</v>
      </c>
      <c r="B252" t="s">
        <v>40</v>
      </c>
      <c r="C252" t="s">
        <v>28</v>
      </c>
      <c r="D252" s="2">
        <v>0.16549305608196199</v>
      </c>
      <c r="E252" s="2">
        <v>0.503376859133007</v>
      </c>
      <c r="F252" s="2">
        <v>0.16549305608196199</v>
      </c>
      <c r="G252" s="2">
        <v>0.132514273359087</v>
      </c>
      <c r="H252">
        <v>2.9543154890741602E-4</v>
      </c>
      <c r="I252">
        <v>13.0777988433837</v>
      </c>
      <c r="J252">
        <f t="shared" si="16"/>
        <v>0.17153455213110366</v>
      </c>
      <c r="K252">
        <f t="shared" si="17"/>
        <v>2.0293044557199845E-2</v>
      </c>
      <c r="L252">
        <f t="shared" si="18"/>
        <v>5.1841338294616557E-4</v>
      </c>
      <c r="M252">
        <f t="shared" si="19"/>
        <v>7.9575680021802639E-2</v>
      </c>
    </row>
    <row r="253" spans="1:13" x14ac:dyDescent="0.35">
      <c r="A253">
        <f t="shared" si="15"/>
        <v>0.16724596165272224</v>
      </c>
      <c r="B253" t="s">
        <v>39</v>
      </c>
      <c r="C253" t="s">
        <v>12</v>
      </c>
      <c r="D253" s="2">
        <v>0.161080546257545</v>
      </c>
      <c r="E253" s="2">
        <v>0.13785815587407901</v>
      </c>
      <c r="F253" s="2">
        <v>0.161080546257545</v>
      </c>
      <c r="G253" s="2">
        <v>7.4118369539270604E-2</v>
      </c>
      <c r="H253">
        <v>2.3989464410798599E-4</v>
      </c>
      <c r="I253">
        <v>1.3932228088378899E-2</v>
      </c>
      <c r="J253">
        <f t="shared" si="16"/>
        <v>0.16696095904856006</v>
      </c>
      <c r="K253">
        <f t="shared" si="17"/>
        <v>1.6478242489405152E-2</v>
      </c>
      <c r="L253">
        <f t="shared" si="18"/>
        <v>5.5228357476443126E-7</v>
      </c>
      <c r="M253">
        <f t="shared" si="19"/>
        <v>7.8536896320743538E-2</v>
      </c>
    </row>
    <row r="254" spans="1:13" x14ac:dyDescent="0.35">
      <c r="A254">
        <f t="shared" si="15"/>
        <v>0.16637879034775693</v>
      </c>
      <c r="B254" t="s">
        <v>34</v>
      </c>
      <c r="C254" t="s">
        <v>12</v>
      </c>
      <c r="D254" s="2">
        <v>0.151525427786045</v>
      </c>
      <c r="E254" s="2">
        <v>2.29599552657439E-2</v>
      </c>
      <c r="F254" s="2">
        <v>0.151525427786045</v>
      </c>
      <c r="G254" s="2">
        <v>3.9877461168855599E-2</v>
      </c>
      <c r="H254" s="1">
        <v>1.9352480303415001E-5</v>
      </c>
      <c r="I254">
        <v>4.3935775756835903E-3</v>
      </c>
      <c r="J254">
        <f t="shared" si="16"/>
        <v>0.15705702104431749</v>
      </c>
      <c r="K254">
        <f t="shared" si="17"/>
        <v>1.3293121419899741E-3</v>
      </c>
      <c r="L254">
        <f t="shared" si="18"/>
        <v>1.7416458545689193E-7</v>
      </c>
      <c r="M254">
        <f t="shared" si="19"/>
        <v>7.8129682046644652E-2</v>
      </c>
    </row>
    <row r="255" spans="1:13" x14ac:dyDescent="0.35">
      <c r="A255">
        <f t="shared" si="15"/>
        <v>0.16584830125390324</v>
      </c>
      <c r="B255" t="s">
        <v>67</v>
      </c>
      <c r="C255" t="s">
        <v>12</v>
      </c>
      <c r="D255" s="2">
        <v>0.15169299145026299</v>
      </c>
      <c r="E255" s="2">
        <v>0.264114009038589</v>
      </c>
      <c r="F255" s="2">
        <v>0.15169299145026299</v>
      </c>
      <c r="G255" s="2">
        <v>4.0270984837550899E-2</v>
      </c>
      <c r="H255" s="1">
        <v>3.5655066829222599E-5</v>
      </c>
      <c r="I255">
        <v>5.3243637084960903E-3</v>
      </c>
      <c r="J255">
        <f t="shared" si="16"/>
        <v>0.15723070179428711</v>
      </c>
      <c r="K255">
        <f t="shared" si="17"/>
        <v>2.4491286138235103E-3</v>
      </c>
      <c r="L255">
        <f t="shared" si="18"/>
        <v>2.1106161940651788E-7</v>
      </c>
      <c r="M255">
        <f t="shared" si="19"/>
        <v>7.7880570100672619E-2</v>
      </c>
    </row>
    <row r="256" spans="1:13" x14ac:dyDescent="0.35">
      <c r="A256">
        <f t="shared" si="15"/>
        <v>0.16446051372301471</v>
      </c>
      <c r="B256" t="s">
        <v>32</v>
      </c>
      <c r="C256" t="s">
        <v>28</v>
      </c>
      <c r="D256" s="2">
        <v>0.158559112072164</v>
      </c>
      <c r="E256" s="2">
        <v>0.142202863023246</v>
      </c>
      <c r="F256" s="2">
        <v>0.158559112072164</v>
      </c>
      <c r="G256" s="2">
        <v>8.4484551869949506E-2</v>
      </c>
      <c r="H256">
        <v>2.38321187687216E-4</v>
      </c>
      <c r="I256">
        <v>4.2645292282104403</v>
      </c>
      <c r="J256">
        <f t="shared" si="16"/>
        <v>0.16434747728710669</v>
      </c>
      <c r="K256">
        <f t="shared" si="17"/>
        <v>1.6370162558965819E-2</v>
      </c>
      <c r="L256">
        <f t="shared" si="18"/>
        <v>1.6904901584320162E-4</v>
      </c>
      <c r="M256">
        <f t="shared" si="19"/>
        <v>7.7228880072694961E-2</v>
      </c>
    </row>
    <row r="257" spans="1:13" x14ac:dyDescent="0.35">
      <c r="A257">
        <f t="shared" si="15"/>
        <v>0.16417039614511816</v>
      </c>
      <c r="B257" t="s">
        <v>69</v>
      </c>
      <c r="C257" t="s">
        <v>12</v>
      </c>
      <c r="D257" s="2">
        <v>0.159512629113787</v>
      </c>
      <c r="E257" s="2">
        <v>0.30554978277836098</v>
      </c>
      <c r="F257" s="2">
        <v>0.159512629113787</v>
      </c>
      <c r="G257" s="2">
        <v>5.9909660970515997E-2</v>
      </c>
      <c r="H257">
        <v>2.7054759825332898E-4</v>
      </c>
      <c r="I257">
        <v>1.5664100646972601E-2</v>
      </c>
      <c r="J257">
        <f t="shared" si="16"/>
        <v>0.16533580345955451</v>
      </c>
      <c r="K257">
        <f t="shared" si="17"/>
        <v>1.8583778497938172E-2</v>
      </c>
      <c r="L257">
        <f t="shared" si="18"/>
        <v>6.2093625268709403E-7</v>
      </c>
      <c r="M257">
        <f t="shared" si="19"/>
        <v>7.7092643993145263E-2</v>
      </c>
    </row>
    <row r="258" spans="1:13" x14ac:dyDescent="0.35">
      <c r="A258">
        <f t="shared" ref="A258:A291" si="20">M258 / MAX( $M$2:$M$291)</f>
        <v>0.16074166259873418</v>
      </c>
      <c r="B258" t="s">
        <v>36</v>
      </c>
      <c r="C258" t="s">
        <v>28</v>
      </c>
      <c r="D258" s="2">
        <v>0.15596586488783201</v>
      </c>
      <c r="E258" s="2">
        <v>0.110199707555384</v>
      </c>
      <c r="F258" s="2">
        <v>0.15596586488783201</v>
      </c>
      <c r="G258" s="2">
        <v>8.5591244406264602E-2</v>
      </c>
      <c r="H258">
        <v>2.5737613059082502E-4</v>
      </c>
      <c r="I258">
        <v>5.4895048141479403</v>
      </c>
      <c r="J258">
        <f t="shared" ref="J258:J291" si="21">(D258/(MAX($D$2:$D$291)))</f>
        <v>0.16165956091852307</v>
      </c>
      <c r="K258">
        <f t="shared" ref="K258:K291" si="22">(H258/(MAX($H$2:$H$291)))</f>
        <v>1.7679037006559151E-2</v>
      </c>
      <c r="L258">
        <f t="shared" ref="L258:L291" si="23">(I258/(MAX($I$2:$I$291)))</f>
        <v>2.176079319985454E-4</v>
      </c>
      <c r="M258">
        <f t="shared" ref="M258:M291" si="24" xml:space="preserve"> (J258 * 0.5) - (K258 * 0.3) - (L258 * 0.2)</f>
        <v>7.5482547770894082E-2</v>
      </c>
    </row>
    <row r="259" spans="1:13" x14ac:dyDescent="0.35">
      <c r="A259">
        <f t="shared" si="20"/>
        <v>0.15613089029377361</v>
      </c>
      <c r="B259" t="s">
        <v>40</v>
      </c>
      <c r="C259" t="s">
        <v>12</v>
      </c>
      <c r="D259" s="2">
        <v>0.152423090272929</v>
      </c>
      <c r="E259" s="2">
        <v>0.172815374107714</v>
      </c>
      <c r="F259" s="2">
        <v>0.152423090272929</v>
      </c>
      <c r="G259" s="2">
        <v>4.2979532910662102E-2</v>
      </c>
      <c r="H259">
        <v>2.7544684876355102E-4</v>
      </c>
      <c r="I259">
        <v>3.2319068908691399E-2</v>
      </c>
      <c r="J259">
        <f t="shared" si="21"/>
        <v>0.15798745363344244</v>
      </c>
      <c r="K259">
        <f t="shared" si="22"/>
        <v>1.892030555223723E-2</v>
      </c>
      <c r="L259">
        <f t="shared" si="23"/>
        <v>1.281151212621796E-6</v>
      </c>
      <c r="M259">
        <f t="shared" si="24"/>
        <v>7.331737892080753E-2</v>
      </c>
    </row>
    <row r="260" spans="1:13" x14ac:dyDescent="0.35">
      <c r="A260">
        <f t="shared" si="20"/>
        <v>0.15447793169934451</v>
      </c>
      <c r="B260" t="s">
        <v>65</v>
      </c>
      <c r="C260" t="s">
        <v>28</v>
      </c>
      <c r="D260" s="2">
        <v>0.150220824971773</v>
      </c>
      <c r="E260" s="2">
        <v>0.55681647988263405</v>
      </c>
      <c r="F260" s="2">
        <v>0.150220824971773</v>
      </c>
      <c r="G260" s="2">
        <v>9.6841451871081397E-2</v>
      </c>
      <c r="H260">
        <v>2.54426620824436E-4</v>
      </c>
      <c r="I260">
        <v>8.6145944595336896</v>
      </c>
      <c r="J260">
        <f t="shared" si="21"/>
        <v>0.15570479234812196</v>
      </c>
      <c r="K260">
        <f t="shared" si="22"/>
        <v>1.7476436663662172E-2</v>
      </c>
      <c r="L260">
        <f t="shared" si="23"/>
        <v>3.4148874057162511E-4</v>
      </c>
      <c r="M260">
        <f t="shared" si="24"/>
        <v>7.2541167426847991E-2</v>
      </c>
    </row>
    <row r="261" spans="1:13" x14ac:dyDescent="0.35">
      <c r="A261">
        <f t="shared" si="20"/>
        <v>0.13362395385554862</v>
      </c>
      <c r="B261" t="s">
        <v>40</v>
      </c>
      <c r="C261" t="s">
        <v>13</v>
      </c>
      <c r="D261" s="2">
        <v>0.132455086953572</v>
      </c>
      <c r="E261" s="2">
        <v>0.24541481609739199</v>
      </c>
      <c r="F261" s="2">
        <v>0.132455086953572</v>
      </c>
      <c r="G261" s="2">
        <v>0.13355666482067099</v>
      </c>
      <c r="H261">
        <v>2.8613682745819998E-4</v>
      </c>
      <c r="I261">
        <v>6.3769340515136705E-2</v>
      </c>
      <c r="J261">
        <f t="shared" si="21"/>
        <v>0.13729049759534781</v>
      </c>
      <c r="K261">
        <f t="shared" si="22"/>
        <v>1.9654594814058794E-2</v>
      </c>
      <c r="L261">
        <f t="shared" si="23"/>
        <v>2.5278626732680702E-6</v>
      </c>
      <c r="M261">
        <f t="shared" si="24"/>
        <v>6.2748364780921606E-2</v>
      </c>
    </row>
    <row r="262" spans="1:13" x14ac:dyDescent="0.35">
      <c r="A262">
        <f t="shared" si="20"/>
        <v>0.12988978725292602</v>
      </c>
      <c r="B262" t="s">
        <v>69</v>
      </c>
      <c r="C262" t="s">
        <v>13</v>
      </c>
      <c r="D262" s="2">
        <v>0.12879661361813799</v>
      </c>
      <c r="E262" s="2">
        <v>0.24306452760208799</v>
      </c>
      <c r="F262" s="2">
        <v>0.12879661361813799</v>
      </c>
      <c r="G262" s="2">
        <v>0.12871275934632101</v>
      </c>
      <c r="H262">
        <v>2.7922346211438202E-4</v>
      </c>
      <c r="I262">
        <v>6.0251235961914E-2</v>
      </c>
      <c r="J262">
        <f t="shared" si="21"/>
        <v>0.13349846788766959</v>
      </c>
      <c r="K262">
        <f t="shared" si="22"/>
        <v>1.9179719224497894E-2</v>
      </c>
      <c r="L262">
        <f t="shared" si="23"/>
        <v>2.3884024701531399E-6</v>
      </c>
      <c r="M262">
        <f t="shared" si="24"/>
        <v>6.0994840495991395E-2</v>
      </c>
    </row>
    <row r="263" spans="1:13" x14ac:dyDescent="0.35">
      <c r="A263">
        <f t="shared" si="20"/>
        <v>0.12973863642078762</v>
      </c>
      <c r="B263" t="s">
        <v>11</v>
      </c>
      <c r="C263" t="s">
        <v>17</v>
      </c>
      <c r="D263" s="2">
        <v>0.117557879282348</v>
      </c>
      <c r="E263" s="2">
        <v>4.8093654737303003E-2</v>
      </c>
      <c r="F263" s="2">
        <v>0.117557879282348</v>
      </c>
      <c r="G263" s="2">
        <v>6.7767475976857103E-2</v>
      </c>
      <c r="H263" s="1">
        <v>4.1457938608429999E-8</v>
      </c>
      <c r="I263">
        <v>1.251220703125E-3</v>
      </c>
      <c r="J263">
        <f t="shared" si="21"/>
        <v>0.12184945187182289</v>
      </c>
      <c r="K263">
        <f t="shared" si="22"/>
        <v>2.8477249587659287E-6</v>
      </c>
      <c r="L263">
        <f t="shared" si="23"/>
        <v>4.9599291538841415E-8</v>
      </c>
      <c r="M263">
        <f t="shared" si="24"/>
        <v>6.0923861698565507E-2</v>
      </c>
    </row>
    <row r="264" spans="1:13" x14ac:dyDescent="0.35">
      <c r="A264">
        <f t="shared" si="20"/>
        <v>0.12446786264022676</v>
      </c>
      <c r="B264" t="s">
        <v>65</v>
      </c>
      <c r="C264" t="s">
        <v>18</v>
      </c>
      <c r="D264" s="2">
        <v>0.44094378239065402</v>
      </c>
      <c r="E264" s="2">
        <v>0.44253215716871702</v>
      </c>
      <c r="F264" s="2">
        <v>0.44094378239065402</v>
      </c>
      <c r="G264" s="2">
        <v>0.44097148591941099</v>
      </c>
      <c r="H264">
        <v>3.9216762415234403E-4</v>
      </c>
      <c r="I264">
        <v>20432.3152952194</v>
      </c>
      <c r="J264">
        <f t="shared" si="21"/>
        <v>0.45704089354610555</v>
      </c>
      <c r="K264">
        <f t="shared" si="22"/>
        <v>2.6937796928752276E-2</v>
      </c>
      <c r="L264">
        <f t="shared" si="23"/>
        <v>0.80995172203434329</v>
      </c>
      <c r="M264">
        <f t="shared" si="24"/>
        <v>5.8448763287558436E-2</v>
      </c>
    </row>
    <row r="265" spans="1:13" x14ac:dyDescent="0.35">
      <c r="A265">
        <f t="shared" si="20"/>
        <v>0.12050727343575818</v>
      </c>
      <c r="B265" t="s">
        <v>36</v>
      </c>
      <c r="C265" t="s">
        <v>13</v>
      </c>
      <c r="D265" s="2">
        <v>0.119193619814004</v>
      </c>
      <c r="E265" s="2">
        <v>0.24465748820449101</v>
      </c>
      <c r="F265" s="2">
        <v>0.119193619814004</v>
      </c>
      <c r="G265" s="2">
        <v>0.12263675269126199</v>
      </c>
      <c r="H265">
        <v>2.5152204517672901E-4</v>
      </c>
      <c r="I265">
        <v>5.8420181274414E-2</v>
      </c>
      <c r="J265">
        <f t="shared" si="21"/>
        <v>0.12354490681200686</v>
      </c>
      <c r="K265">
        <f t="shared" si="22"/>
        <v>1.7276922822785458E-2</v>
      </c>
      <c r="L265">
        <f t="shared" si="23"/>
        <v>2.3158181410719088E-6</v>
      </c>
      <c r="M265">
        <f t="shared" si="24"/>
        <v>5.6588913395539578E-2</v>
      </c>
    </row>
    <row r="266" spans="1:13" x14ac:dyDescent="0.35">
      <c r="A266">
        <f t="shared" si="20"/>
        <v>0.11154365852957447</v>
      </c>
      <c r="B266" t="s">
        <v>29</v>
      </c>
      <c r="C266" t="s">
        <v>23</v>
      </c>
      <c r="D266" s="2">
        <v>0.168720651423692</v>
      </c>
      <c r="E266" s="2">
        <v>0.16655608872453101</v>
      </c>
      <c r="F266" s="2">
        <v>0.168720651423692</v>
      </c>
      <c r="G266" s="2">
        <v>0.12614488725398901</v>
      </c>
      <c r="H266">
        <v>1.69158714406551E-3</v>
      </c>
      <c r="I266">
        <v>25.480019569396902</v>
      </c>
      <c r="J266">
        <f t="shared" si="21"/>
        <v>0.17487997419600224</v>
      </c>
      <c r="K266">
        <f t="shared" si="22"/>
        <v>0.11619427042866554</v>
      </c>
      <c r="L266">
        <f t="shared" si="23"/>
        <v>1.0100463618300964E-3</v>
      </c>
      <c r="M266">
        <f t="shared" si="24"/>
        <v>5.237969669703544E-2</v>
      </c>
    </row>
    <row r="267" spans="1:13" x14ac:dyDescent="0.35">
      <c r="A267">
        <f t="shared" si="20"/>
        <v>0.10832986110101786</v>
      </c>
      <c r="B267" t="s">
        <v>39</v>
      </c>
      <c r="C267" t="s">
        <v>13</v>
      </c>
      <c r="D267" s="2">
        <v>0.107994781588742</v>
      </c>
      <c r="E267" s="2">
        <v>0.239175361237213</v>
      </c>
      <c r="F267" s="2">
        <v>0.107994781588742</v>
      </c>
      <c r="G267" s="2">
        <v>0.11536492611306</v>
      </c>
      <c r="H267">
        <v>2.4737727934383698E-4</v>
      </c>
      <c r="I267">
        <v>5.3384780883789E-2</v>
      </c>
      <c r="J267">
        <f t="shared" si="21"/>
        <v>0.11193724335567662</v>
      </c>
      <c r="K267">
        <f t="shared" si="22"/>
        <v>1.6992220941631945E-2</v>
      </c>
      <c r="L267">
        <f t="shared" si="23"/>
        <v>2.1162112360985225E-6</v>
      </c>
      <c r="M267">
        <f t="shared" si="24"/>
        <v>5.0870532153101507E-2</v>
      </c>
    </row>
    <row r="268" spans="1:13" x14ac:dyDescent="0.35">
      <c r="A268">
        <f t="shared" si="20"/>
        <v>0.10501087619986214</v>
      </c>
      <c r="B268" t="s">
        <v>30</v>
      </c>
      <c r="C268" t="s">
        <v>28</v>
      </c>
      <c r="D268" s="2">
        <v>9.5838436710804997E-2</v>
      </c>
      <c r="E268" s="2">
        <v>9.1850059511709801E-3</v>
      </c>
      <c r="F268" s="2">
        <v>9.5838436710804997E-2</v>
      </c>
      <c r="G268" s="2">
        <v>1.6763430891765501E-2</v>
      </c>
      <c r="H268" s="1">
        <v>1.7301209580606399E-5</v>
      </c>
      <c r="I268">
        <v>7.9603195190429601E-3</v>
      </c>
      <c r="J268">
        <f t="shared" si="21"/>
        <v>9.9337118470947755E-2</v>
      </c>
      <c r="K268">
        <f t="shared" si="22"/>
        <v>1.18841138737937E-3</v>
      </c>
      <c r="L268">
        <f t="shared" si="23"/>
        <v>3.1555280981304026E-7</v>
      </c>
      <c r="M268">
        <f t="shared" si="24"/>
        <v>4.9311972708698103E-2</v>
      </c>
    </row>
    <row r="269" spans="1:13" x14ac:dyDescent="0.35">
      <c r="A269">
        <f t="shared" si="20"/>
        <v>0.10499856523886292</v>
      </c>
      <c r="B269" t="s">
        <v>31</v>
      </c>
      <c r="C269" t="s">
        <v>28</v>
      </c>
      <c r="D269" s="2">
        <v>9.5838436710804997E-2</v>
      </c>
      <c r="E269" s="2">
        <v>9.1850059511709801E-3</v>
      </c>
      <c r="F269" s="2">
        <v>9.5838436710804997E-2</v>
      </c>
      <c r="G269" s="2">
        <v>1.6763430891765501E-2</v>
      </c>
      <c r="H269" s="1">
        <v>1.7577049624229E-5</v>
      </c>
      <c r="I269">
        <v>2.0182609558105399E-2</v>
      </c>
      <c r="J269">
        <f t="shared" si="21"/>
        <v>9.9337118470947755E-2</v>
      </c>
      <c r="K269">
        <f t="shared" si="22"/>
        <v>1.2073587012887846E-3</v>
      </c>
      <c r="L269">
        <f t="shared" si="23"/>
        <v>8.0005320643025711E-7</v>
      </c>
      <c r="M269">
        <f t="shared" si="24"/>
        <v>4.9306191614445959E-2</v>
      </c>
    </row>
    <row r="270" spans="1:13" x14ac:dyDescent="0.35">
      <c r="A270">
        <f t="shared" si="20"/>
        <v>0.10469766913489489</v>
      </c>
      <c r="B270" t="s">
        <v>66</v>
      </c>
      <c r="C270" t="s">
        <v>28</v>
      </c>
      <c r="D270" s="2">
        <v>0.10558505651284</v>
      </c>
      <c r="E270" s="2">
        <v>5.9283625086784197E-2</v>
      </c>
      <c r="F270" s="2">
        <v>0.10558505651284</v>
      </c>
      <c r="G270" s="2">
        <v>3.9051600430350802E-2</v>
      </c>
      <c r="H270">
        <v>2.6771151372686201E-4</v>
      </c>
      <c r="I270">
        <v>4.8169584274291903</v>
      </c>
      <c r="J270">
        <f t="shared" si="21"/>
        <v>0.10943954876087005</v>
      </c>
      <c r="K270">
        <f t="shared" si="22"/>
        <v>1.8388969277743427E-2</v>
      </c>
      <c r="L270">
        <f t="shared" si="23"/>
        <v>1.9094770792700913E-4</v>
      </c>
      <c r="M270">
        <f t="shared" si="24"/>
        <v>4.9164894055526591E-2</v>
      </c>
    </row>
    <row r="271" spans="1:13" x14ac:dyDescent="0.35">
      <c r="A271">
        <f t="shared" si="20"/>
        <v>0.10308222725007202</v>
      </c>
      <c r="B271" t="s">
        <v>66</v>
      </c>
      <c r="C271" t="s">
        <v>13</v>
      </c>
      <c r="D271" s="2">
        <v>0.10401314975803</v>
      </c>
      <c r="E271" s="2">
        <v>0.23410772129426899</v>
      </c>
      <c r="F271" s="2">
        <v>0.10401314975803</v>
      </c>
      <c r="G271" s="2">
        <v>0.11597210362075799</v>
      </c>
      <c r="H271">
        <v>2.6682365561204199E-4</v>
      </c>
      <c r="I271">
        <v>5.4758071899414E-2</v>
      </c>
      <c r="J271">
        <f t="shared" si="21"/>
        <v>0.10781025791591368</v>
      </c>
      <c r="K271">
        <f t="shared" si="22"/>
        <v>1.8327982750234274E-2</v>
      </c>
      <c r="L271">
        <f t="shared" si="23"/>
        <v>2.1706494829094459E-6</v>
      </c>
      <c r="M271">
        <f t="shared" si="24"/>
        <v>4.8406300002989983E-2</v>
      </c>
    </row>
    <row r="272" spans="1:13" x14ac:dyDescent="0.35">
      <c r="A272">
        <f t="shared" si="20"/>
        <v>9.6468733977045931E-2</v>
      </c>
      <c r="B272" t="s">
        <v>65</v>
      </c>
      <c r="C272" t="s">
        <v>13</v>
      </c>
      <c r="D272" s="2">
        <v>9.7817283793003001E-2</v>
      </c>
      <c r="E272" s="2">
        <v>0.240488090862049</v>
      </c>
      <c r="F272" s="2">
        <v>9.7817283793003001E-2</v>
      </c>
      <c r="G272" s="2">
        <v>0.10852653581958401</v>
      </c>
      <c r="H272">
        <v>2.6170990506073198E-4</v>
      </c>
      <c r="I272">
        <v>5.1858901977539E-2</v>
      </c>
      <c r="J272">
        <f t="shared" si="21"/>
        <v>0.10138820542297471</v>
      </c>
      <c r="K272">
        <f t="shared" si="22"/>
        <v>1.7976721795959345E-2</v>
      </c>
      <c r="L272">
        <f t="shared" si="23"/>
        <v>2.0557242951974965E-6</v>
      </c>
      <c r="M272">
        <f t="shared" si="24"/>
        <v>4.5300675027840513E-2</v>
      </c>
    </row>
    <row r="273" spans="1:13" x14ac:dyDescent="0.35">
      <c r="A273">
        <f t="shared" si="20"/>
        <v>9.4899859659946018E-2</v>
      </c>
      <c r="B273" t="s">
        <v>32</v>
      </c>
      <c r="C273" t="s">
        <v>13</v>
      </c>
      <c r="D273" s="2">
        <v>9.5160202831825899E-2</v>
      </c>
      <c r="E273" s="2">
        <v>0.23956286821474701</v>
      </c>
      <c r="F273" s="2">
        <v>9.5160202831825899E-2</v>
      </c>
      <c r="G273" s="2">
        <v>0.10756532685972001</v>
      </c>
      <c r="H273">
        <v>2.3063715923099499E-4</v>
      </c>
      <c r="I273">
        <v>5.1553726196289E-2</v>
      </c>
      <c r="J273">
        <f t="shared" si="21"/>
        <v>9.8634124959164377E-2</v>
      </c>
      <c r="K273">
        <f t="shared" si="22"/>
        <v>1.5842350507688414E-2</v>
      </c>
      <c r="L273">
        <f t="shared" si="23"/>
        <v>2.043626907017291E-6</v>
      </c>
      <c r="M273">
        <f t="shared" si="24"/>
        <v>4.4563948601894263E-2</v>
      </c>
    </row>
    <row r="274" spans="1:13" x14ac:dyDescent="0.35">
      <c r="A274">
        <f t="shared" si="20"/>
        <v>8.3920020644428425E-2</v>
      </c>
      <c r="B274" t="s">
        <v>34</v>
      </c>
      <c r="C274" t="s">
        <v>23</v>
      </c>
      <c r="D274" s="2">
        <v>0.173719634072874</v>
      </c>
      <c r="E274" s="2">
        <v>0.161972165141408</v>
      </c>
      <c r="F274" s="2">
        <v>0.173719634072874</v>
      </c>
      <c r="G274" s="2">
        <v>0.11496419668449499</v>
      </c>
      <c r="H274">
        <v>2.4441269524777699E-3</v>
      </c>
      <c r="I274">
        <v>32.420531272888098</v>
      </c>
      <c r="J274">
        <f t="shared" si="21"/>
        <v>0.18006144990344164</v>
      </c>
      <c r="K274">
        <f t="shared" si="22"/>
        <v>0.16788585150608945</v>
      </c>
      <c r="L274">
        <f t="shared" si="23"/>
        <v>1.2851732539526685E-3</v>
      </c>
      <c r="M274">
        <f t="shared" si="24"/>
        <v>3.9407934849103453E-2</v>
      </c>
    </row>
    <row r="275" spans="1:13" x14ac:dyDescent="0.35">
      <c r="A275">
        <f t="shared" si="20"/>
        <v>6.9284279284814898E-2</v>
      </c>
      <c r="B275" t="s">
        <v>30</v>
      </c>
      <c r="C275" t="s">
        <v>23</v>
      </c>
      <c r="D275" s="2">
        <v>0.119532736753493</v>
      </c>
      <c r="E275" s="2">
        <v>0.224137910877097</v>
      </c>
      <c r="F275" s="2">
        <v>0.119532736753493</v>
      </c>
      <c r="G275" s="2">
        <v>0.10628077293197399</v>
      </c>
      <c r="H275">
        <v>1.4231338600794101E-3</v>
      </c>
      <c r="I275">
        <v>10.941794395446699</v>
      </c>
      <c r="J275">
        <f t="shared" si="21"/>
        <v>0.12389640356789798</v>
      </c>
      <c r="K275">
        <f t="shared" si="22"/>
        <v>9.7754349324762749E-2</v>
      </c>
      <c r="L275">
        <f t="shared" si="23"/>
        <v>4.3374062531285044E-4</v>
      </c>
      <c r="M275">
        <f t="shared" si="24"/>
        <v>3.25351488614576E-2</v>
      </c>
    </row>
    <row r="276" spans="1:13" x14ac:dyDescent="0.35">
      <c r="A276">
        <f t="shared" si="20"/>
        <v>6.9011436975843748E-2</v>
      </c>
      <c r="B276" t="s">
        <v>37</v>
      </c>
      <c r="C276" t="s">
        <v>23</v>
      </c>
      <c r="D276" s="2">
        <v>0.11413479299903</v>
      </c>
      <c r="E276" s="2">
        <v>0.12996577175219901</v>
      </c>
      <c r="F276" s="2">
        <v>0.11413479299903</v>
      </c>
      <c r="G276" s="2">
        <v>0.10137188020935101</v>
      </c>
      <c r="H276">
        <v>1.2936655508392601E-3</v>
      </c>
      <c r="I276">
        <v>10.759793281555099</v>
      </c>
      <c r="J276">
        <f t="shared" si="21"/>
        <v>0.11830140226529273</v>
      </c>
      <c r="K276">
        <f t="shared" si="22"/>
        <v>8.886123625721068E-2</v>
      </c>
      <c r="L276">
        <f t="shared" si="23"/>
        <v>4.2652596982820448E-4</v>
      </c>
      <c r="M276">
        <f t="shared" si="24"/>
        <v>3.2407025061517519E-2</v>
      </c>
    </row>
    <row r="277" spans="1:13" x14ac:dyDescent="0.35">
      <c r="A277">
        <f t="shared" si="20"/>
        <v>5.5196772889592641E-2</v>
      </c>
      <c r="B277" t="s">
        <v>11</v>
      </c>
      <c r="C277" t="s">
        <v>19</v>
      </c>
      <c r="D277" s="2">
        <v>0.23108625140135</v>
      </c>
      <c r="E277" s="2">
        <v>0.224607884332649</v>
      </c>
      <c r="F277" s="2">
        <v>0.23108625140135</v>
      </c>
      <c r="G277" s="2">
        <v>0.226752884213722</v>
      </c>
      <c r="H277" s="1">
        <v>5.4156632189044801E-5</v>
      </c>
      <c r="I277">
        <v>11695.718223571699</v>
      </c>
      <c r="J277">
        <f t="shared" si="21"/>
        <v>0.23952229523246266</v>
      </c>
      <c r="K277">
        <f t="shared" si="22"/>
        <v>3.7199918361616184E-3</v>
      </c>
      <c r="L277">
        <f t="shared" si="23"/>
        <v>0.46362670988278859</v>
      </c>
      <c r="M277">
        <f t="shared" si="24"/>
        <v>2.5919808088825116E-2</v>
      </c>
    </row>
    <row r="278" spans="1:13" x14ac:dyDescent="0.35">
      <c r="A278">
        <f t="shared" si="20"/>
        <v>4.9114366176333794E-2</v>
      </c>
      <c r="B278" t="s">
        <v>11</v>
      </c>
      <c r="C278" t="s">
        <v>23</v>
      </c>
      <c r="D278" s="2">
        <v>0.10164332079265501</v>
      </c>
      <c r="E278" s="2">
        <v>0.12582921853623699</v>
      </c>
      <c r="F278" s="2">
        <v>0.10164332079265501</v>
      </c>
      <c r="G278" s="2">
        <v>0.10194711250220501</v>
      </c>
      <c r="H278">
        <v>1.4346248002982201E-3</v>
      </c>
      <c r="I278">
        <v>6.34265041351318</v>
      </c>
      <c r="J278">
        <f t="shared" si="21"/>
        <v>0.10535391588062255</v>
      </c>
      <c r="K278">
        <f t="shared" si="22"/>
        <v>9.8543656230971027E-2</v>
      </c>
      <c r="L278">
        <f t="shared" si="23"/>
        <v>2.5142723917777506E-4</v>
      </c>
      <c r="M278">
        <f t="shared" si="24"/>
        <v>2.3063575623184417E-2</v>
      </c>
    </row>
    <row r="279" spans="1:13" x14ac:dyDescent="0.35">
      <c r="A279">
        <f t="shared" si="20"/>
        <v>3.9588466426073055E-2</v>
      </c>
      <c r="B279" t="s">
        <v>11</v>
      </c>
      <c r="C279" t="s">
        <v>21</v>
      </c>
      <c r="D279" s="2">
        <v>0.234621046794148</v>
      </c>
      <c r="E279" s="2">
        <v>0.22746315711456799</v>
      </c>
      <c r="F279" s="2">
        <v>0.234621046794148</v>
      </c>
      <c r="G279" s="2">
        <v>0.22953664658401601</v>
      </c>
      <c r="H279" s="1">
        <v>5.3191176341662199E-5</v>
      </c>
      <c r="I279">
        <v>12853.7830963134</v>
      </c>
      <c r="J279">
        <f t="shared" si="21"/>
        <v>0.2431861320056406</v>
      </c>
      <c r="K279">
        <f t="shared" si="22"/>
        <v>3.653675159417375E-3</v>
      </c>
      <c r="L279">
        <f t="shared" si="23"/>
        <v>0.50953323708502318</v>
      </c>
      <c r="M279">
        <f t="shared" si="24"/>
        <v>1.859031603799044E-2</v>
      </c>
    </row>
    <row r="280" spans="1:13" x14ac:dyDescent="0.35">
      <c r="A280">
        <f t="shared" si="20"/>
        <v>1.8727264512548067E-2</v>
      </c>
      <c r="B280" t="s">
        <v>38</v>
      </c>
      <c r="C280" t="s">
        <v>23</v>
      </c>
      <c r="D280" s="2">
        <v>8.0011649664274195E-2</v>
      </c>
      <c r="E280" s="2">
        <v>5.2675244258030399E-2</v>
      </c>
      <c r="F280" s="2">
        <v>8.0011649664274195E-2</v>
      </c>
      <c r="G280" s="2">
        <v>1.7903672929889699E-2</v>
      </c>
      <c r="H280">
        <v>1.57762653146424E-3</v>
      </c>
      <c r="I280">
        <v>20.464566230773901</v>
      </c>
      <c r="J280">
        <f t="shared" si="21"/>
        <v>8.2932558110684271E-2</v>
      </c>
      <c r="K280">
        <f t="shared" si="22"/>
        <v>0.10836637324626915</v>
      </c>
      <c r="L280">
        <f t="shared" si="23"/>
        <v>8.1123017239164081E-4</v>
      </c>
      <c r="M280">
        <f t="shared" si="24"/>
        <v>8.7941210469830652E-3</v>
      </c>
    </row>
    <row r="281" spans="1:13" x14ac:dyDescent="0.35">
      <c r="A281">
        <f t="shared" si="20"/>
        <v>4.3796873735544445E-3</v>
      </c>
      <c r="B281" t="s">
        <v>67</v>
      </c>
      <c r="C281" t="s">
        <v>23</v>
      </c>
      <c r="D281" s="2">
        <v>9.5814499044488105E-2</v>
      </c>
      <c r="E281" s="2">
        <v>0.20790966364956101</v>
      </c>
      <c r="F281" s="2">
        <v>9.5814499044488105E-2</v>
      </c>
      <c r="G281" s="2">
        <v>1.6900621496784399E-2</v>
      </c>
      <c r="H281">
        <v>2.2964355103091E-3</v>
      </c>
      <c r="I281">
        <v>34.9639730453491</v>
      </c>
      <c r="J281">
        <f t="shared" si="21"/>
        <v>9.9312306935237765E-2</v>
      </c>
      <c r="K281">
        <f t="shared" si="22"/>
        <v>0.157741000599915</v>
      </c>
      <c r="L281">
        <f t="shared" si="23"/>
        <v>1.3859971211323645E-3</v>
      </c>
      <c r="M281">
        <f t="shared" si="24"/>
        <v>2.0566538634179113E-3</v>
      </c>
    </row>
    <row r="282" spans="1:13" x14ac:dyDescent="0.35">
      <c r="A282">
        <f t="shared" si="20"/>
        <v>-1.2404171312142448E-2</v>
      </c>
      <c r="B282" t="s">
        <v>31</v>
      </c>
      <c r="C282" t="s">
        <v>23</v>
      </c>
      <c r="D282" s="2">
        <v>6.3175491021380301E-2</v>
      </c>
      <c r="E282" s="2">
        <v>0.163513962671755</v>
      </c>
      <c r="F282" s="2">
        <v>6.3175491021380301E-2</v>
      </c>
      <c r="G282" s="2">
        <v>4.2421884585147597E-2</v>
      </c>
      <c r="H282">
        <v>1.86433745674752E-3</v>
      </c>
      <c r="I282">
        <v>18.621386528015101</v>
      </c>
      <c r="J282">
        <f t="shared" si="21"/>
        <v>6.5481777994648993E-2</v>
      </c>
      <c r="K282">
        <f t="shared" si="22"/>
        <v>0.12806040255128745</v>
      </c>
      <c r="L282">
        <f t="shared" si="23"/>
        <v>7.3816519895627424E-4</v>
      </c>
      <c r="M282">
        <f t="shared" si="24"/>
        <v>-5.8248648078529919E-3</v>
      </c>
    </row>
    <row r="283" spans="1:13" x14ac:dyDescent="0.35">
      <c r="A283">
        <f t="shared" si="20"/>
        <v>-1.3353045677552178E-2</v>
      </c>
      <c r="B283" t="s">
        <v>33</v>
      </c>
      <c r="C283" t="s">
        <v>23</v>
      </c>
      <c r="D283" s="2">
        <v>0.104511851139632</v>
      </c>
      <c r="E283" s="2">
        <v>0.19218406999489701</v>
      </c>
      <c r="F283" s="2">
        <v>0.104511851139632</v>
      </c>
      <c r="G283" s="2">
        <v>6.0983402601115802E-2</v>
      </c>
      <c r="H283">
        <v>2.91911252594789E-3</v>
      </c>
      <c r="I283">
        <v>35.357188224792402</v>
      </c>
      <c r="J283">
        <f t="shared" si="21"/>
        <v>0.10832716490987175</v>
      </c>
      <c r="K283">
        <f t="shared" si="22"/>
        <v>0.20051237173422176</v>
      </c>
      <c r="L283">
        <f t="shared" si="23"/>
        <v>1.4015844545852045E-3</v>
      </c>
      <c r="M283">
        <f t="shared" si="24"/>
        <v>-6.2704459562476882E-3</v>
      </c>
    </row>
    <row r="284" spans="1:13" x14ac:dyDescent="0.35">
      <c r="A284">
        <f t="shared" si="20"/>
        <v>-1.8578164155302983E-2</v>
      </c>
      <c r="B284" t="s">
        <v>68</v>
      </c>
      <c r="C284" t="s">
        <v>23</v>
      </c>
      <c r="D284" s="2">
        <v>9.6237397816086895E-2</v>
      </c>
      <c r="E284" s="2">
        <v>0.15094759277762301</v>
      </c>
      <c r="F284" s="2">
        <v>9.6237397816086895E-2</v>
      </c>
      <c r="G284" s="2">
        <v>1.7954399318400802E-2</v>
      </c>
      <c r="H284">
        <v>2.8259735436416298E-3</v>
      </c>
      <c r="I284">
        <v>46.040610313415499</v>
      </c>
      <c r="J284">
        <f t="shared" si="21"/>
        <v>9.9750644066114516E-2</v>
      </c>
      <c r="K284">
        <f t="shared" si="22"/>
        <v>0.19411470186807789</v>
      </c>
      <c r="L284">
        <f t="shared" si="23"/>
        <v>1.8250830152169795E-3</v>
      </c>
      <c r="M284">
        <f t="shared" si="24"/>
        <v>-8.7241051304094985E-3</v>
      </c>
    </row>
    <row r="285" spans="1:13" x14ac:dyDescent="0.35">
      <c r="A285">
        <f t="shared" si="20"/>
        <v>-1.9235308994064303E-2</v>
      </c>
      <c r="B285" t="s">
        <v>35</v>
      </c>
      <c r="C285" t="s">
        <v>23</v>
      </c>
      <c r="D285" s="2">
        <v>0.10070177258419</v>
      </c>
      <c r="E285" s="2">
        <v>0.12478827015810599</v>
      </c>
      <c r="F285" s="2">
        <v>0.10070177258419</v>
      </c>
      <c r="G285" s="2">
        <v>3.4111163999861499E-2</v>
      </c>
      <c r="H285">
        <v>2.9545610765994699E-3</v>
      </c>
      <c r="I285">
        <v>42.569422721862701</v>
      </c>
      <c r="J285">
        <f t="shared" si="21"/>
        <v>0.10437799547602926</v>
      </c>
      <c r="K285">
        <f t="shared" si="22"/>
        <v>0.20294731485563533</v>
      </c>
      <c r="L285">
        <f t="shared" si="23"/>
        <v>1.687482634317403E-3</v>
      </c>
      <c r="M285">
        <f t="shared" si="24"/>
        <v>-9.0326932455394495E-3</v>
      </c>
    </row>
    <row r="286" spans="1:13" x14ac:dyDescent="0.35">
      <c r="A286">
        <f t="shared" si="20"/>
        <v>-0.17308990848343347</v>
      </c>
      <c r="B286" t="s">
        <v>11</v>
      </c>
      <c r="C286" t="s">
        <v>18</v>
      </c>
      <c r="D286" s="2">
        <v>0.231816350224016</v>
      </c>
      <c r="E286" s="2">
        <v>0.22517771549926199</v>
      </c>
      <c r="F286" s="2">
        <v>0.231816350224016</v>
      </c>
      <c r="G286" s="2">
        <v>0.227313549654069</v>
      </c>
      <c r="H286" s="1">
        <v>6.8941841944431196E-5</v>
      </c>
      <c r="I286">
        <v>25226.584177017201</v>
      </c>
      <c r="J286">
        <f t="shared" si="21"/>
        <v>0.24027904707161796</v>
      </c>
      <c r="K286">
        <f t="shared" si="22"/>
        <v>4.7355804605425204E-3</v>
      </c>
      <c r="L286">
        <f t="shared" si="23"/>
        <v>1</v>
      </c>
      <c r="M286">
        <f t="shared" si="24"/>
        <v>-8.1281150602353788E-2</v>
      </c>
    </row>
    <row r="287" spans="1:13" x14ac:dyDescent="0.35">
      <c r="A287">
        <f t="shared" si="20"/>
        <v>-0.38810982638030289</v>
      </c>
      <c r="B287" t="s">
        <v>32</v>
      </c>
      <c r="C287" t="s">
        <v>23</v>
      </c>
      <c r="D287" s="2">
        <v>0.21898576107815201</v>
      </c>
      <c r="E287" s="2">
        <v>7.62117842993075E-2</v>
      </c>
      <c r="F287" s="2">
        <v>0.21898576107815201</v>
      </c>
      <c r="G287" s="2">
        <v>9.2548833594357005E-2</v>
      </c>
      <c r="H287">
        <v>1.4253210234282601E-2</v>
      </c>
      <c r="I287">
        <v>255.855466842651</v>
      </c>
      <c r="J287">
        <f t="shared" si="21"/>
        <v>0.22698006393105666</v>
      </c>
      <c r="K287">
        <f t="shared" si="22"/>
        <v>0.97904584475531964</v>
      </c>
      <c r="L287">
        <f t="shared" si="23"/>
        <v>1.0142295328106662E-2</v>
      </c>
      <c r="M287">
        <f t="shared" si="24"/>
        <v>-0.1822521805266889</v>
      </c>
    </row>
    <row r="288" spans="1:13" x14ac:dyDescent="0.35">
      <c r="A288">
        <f t="shared" si="20"/>
        <v>-0.43665659390017131</v>
      </c>
      <c r="B288" t="s">
        <v>65</v>
      </c>
      <c r="C288" t="s">
        <v>23</v>
      </c>
      <c r="D288" s="2">
        <v>0.15150946934183299</v>
      </c>
      <c r="E288" s="2">
        <v>0.21360751474984199</v>
      </c>
      <c r="F288" s="2">
        <v>0.15150946934183299</v>
      </c>
      <c r="G288" s="2">
        <v>9.7077780534796404E-2</v>
      </c>
      <c r="H288">
        <v>1.3662835547768599E-2</v>
      </c>
      <c r="I288">
        <v>254.97349357604901</v>
      </c>
      <c r="J288">
        <f t="shared" si="21"/>
        <v>0.15704048002051005</v>
      </c>
      <c r="K288">
        <f t="shared" si="22"/>
        <v>0.93849330436761025</v>
      </c>
      <c r="L288">
        <f t="shared" si="23"/>
        <v>1.0107333271396443E-2</v>
      </c>
      <c r="M288">
        <f t="shared" si="24"/>
        <v>-0.20504921795430733</v>
      </c>
    </row>
    <row r="289" spans="1:13" x14ac:dyDescent="0.35">
      <c r="A289">
        <f t="shared" si="20"/>
        <v>-0.4940008689759926</v>
      </c>
      <c r="B289" t="s">
        <v>40</v>
      </c>
      <c r="C289" t="s">
        <v>23</v>
      </c>
      <c r="D289" s="2">
        <v>9.5782582156065596E-2</v>
      </c>
      <c r="E289" s="2">
        <v>0.13765370574179001</v>
      </c>
      <c r="F289" s="2">
        <v>9.5782582156065596E-2</v>
      </c>
      <c r="G289" s="2">
        <v>1.7540567301063199E-2</v>
      </c>
      <c r="H289">
        <v>1.35725333355808E-2</v>
      </c>
      <c r="I289">
        <v>243.42834663391099</v>
      </c>
      <c r="J289">
        <f t="shared" si="21"/>
        <v>9.9279224887624473E-2</v>
      </c>
      <c r="K289">
        <f t="shared" si="22"/>
        <v>0.93229049081463056</v>
      </c>
      <c r="L289">
        <f t="shared" si="23"/>
        <v>9.6496753157602495E-3</v>
      </c>
      <c r="M289">
        <f t="shared" si="24"/>
        <v>-0.23197746986372897</v>
      </c>
    </row>
    <row r="290" spans="1:13" x14ac:dyDescent="0.35">
      <c r="A290">
        <f t="shared" si="20"/>
        <v>-0.50924021286862409</v>
      </c>
      <c r="B290" t="s">
        <v>36</v>
      </c>
      <c r="C290" t="s">
        <v>23</v>
      </c>
      <c r="D290" s="2">
        <v>9.7629772073520499E-2</v>
      </c>
      <c r="E290" s="2">
        <v>0.15677038883762201</v>
      </c>
      <c r="F290" s="2">
        <v>9.7629772073520499E-2</v>
      </c>
      <c r="G290" s="2">
        <v>2.23739388821485E-2</v>
      </c>
      <c r="H290">
        <v>1.3960781338246899E-2</v>
      </c>
      <c r="I290">
        <v>257.67820549011202</v>
      </c>
      <c r="J290">
        <f t="shared" si="21"/>
        <v>0.10119384839324631</v>
      </c>
      <c r="K290">
        <f t="shared" si="22"/>
        <v>0.9589590509142023</v>
      </c>
      <c r="L290">
        <f t="shared" si="23"/>
        <v>1.0214550003359985E-2</v>
      </c>
      <c r="M290">
        <f t="shared" si="24"/>
        <v>-0.23913370107830953</v>
      </c>
    </row>
    <row r="291" spans="1:13" x14ac:dyDescent="0.35">
      <c r="A291">
        <f t="shared" si="20"/>
        <v>-0.52280487643437645</v>
      </c>
      <c r="B291" t="s">
        <v>66</v>
      </c>
      <c r="C291" t="s">
        <v>23</v>
      </c>
      <c r="D291" s="2">
        <v>0.10930337401406701</v>
      </c>
      <c r="E291" s="2">
        <v>0.15125592614021599</v>
      </c>
      <c r="F291" s="2">
        <v>0.10930337401406701</v>
      </c>
      <c r="G291" s="2">
        <v>6.6466456545659094E-2</v>
      </c>
      <c r="H291">
        <v>1.4558266408704E-2</v>
      </c>
      <c r="I291">
        <v>271.22666740417401</v>
      </c>
      <c r="J291">
        <f t="shared" si="21"/>
        <v>0.11329360730782402</v>
      </c>
      <c r="K291">
        <f t="shared" si="22"/>
        <v>1</v>
      </c>
      <c r="L291">
        <f t="shared" si="23"/>
        <v>1.0751620810053085E-2</v>
      </c>
      <c r="M291">
        <f t="shared" si="24"/>
        <v>-0.24550352050809859</v>
      </c>
    </row>
  </sheetData>
  <sortState xmlns:xlrd2="http://schemas.microsoft.com/office/spreadsheetml/2017/richdata2" ref="A2:M291">
    <sortCondition descending="1" ref="A2:A2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8478-1185-47A5-BBA1-EBE6D257F592}">
  <dimension ref="A1:Q51"/>
  <sheetViews>
    <sheetView tabSelected="1" workbookViewId="0">
      <selection activeCell="K11" sqref="K11"/>
    </sheetView>
  </sheetViews>
  <sheetFormatPr defaultRowHeight="14.5" x14ac:dyDescent="0.35"/>
  <cols>
    <col min="1" max="1" width="19.36328125" customWidth="1"/>
    <col min="2" max="2" width="33.36328125" customWidth="1"/>
    <col min="11" max="11" width="15.08984375" customWidth="1"/>
    <col min="12" max="12" width="4.90625" customWidth="1"/>
    <col min="13" max="13" width="5.1796875" customWidth="1"/>
    <col min="14" max="14" width="5.36328125" customWidth="1"/>
    <col min="15" max="15" width="6.08984375" customWidth="1"/>
    <col min="16" max="16" width="4.453125" customWidth="1"/>
  </cols>
  <sheetData>
    <row r="1" spans="1:17" x14ac:dyDescent="0.35">
      <c r="A1" s="9" t="s">
        <v>49</v>
      </c>
      <c r="B1" s="9" t="s">
        <v>77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75</v>
      </c>
      <c r="H1" t="s">
        <v>8</v>
      </c>
      <c r="I1" t="s">
        <v>84</v>
      </c>
    </row>
    <row r="2" spans="1:17" x14ac:dyDescent="0.35">
      <c r="A2" s="9" t="s">
        <v>19</v>
      </c>
      <c r="B2" s="9" t="s">
        <v>30</v>
      </c>
      <c r="C2" s="10">
        <v>0.86</v>
      </c>
      <c r="D2" s="10">
        <v>0.86</v>
      </c>
      <c r="E2" s="10">
        <v>0.86</v>
      </c>
      <c r="F2" s="10">
        <v>0.86</v>
      </c>
      <c r="G2" s="9">
        <f t="shared" ref="G2:G18" si="0">_xlfn.STDEV.P(C2:F2)</f>
        <v>0</v>
      </c>
      <c r="H2" s="1">
        <v>4.6044231936792297E-5</v>
      </c>
      <c r="I2">
        <v>2988.1648807525598</v>
      </c>
      <c r="K2" s="9" t="s">
        <v>90</v>
      </c>
      <c r="L2" s="9" t="s">
        <v>29</v>
      </c>
      <c r="M2" s="9" t="s">
        <v>30</v>
      </c>
      <c r="N2" s="9" t="s">
        <v>64</v>
      </c>
      <c r="O2" s="9" t="s">
        <v>31</v>
      </c>
      <c r="P2" s="9" t="s">
        <v>32</v>
      </c>
      <c r="Q2" s="9" t="s">
        <v>91</v>
      </c>
    </row>
    <row r="3" spans="1:17" x14ac:dyDescent="0.35">
      <c r="A3" s="9" t="s">
        <v>27</v>
      </c>
      <c r="B3" s="9" t="s">
        <v>30</v>
      </c>
      <c r="C3" s="10">
        <v>0.54</v>
      </c>
      <c r="D3" s="10">
        <v>0.55000000000000004</v>
      </c>
      <c r="E3" s="10">
        <v>0.54</v>
      </c>
      <c r="F3" s="10">
        <v>0.53</v>
      </c>
      <c r="G3" s="9">
        <f t="shared" si="0"/>
        <v>7.0710678118654814E-3</v>
      </c>
      <c r="H3" s="1">
        <v>1.6883493145502299E-5</v>
      </c>
      <c r="I3">
        <v>0.554595947265625</v>
      </c>
      <c r="K3" s="9" t="s">
        <v>54</v>
      </c>
      <c r="L3" s="9"/>
      <c r="M3" s="9">
        <v>3</v>
      </c>
      <c r="N3" s="9"/>
      <c r="O3" s="9"/>
      <c r="P3" s="9"/>
      <c r="Q3" s="12">
        <f>AVERAGE(C4,C5,C15)</f>
        <v>0.85333333333333339</v>
      </c>
    </row>
    <row r="4" spans="1:17" x14ac:dyDescent="0.35">
      <c r="A4" s="9" t="s">
        <v>16</v>
      </c>
      <c r="B4" s="9" t="s">
        <v>30</v>
      </c>
      <c r="C4" s="10">
        <v>0.81</v>
      </c>
      <c r="D4" s="10">
        <v>0.81</v>
      </c>
      <c r="E4" s="10">
        <v>0.81</v>
      </c>
      <c r="F4" s="10">
        <v>0.81</v>
      </c>
      <c r="G4" s="9">
        <f t="shared" si="0"/>
        <v>0</v>
      </c>
      <c r="H4" s="1">
        <v>1.6936552838778701E-5</v>
      </c>
      <c r="I4">
        <v>39.873993873596099</v>
      </c>
      <c r="K4" s="9" t="s">
        <v>51</v>
      </c>
      <c r="L4" s="9"/>
      <c r="M4" s="9"/>
      <c r="N4" s="9"/>
      <c r="O4" s="9"/>
      <c r="P4" s="9">
        <v>1</v>
      </c>
      <c r="Q4" s="12">
        <f>AVERAGE(C17)</f>
        <v>0.22</v>
      </c>
    </row>
    <row r="5" spans="1:17" x14ac:dyDescent="0.35">
      <c r="A5" s="9" t="s">
        <v>18</v>
      </c>
      <c r="B5" s="9" t="s">
        <v>30</v>
      </c>
      <c r="C5" s="10">
        <v>0.88</v>
      </c>
      <c r="D5" s="10">
        <v>0.88</v>
      </c>
      <c r="E5" s="10">
        <v>0.88</v>
      </c>
      <c r="F5" s="10">
        <v>0.87</v>
      </c>
      <c r="G5" s="9">
        <f t="shared" si="0"/>
        <v>4.3301270189221976E-3</v>
      </c>
      <c r="H5" s="1">
        <v>5.8086165566510601E-5</v>
      </c>
      <c r="I5">
        <v>8467.0980014801007</v>
      </c>
      <c r="K5" s="9" t="s">
        <v>59</v>
      </c>
      <c r="L5" s="9">
        <v>1</v>
      </c>
      <c r="M5" s="9">
        <v>1</v>
      </c>
      <c r="N5" s="9">
        <v>1</v>
      </c>
      <c r="O5" s="9"/>
      <c r="P5" s="9"/>
      <c r="Q5" s="12">
        <f>AVERAGE(C6,C10,C14)</f>
        <v>0.28449155731807702</v>
      </c>
    </row>
    <row r="6" spans="1:17" x14ac:dyDescent="0.35">
      <c r="A6" s="9" t="s">
        <v>13</v>
      </c>
      <c r="B6" s="9" t="s">
        <v>30</v>
      </c>
      <c r="C6" s="10">
        <v>0.28000000000000003</v>
      </c>
      <c r="D6" s="10">
        <v>0.32</v>
      </c>
      <c r="E6" s="10">
        <v>0.28000000000000003</v>
      </c>
      <c r="F6" s="10">
        <v>0.2</v>
      </c>
      <c r="G6" s="9">
        <f t="shared" si="0"/>
        <v>4.3588989435406726E-2</v>
      </c>
      <c r="H6" s="1">
        <v>1.7251960384107901E-5</v>
      </c>
      <c r="I6">
        <v>2.5701522827148398E-3</v>
      </c>
      <c r="K6" s="9" t="s">
        <v>50</v>
      </c>
      <c r="L6" s="9">
        <v>1</v>
      </c>
      <c r="M6" s="9"/>
      <c r="N6" s="9"/>
      <c r="O6" s="9"/>
      <c r="P6" s="9"/>
      <c r="Q6" s="12">
        <f>AVERAGE(C13)</f>
        <v>0.46</v>
      </c>
    </row>
    <row r="7" spans="1:17" x14ac:dyDescent="0.35">
      <c r="A7" s="9" t="s">
        <v>22</v>
      </c>
      <c r="B7" s="9" t="s">
        <v>30</v>
      </c>
      <c r="C7" s="10">
        <v>0.45</v>
      </c>
      <c r="D7" s="10">
        <v>0.49</v>
      </c>
      <c r="E7" s="10">
        <v>0.45</v>
      </c>
      <c r="F7" s="10">
        <v>0.43</v>
      </c>
      <c r="G7" s="9">
        <f t="shared" si="0"/>
        <v>2.1794494717703363E-2</v>
      </c>
      <c r="H7" s="1">
        <v>2.7130484943764401E-5</v>
      </c>
      <c r="I7">
        <v>1.2477293014526301</v>
      </c>
      <c r="K7" s="9" t="s">
        <v>57</v>
      </c>
      <c r="L7" s="9"/>
      <c r="M7" s="9"/>
      <c r="N7" s="9">
        <v>1</v>
      </c>
      <c r="O7" s="9"/>
      <c r="P7" s="9">
        <v>1</v>
      </c>
      <c r="Q7" s="12">
        <f>AVERAGE(C12,C16)</f>
        <v>0.246503604613586</v>
      </c>
    </row>
    <row r="8" spans="1:17" x14ac:dyDescent="0.35">
      <c r="A8" s="9" t="s">
        <v>20</v>
      </c>
      <c r="B8" s="9" t="s">
        <v>30</v>
      </c>
      <c r="C8" s="10">
        <v>0.53</v>
      </c>
      <c r="D8" s="10">
        <v>0.56000000000000005</v>
      </c>
      <c r="E8" s="10">
        <v>0.53</v>
      </c>
      <c r="F8" s="10">
        <v>0.52</v>
      </c>
      <c r="G8" s="9">
        <f t="shared" si="0"/>
        <v>1.5000000000000013E-2</v>
      </c>
      <c r="H8" s="1">
        <v>1.80439187772232E-5</v>
      </c>
      <c r="I8">
        <v>1.2699785232543901</v>
      </c>
      <c r="K8" s="9" t="s">
        <v>56</v>
      </c>
      <c r="L8" s="9"/>
      <c r="M8" s="9">
        <v>1</v>
      </c>
      <c r="N8" s="9"/>
      <c r="O8" s="9"/>
      <c r="P8" s="9"/>
      <c r="Q8" s="12">
        <f>AVERAGE(C9)</f>
        <v>0.84</v>
      </c>
    </row>
    <row r="9" spans="1:17" x14ac:dyDescent="0.35">
      <c r="A9" s="9" t="s">
        <v>14</v>
      </c>
      <c r="B9" s="9" t="s">
        <v>30</v>
      </c>
      <c r="C9" s="10">
        <v>0.84</v>
      </c>
      <c r="D9" s="10">
        <v>0.84</v>
      </c>
      <c r="E9" s="10">
        <v>0.84</v>
      </c>
      <c r="F9" s="10">
        <v>0.84</v>
      </c>
      <c r="G9" s="9">
        <f t="shared" si="0"/>
        <v>0</v>
      </c>
      <c r="H9" s="1">
        <v>7.5091347345253501E-5</v>
      </c>
      <c r="I9">
        <v>166.986148834228</v>
      </c>
      <c r="K9" s="9" t="s">
        <v>52</v>
      </c>
      <c r="L9" s="9"/>
      <c r="M9" s="9">
        <v>1</v>
      </c>
      <c r="N9" s="9"/>
      <c r="O9" s="9"/>
      <c r="P9" s="9"/>
      <c r="Q9" s="12">
        <f>AVERAGE(C2)</f>
        <v>0.86</v>
      </c>
    </row>
    <row r="10" spans="1:17" x14ac:dyDescent="0.35">
      <c r="A10" s="9" t="s">
        <v>15</v>
      </c>
      <c r="B10" s="9" t="s">
        <v>29</v>
      </c>
      <c r="C10" s="2">
        <v>0.30890361498657498</v>
      </c>
      <c r="D10" s="2">
        <v>0.31173918281645602</v>
      </c>
      <c r="E10" s="2">
        <v>0.30890361498657498</v>
      </c>
      <c r="F10" s="2">
        <v>0.26188240548362501</v>
      </c>
      <c r="G10" s="9">
        <f t="shared" si="0"/>
        <v>2.0802294678249782E-2</v>
      </c>
      <c r="H10" s="1">
        <v>1.9454575173775399E-5</v>
      </c>
      <c r="I10">
        <v>9.4423294067382795E-3</v>
      </c>
      <c r="K10" s="9" t="s">
        <v>53</v>
      </c>
      <c r="L10" s="9"/>
      <c r="M10" s="9">
        <v>5</v>
      </c>
      <c r="N10" s="9"/>
      <c r="O10" s="9"/>
      <c r="P10" s="9"/>
      <c r="Q10" s="12">
        <f>AVERAGE(C3,C7,C8,C11,C18)</f>
        <v>0.54400000000000004</v>
      </c>
    </row>
    <row r="11" spans="1:17" x14ac:dyDescent="0.35">
      <c r="A11" s="9" t="s">
        <v>26</v>
      </c>
      <c r="B11" s="9" t="s">
        <v>30</v>
      </c>
      <c r="C11" s="10">
        <v>0.57999999999999996</v>
      </c>
      <c r="D11" s="10">
        <v>0.6</v>
      </c>
      <c r="E11" s="10">
        <v>0.57999999999999996</v>
      </c>
      <c r="F11" s="10">
        <v>0.56999999999999995</v>
      </c>
      <c r="G11" s="9">
        <f t="shared" si="0"/>
        <v>1.0897247358851694E-2</v>
      </c>
      <c r="H11" s="1">
        <v>1.7949384023785099E-5</v>
      </c>
      <c r="I11">
        <v>3.2810745239257799</v>
      </c>
      <c r="K11" s="9" t="s">
        <v>89</v>
      </c>
      <c r="L11">
        <f>SUM(L3:L10)</f>
        <v>2</v>
      </c>
      <c r="M11">
        <f t="shared" ref="M11:P11" si="1">SUM(M3:M10)</f>
        <v>11</v>
      </c>
      <c r="N11">
        <f t="shared" si="1"/>
        <v>2</v>
      </c>
      <c r="O11">
        <f t="shared" si="1"/>
        <v>0</v>
      </c>
      <c r="P11">
        <f t="shared" si="1"/>
        <v>2</v>
      </c>
    </row>
    <row r="12" spans="1:17" x14ac:dyDescent="0.35">
      <c r="A12" s="9" t="s">
        <v>12</v>
      </c>
      <c r="B12" s="9" t="s">
        <v>11</v>
      </c>
      <c r="C12" s="2">
        <v>0.24300720922717201</v>
      </c>
      <c r="D12" s="2">
        <v>0.121496233167286</v>
      </c>
      <c r="E12" s="2">
        <v>0.24300720922717201</v>
      </c>
      <c r="F12" s="2">
        <v>0.14392776871436699</v>
      </c>
      <c r="G12" s="9">
        <f t="shared" si="0"/>
        <v>5.5714943831140028E-2</v>
      </c>
      <c r="H12" s="1">
        <v>3.04328949230169E-7</v>
      </c>
      <c r="I12">
        <v>9.57489013671875E-4</v>
      </c>
    </row>
    <row r="13" spans="1:17" x14ac:dyDescent="0.35">
      <c r="A13" s="9" t="s">
        <v>24</v>
      </c>
      <c r="B13" s="9" t="s">
        <v>29</v>
      </c>
      <c r="C13" s="10">
        <v>0.46</v>
      </c>
      <c r="D13" s="10">
        <v>0.46</v>
      </c>
      <c r="E13" s="10">
        <v>0.46</v>
      </c>
      <c r="F13" s="10">
        <v>0.44</v>
      </c>
      <c r="G13" s="9">
        <f t="shared" si="0"/>
        <v>8.6602540378443952E-3</v>
      </c>
      <c r="H13" s="1">
        <v>1.9674206653061601E-5</v>
      </c>
      <c r="I13">
        <v>7.3842048645019503E-2</v>
      </c>
    </row>
    <row r="14" spans="1:17" x14ac:dyDescent="0.35">
      <c r="A14" s="9" t="s">
        <v>28</v>
      </c>
      <c r="B14" t="s">
        <v>11</v>
      </c>
      <c r="C14" s="2">
        <v>0.26457105696765598</v>
      </c>
      <c r="D14" s="2">
        <v>0.12747422621715801</v>
      </c>
      <c r="E14" s="2">
        <v>0.26457105696765598</v>
      </c>
      <c r="F14" s="2">
        <v>0.15626152008305999</v>
      </c>
      <c r="G14" s="9">
        <f t="shared" si="0"/>
        <v>6.2190082535368188E-2</v>
      </c>
      <c r="H14" s="1">
        <v>3.2125836052655198E-7</v>
      </c>
      <c r="I14">
        <v>1.82342529296875E-3</v>
      </c>
    </row>
    <row r="15" spans="1:17" x14ac:dyDescent="0.35">
      <c r="A15" s="9" t="s">
        <v>21</v>
      </c>
      <c r="B15" s="9" t="s">
        <v>30</v>
      </c>
      <c r="C15" s="10">
        <v>0.87</v>
      </c>
      <c r="D15" s="10">
        <v>0.87</v>
      </c>
      <c r="E15" s="10">
        <v>0.87</v>
      </c>
      <c r="F15" s="10">
        <v>0.87</v>
      </c>
      <c r="G15" s="9">
        <f t="shared" si="0"/>
        <v>0</v>
      </c>
      <c r="H15" s="1">
        <v>4.5400269395693598E-5</v>
      </c>
      <c r="I15">
        <v>3739.8672332763599</v>
      </c>
    </row>
    <row r="16" spans="1:17" x14ac:dyDescent="0.35">
      <c r="A16" s="9" t="s">
        <v>17</v>
      </c>
      <c r="B16" s="9" t="s">
        <v>32</v>
      </c>
      <c r="C16" s="10">
        <v>0.25</v>
      </c>
      <c r="D16" s="10">
        <v>0.28000000000000003</v>
      </c>
      <c r="E16" s="10">
        <v>0.25</v>
      </c>
      <c r="F16" s="10">
        <v>0.25</v>
      </c>
      <c r="G16" s="9">
        <f t="shared" si="0"/>
        <v>1.2990381056766592E-2</v>
      </c>
      <c r="H16">
        <v>2.2327003360241401E-4</v>
      </c>
      <c r="I16">
        <v>1.38006210327148E-2</v>
      </c>
    </row>
    <row r="17" spans="1:11" x14ac:dyDescent="0.35">
      <c r="A17" s="9" t="s">
        <v>23</v>
      </c>
      <c r="B17" s="9" t="s">
        <v>32</v>
      </c>
      <c r="C17" s="10">
        <v>0.22</v>
      </c>
      <c r="D17" s="10">
        <v>0.08</v>
      </c>
      <c r="E17" s="10">
        <v>0.22</v>
      </c>
      <c r="F17" s="10">
        <v>0.09</v>
      </c>
      <c r="G17" s="9">
        <f t="shared" si="0"/>
        <v>6.7592529172978866E-2</v>
      </c>
      <c r="H17">
        <v>1.4253210234282601E-2</v>
      </c>
      <c r="I17">
        <v>255.855466842651</v>
      </c>
    </row>
    <row r="18" spans="1:11" x14ac:dyDescent="0.35">
      <c r="A18" s="9" t="s">
        <v>25</v>
      </c>
      <c r="B18" s="9" t="s">
        <v>30</v>
      </c>
      <c r="C18" s="10">
        <v>0.62</v>
      </c>
      <c r="D18" s="10">
        <v>0.64</v>
      </c>
      <c r="E18" s="10">
        <v>0.62</v>
      </c>
      <c r="F18" s="10">
        <v>0.62</v>
      </c>
      <c r="G18" s="9">
        <f t="shared" si="0"/>
        <v>8.6602540378443952E-3</v>
      </c>
      <c r="H18" s="1">
        <v>1.7120505854849002E-5</v>
      </c>
      <c r="I18">
        <v>4.2727680206298801</v>
      </c>
    </row>
    <row r="19" spans="1:11" x14ac:dyDescent="0.35">
      <c r="A19" s="9"/>
      <c r="B19" s="9"/>
      <c r="C19" s="9"/>
      <c r="D19" s="9"/>
      <c r="E19" s="9"/>
      <c r="F19" s="9"/>
      <c r="G19" s="9"/>
    </row>
    <row r="20" spans="1:11" x14ac:dyDescent="0.35">
      <c r="A20" s="9" t="s">
        <v>49</v>
      </c>
      <c r="B20" s="9" t="s">
        <v>76</v>
      </c>
      <c r="C20" s="9" t="s">
        <v>71</v>
      </c>
      <c r="D20" s="9" t="s">
        <v>72</v>
      </c>
      <c r="E20" s="9" t="s">
        <v>73</v>
      </c>
      <c r="F20" s="9" t="s">
        <v>74</v>
      </c>
      <c r="G20" s="9" t="s">
        <v>75</v>
      </c>
      <c r="H20" t="s">
        <v>8</v>
      </c>
      <c r="I20" t="s">
        <v>84</v>
      </c>
    </row>
    <row r="21" spans="1:11" x14ac:dyDescent="0.35">
      <c r="A21" s="9" t="s">
        <v>19</v>
      </c>
      <c r="B21" s="9" t="s">
        <v>40</v>
      </c>
      <c r="C21" s="10">
        <v>0.96</v>
      </c>
      <c r="D21" s="10">
        <v>0.96</v>
      </c>
      <c r="E21" s="10">
        <v>0.96</v>
      </c>
      <c r="F21" s="10">
        <v>0.96</v>
      </c>
      <c r="G21" s="9">
        <f t="shared" ref="G21:G37" si="2">_xlfn.STDEV.P(C21:F21)</f>
        <v>0</v>
      </c>
      <c r="H21">
        <v>5.3582648506184604E-4</v>
      </c>
      <c r="I21">
        <v>1967.3906602859399</v>
      </c>
      <c r="K21">
        <f>H21*1000</f>
        <v>0.53582648506184605</v>
      </c>
    </row>
    <row r="22" spans="1:11" x14ac:dyDescent="0.35">
      <c r="A22" s="9" t="s">
        <v>18</v>
      </c>
      <c r="B22" s="9" t="s">
        <v>40</v>
      </c>
      <c r="C22" s="10">
        <v>0.96</v>
      </c>
      <c r="D22" s="10">
        <v>0.96</v>
      </c>
      <c r="E22" s="10">
        <v>0.96</v>
      </c>
      <c r="F22" s="10">
        <v>0.96</v>
      </c>
      <c r="G22" s="9">
        <f t="shared" si="2"/>
        <v>0</v>
      </c>
      <c r="H22">
        <v>3.3139698457358599E-4</v>
      </c>
      <c r="I22">
        <v>10328.9322690963</v>
      </c>
      <c r="K22">
        <f t="shared" ref="K22:K37" si="3">H22*1000</f>
        <v>0.33139698457358596</v>
      </c>
    </row>
    <row r="23" spans="1:11" x14ac:dyDescent="0.35">
      <c r="A23" s="9" t="s">
        <v>21</v>
      </c>
      <c r="B23" s="9" t="s">
        <v>40</v>
      </c>
      <c r="C23" s="10">
        <v>0.96</v>
      </c>
      <c r="D23" s="10">
        <v>0.96</v>
      </c>
      <c r="E23" s="10">
        <v>0.96</v>
      </c>
      <c r="F23" s="10">
        <v>0.96</v>
      </c>
      <c r="G23" s="9">
        <f t="shared" si="2"/>
        <v>0</v>
      </c>
      <c r="H23">
        <v>3.1639298800220298E-4</v>
      </c>
      <c r="I23">
        <v>3638.2881097793502</v>
      </c>
      <c r="K23">
        <f t="shared" si="3"/>
        <v>0.316392988002203</v>
      </c>
    </row>
    <row r="24" spans="1:11" x14ac:dyDescent="0.35">
      <c r="A24" s="9" t="s">
        <v>14</v>
      </c>
      <c r="B24" s="9" t="s">
        <v>39</v>
      </c>
      <c r="C24" s="10">
        <v>0.92</v>
      </c>
      <c r="D24" s="10">
        <v>0.92</v>
      </c>
      <c r="E24" s="10">
        <v>0.92</v>
      </c>
      <c r="F24" s="10">
        <v>0.92</v>
      </c>
      <c r="G24" s="9">
        <f t="shared" si="2"/>
        <v>0</v>
      </c>
      <c r="H24">
        <v>6.6932638752982803E-4</v>
      </c>
      <c r="I24">
        <v>1499.2544755935601</v>
      </c>
      <c r="K24">
        <f t="shared" si="3"/>
        <v>0.66932638752982798</v>
      </c>
    </row>
    <row r="25" spans="1:11" x14ac:dyDescent="0.35">
      <c r="A25" s="9" t="s">
        <v>16</v>
      </c>
      <c r="B25" s="9" t="s">
        <v>39</v>
      </c>
      <c r="C25" s="10">
        <v>0.9</v>
      </c>
      <c r="D25" s="10">
        <v>0.9</v>
      </c>
      <c r="E25" s="10">
        <v>0.9</v>
      </c>
      <c r="F25" s="10">
        <v>0.9</v>
      </c>
      <c r="G25" s="9">
        <f t="shared" si="2"/>
        <v>0</v>
      </c>
      <c r="H25">
        <v>2.4019245450144499E-4</v>
      </c>
      <c r="I25">
        <v>25.874668121337798</v>
      </c>
      <c r="K25">
        <f t="shared" si="3"/>
        <v>0.240192454501445</v>
      </c>
    </row>
    <row r="26" spans="1:11" x14ac:dyDescent="0.35">
      <c r="A26" s="9" t="s">
        <v>25</v>
      </c>
      <c r="B26" s="9" t="s">
        <v>40</v>
      </c>
      <c r="C26" s="10">
        <v>0.76</v>
      </c>
      <c r="D26" s="10">
        <v>0.77</v>
      </c>
      <c r="E26" s="10">
        <v>0.76</v>
      </c>
      <c r="F26" s="10">
        <v>0.76</v>
      </c>
      <c r="G26" s="9">
        <f t="shared" si="2"/>
        <v>4.3301270189221967E-3</v>
      </c>
      <c r="H26">
        <v>2.7585277796049403E-4</v>
      </c>
      <c r="I26">
        <v>3.8837499618530198</v>
      </c>
      <c r="K26">
        <f t="shared" si="3"/>
        <v>0.27585277796049401</v>
      </c>
    </row>
    <row r="27" spans="1:11" x14ac:dyDescent="0.35">
      <c r="A27" s="9" t="s">
        <v>26</v>
      </c>
      <c r="B27" s="9" t="s">
        <v>40</v>
      </c>
      <c r="C27" s="10">
        <v>0.7</v>
      </c>
      <c r="D27" s="10">
        <v>0.71</v>
      </c>
      <c r="E27" s="10">
        <v>0.7</v>
      </c>
      <c r="F27" s="10">
        <v>0.7</v>
      </c>
      <c r="G27" s="9">
        <f t="shared" si="2"/>
        <v>4.3301270189221967E-3</v>
      </c>
      <c r="H27">
        <v>2.7730457533048499E-4</v>
      </c>
      <c r="I27">
        <v>3.3631410598754798</v>
      </c>
      <c r="K27">
        <f t="shared" si="3"/>
        <v>0.27730457533048497</v>
      </c>
    </row>
    <row r="28" spans="1:11" x14ac:dyDescent="0.35">
      <c r="A28" s="9" t="s">
        <v>24</v>
      </c>
      <c r="B28" s="9" t="s">
        <v>40</v>
      </c>
      <c r="C28" s="10">
        <v>0.65</v>
      </c>
      <c r="D28" s="10">
        <v>0.68</v>
      </c>
      <c r="E28" s="10">
        <v>0.65</v>
      </c>
      <c r="F28" s="10">
        <v>0.65</v>
      </c>
      <c r="G28" s="9">
        <f t="shared" si="2"/>
        <v>1.299038105676659E-2</v>
      </c>
      <c r="H28">
        <v>2.76955590516993E-4</v>
      </c>
      <c r="I28">
        <v>0.98158550262451105</v>
      </c>
      <c r="K28">
        <f t="shared" si="3"/>
        <v>0.27695559051699298</v>
      </c>
    </row>
    <row r="29" spans="1:11" x14ac:dyDescent="0.35">
      <c r="A29" s="9" t="s">
        <v>20</v>
      </c>
      <c r="B29" s="9" t="s">
        <v>40</v>
      </c>
      <c r="C29" s="10">
        <v>0.64</v>
      </c>
      <c r="D29" s="10">
        <v>0.66</v>
      </c>
      <c r="E29" s="10">
        <v>0.64</v>
      </c>
      <c r="F29" s="10">
        <v>0.64</v>
      </c>
      <c r="G29" s="9">
        <f t="shared" si="2"/>
        <v>8.6602540378443952E-3</v>
      </c>
      <c r="H29">
        <v>2.8390662720921903E-4</v>
      </c>
      <c r="I29">
        <v>2.06374740600585</v>
      </c>
      <c r="K29">
        <f t="shared" si="3"/>
        <v>0.283906627209219</v>
      </c>
    </row>
    <row r="30" spans="1:11" x14ac:dyDescent="0.35">
      <c r="A30" s="9" t="s">
        <v>27</v>
      </c>
      <c r="B30" s="9" t="s">
        <v>40</v>
      </c>
      <c r="C30" s="10">
        <v>0.62</v>
      </c>
      <c r="D30" s="10">
        <v>0.63</v>
      </c>
      <c r="E30" s="10">
        <v>0.62</v>
      </c>
      <c r="F30" s="10">
        <v>0.62</v>
      </c>
      <c r="G30" s="9">
        <f t="shared" si="2"/>
        <v>4.3301270189221967E-3</v>
      </c>
      <c r="H30">
        <v>3.4865596293976998E-4</v>
      </c>
      <c r="I30">
        <v>0.571200370788574</v>
      </c>
      <c r="K30">
        <f t="shared" si="3"/>
        <v>0.34865596293976997</v>
      </c>
    </row>
    <row r="31" spans="1:11" x14ac:dyDescent="0.35">
      <c r="A31" s="9" t="s">
        <v>22</v>
      </c>
      <c r="B31" s="9" t="s">
        <v>40</v>
      </c>
      <c r="C31" s="10">
        <v>0.51</v>
      </c>
      <c r="D31" s="10">
        <v>0.55000000000000004</v>
      </c>
      <c r="E31" s="10">
        <v>0.51</v>
      </c>
      <c r="F31" s="10">
        <v>0.5</v>
      </c>
      <c r="G31" s="9">
        <f t="shared" si="2"/>
        <v>1.9202864369671536E-2</v>
      </c>
      <c r="H31">
        <v>3.1273599260684797E-4</v>
      </c>
      <c r="I31">
        <v>1.25540351867675</v>
      </c>
      <c r="K31">
        <f t="shared" si="3"/>
        <v>0.31273599260684798</v>
      </c>
    </row>
    <row r="32" spans="1:11" x14ac:dyDescent="0.35">
      <c r="A32" s="9" t="s">
        <v>15</v>
      </c>
      <c r="B32" s="9" t="s">
        <v>40</v>
      </c>
      <c r="C32" s="10">
        <v>0.37</v>
      </c>
      <c r="D32" s="10">
        <v>0.4</v>
      </c>
      <c r="E32" s="10">
        <v>0.37</v>
      </c>
      <c r="F32" s="10">
        <v>0.36</v>
      </c>
      <c r="G32" s="9">
        <f t="shared" si="2"/>
        <v>1.5000000000000013E-2</v>
      </c>
      <c r="H32">
        <v>2.7741222614484899E-4</v>
      </c>
      <c r="I32">
        <v>9.55810546875E-2</v>
      </c>
      <c r="K32">
        <f t="shared" si="3"/>
        <v>0.27741222614484901</v>
      </c>
    </row>
    <row r="33" spans="1:11" x14ac:dyDescent="0.35">
      <c r="A33" s="9" t="s">
        <v>17</v>
      </c>
      <c r="B33" s="9" t="s">
        <v>40</v>
      </c>
      <c r="C33" s="10">
        <v>0.33</v>
      </c>
      <c r="D33" s="10">
        <v>0.38</v>
      </c>
      <c r="E33" s="10">
        <v>0.33</v>
      </c>
      <c r="F33" s="10">
        <v>0.27</v>
      </c>
      <c r="G33" s="9">
        <f t="shared" si="2"/>
        <v>3.8971143170299732E-2</v>
      </c>
      <c r="H33">
        <v>2.7562753061176798E-4</v>
      </c>
      <c r="I33">
        <v>3.2612800598144497E-2</v>
      </c>
      <c r="K33">
        <f t="shared" si="3"/>
        <v>0.27562753061176798</v>
      </c>
    </row>
    <row r="34" spans="1:11" x14ac:dyDescent="0.35">
      <c r="A34" s="9" t="s">
        <v>13</v>
      </c>
      <c r="B34" s="9" t="s">
        <v>30</v>
      </c>
      <c r="C34" s="10">
        <v>0.28000000000000003</v>
      </c>
      <c r="D34" s="10">
        <v>0.32</v>
      </c>
      <c r="E34" s="10">
        <v>0.28000000000000003</v>
      </c>
      <c r="F34" s="10">
        <v>0.2</v>
      </c>
      <c r="G34" s="9">
        <f t="shared" si="2"/>
        <v>4.3588989435406726E-2</v>
      </c>
      <c r="H34" s="1">
        <v>1.7251960384107901E-5</v>
      </c>
      <c r="I34">
        <v>2.5701522827148398E-3</v>
      </c>
      <c r="K34">
        <f t="shared" si="3"/>
        <v>1.7251960384107902E-2</v>
      </c>
    </row>
    <row r="35" spans="1:11" x14ac:dyDescent="0.35">
      <c r="A35" s="9" t="s">
        <v>12</v>
      </c>
      <c r="B35" s="9" t="s">
        <v>35</v>
      </c>
      <c r="C35" s="10">
        <v>0.27</v>
      </c>
      <c r="D35" s="10">
        <v>0.24</v>
      </c>
      <c r="E35" s="10">
        <v>0.27</v>
      </c>
      <c r="F35" s="10">
        <v>0.2</v>
      </c>
      <c r="G35" s="9">
        <f t="shared" si="2"/>
        <v>2.8722813232690374E-2</v>
      </c>
      <c r="H35" s="1">
        <v>3.55693785245929E-5</v>
      </c>
      <c r="I35">
        <v>3.2873153686523398E-3</v>
      </c>
      <c r="K35">
        <f t="shared" si="3"/>
        <v>3.5569378524592903E-2</v>
      </c>
    </row>
    <row r="36" spans="1:11" x14ac:dyDescent="0.35">
      <c r="A36" s="9" t="s">
        <v>28</v>
      </c>
      <c r="B36" s="9" t="s">
        <v>29</v>
      </c>
      <c r="C36" s="10">
        <v>0.26</v>
      </c>
      <c r="D36" s="10">
        <v>0.1</v>
      </c>
      <c r="E36" s="10">
        <v>0.26</v>
      </c>
      <c r="F36" s="10">
        <v>0.13</v>
      </c>
      <c r="G36" s="9">
        <f t="shared" si="2"/>
        <v>7.3271754448764215E-2</v>
      </c>
      <c r="H36" s="1">
        <v>3.2125836052655198E-7</v>
      </c>
      <c r="I36">
        <v>1.82342529296875E-3</v>
      </c>
      <c r="K36">
        <f t="shared" si="3"/>
        <v>3.2125836052655196E-4</v>
      </c>
    </row>
    <row r="37" spans="1:11" x14ac:dyDescent="0.35">
      <c r="A37" s="9" t="s">
        <v>23</v>
      </c>
      <c r="B37" s="9" t="s">
        <v>32</v>
      </c>
      <c r="C37" s="10">
        <v>0.22</v>
      </c>
      <c r="D37" s="10">
        <v>0.08</v>
      </c>
      <c r="E37" s="10">
        <v>0.22</v>
      </c>
      <c r="F37" s="10">
        <v>0.09</v>
      </c>
      <c r="G37" s="9">
        <f t="shared" si="2"/>
        <v>6.7592529172978866E-2</v>
      </c>
      <c r="H37">
        <v>1.4253210234282601E-2</v>
      </c>
      <c r="I37">
        <v>255.855466842651</v>
      </c>
      <c r="K37">
        <f t="shared" si="3"/>
        <v>14.253210234282601</v>
      </c>
    </row>
    <row r="38" spans="1:11" x14ac:dyDescent="0.35">
      <c r="A38" s="9"/>
      <c r="B38" s="9"/>
      <c r="C38" s="9"/>
      <c r="D38" s="9"/>
      <c r="E38" s="9"/>
      <c r="F38" s="9"/>
      <c r="G38" s="9"/>
    </row>
    <row r="39" spans="1:11" x14ac:dyDescent="0.35">
      <c r="A39" s="9"/>
      <c r="B39" s="9"/>
      <c r="C39" s="9"/>
      <c r="D39" s="9"/>
      <c r="E39" s="9"/>
      <c r="F39" s="9"/>
      <c r="G39" s="9"/>
    </row>
    <row r="40" spans="1:11" x14ac:dyDescent="0.35">
      <c r="G40" s="9"/>
    </row>
    <row r="41" spans="1:11" x14ac:dyDescent="0.35">
      <c r="G41" s="11"/>
    </row>
    <row r="42" spans="1:11" x14ac:dyDescent="0.35">
      <c r="G42" s="9"/>
    </row>
    <row r="43" spans="1:11" x14ac:dyDescent="0.35">
      <c r="G43" s="9"/>
    </row>
    <row r="44" spans="1:11" x14ac:dyDescent="0.35">
      <c r="G44" s="9"/>
    </row>
    <row r="45" spans="1:11" x14ac:dyDescent="0.35">
      <c r="G45" s="9"/>
    </row>
    <row r="46" spans="1:11" x14ac:dyDescent="0.35">
      <c r="G46" s="9"/>
    </row>
    <row r="47" spans="1:11" x14ac:dyDescent="0.35">
      <c r="G47" s="9"/>
    </row>
    <row r="48" spans="1:11" x14ac:dyDescent="0.35">
      <c r="G48" s="9"/>
    </row>
    <row r="49" spans="7:7" x14ac:dyDescent="0.35">
      <c r="G49" s="9"/>
    </row>
    <row r="50" spans="7:7" x14ac:dyDescent="0.35">
      <c r="G50" s="9"/>
    </row>
    <row r="51" spans="7:7" x14ac:dyDescent="0.35">
      <c r="G51" s="9"/>
    </row>
  </sheetData>
  <sortState xmlns:xlrd2="http://schemas.microsoft.com/office/spreadsheetml/2017/richdata2" ref="A21:I37">
    <sortCondition descending="1" ref="C21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combined_evaluation_results_TIM</vt:lpstr>
      <vt:lpstr>Sheet2</vt:lpstr>
      <vt:lpstr>Sheet4</vt:lpstr>
      <vt:lpstr>Sheet3</vt:lpstr>
      <vt:lpstr>Sheet5</vt:lpstr>
      <vt:lpstr>Sheet1</vt:lpstr>
      <vt:lpstr>Sheet8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2024-09-03T12:48:48Z</dcterms:created>
  <dcterms:modified xsi:type="dcterms:W3CDTF">2025-07-14T13:41:42Z</dcterms:modified>
</cp:coreProperties>
</file>