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<sst xmlns="http://schemas.openxmlformats.org/spreadsheetml/2006/main" count="76" uniqueCount="24">
  <si>
    <t>epoch = 500</t>
  </si>
  <si>
    <t>Model</t>
  </si>
  <si>
    <t>Num of Hidden Layers</t>
  </si>
  <si>
    <t>Batch Size &amp; Num of Layers</t>
  </si>
  <si>
    <t>Activation Function</t>
  </si>
  <si>
    <t>Optimizer</t>
  </si>
  <si>
    <t>Learning Rate</t>
  </si>
  <si>
    <t>Drop Out</t>
  </si>
  <si>
    <t>Accuracy</t>
  </si>
  <si>
    <t>Loss</t>
  </si>
  <si>
    <t>Time Execution</t>
  </si>
  <si>
    <t>Train Params</t>
  </si>
  <si>
    <t>Sigmoid</t>
  </si>
  <si>
    <t>SGD</t>
  </si>
  <si>
    <t>ReLu</t>
  </si>
  <si>
    <t>LeakyReLu</t>
  </si>
  <si>
    <t>RMSProp</t>
  </si>
  <si>
    <t>Adam</t>
  </si>
  <si>
    <t>PLOT</t>
  </si>
  <si>
    <t>Acc</t>
  </si>
  <si>
    <t>Time</t>
  </si>
  <si>
    <t>Total Train</t>
  </si>
  <si>
    <t>Minutes</t>
  </si>
  <si>
    <t>Hours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</si>
</sst>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color rgb="FF0000FF"/>
      <name val="Arial"/>
    </font>
    <font>
      <b/>
      <color rgb="FF0000FF"/>
      <name val="Arial"/>
    </font>
    <font>
      <b/>
      <color rgb="FFFF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center" readingOrder="0" shrinkToFit="0" vertical="center" wrapText="1"/>
    </xf>
    <xf borderId="2" fillId="2" fontId="2" numFmtId="0" xfId="0" applyAlignment="1" applyBorder="1" applyFont="1">
      <alignment horizontal="center" readingOrder="0" shrinkToFit="0" vertical="center" wrapText="1"/>
    </xf>
    <xf borderId="3" fillId="2" fontId="2" numFmtId="0" xfId="0" applyAlignment="1" applyBorder="1" applyFont="1">
      <alignment horizontal="center" readingOrder="0" shrinkToFit="0" vertical="center" wrapText="1"/>
    </xf>
    <xf borderId="4" fillId="2" fontId="2" numFmtId="0" xfId="0" applyAlignment="1" applyBorder="1" applyFont="1">
      <alignment horizontal="center" readingOrder="0" shrinkToFit="0" vertical="center" wrapText="1"/>
    </xf>
    <xf borderId="4" fillId="3" fontId="2" numFmtId="0" xfId="0" applyAlignment="1" applyBorder="1" applyFill="1" applyFont="1">
      <alignment horizontal="center" readingOrder="0" vertical="center"/>
    </xf>
    <xf borderId="2" fillId="3" fontId="2" numFmtId="0" xfId="0" applyAlignment="1" applyBorder="1" applyFont="1">
      <alignment horizontal="center" readingOrder="0" vertical="center"/>
    </xf>
    <xf borderId="3" fillId="3" fontId="2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readingOrder="0" vertical="center"/>
    </xf>
    <xf borderId="5" fillId="2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6" fillId="0" fontId="1" numFmtId="0" xfId="0" applyAlignment="1" applyBorder="1" applyFont="1">
      <alignment horizontal="center" readingOrder="0" shrinkToFit="0" vertical="center" wrapText="1"/>
    </xf>
    <xf borderId="7" fillId="4" fontId="2" numFmtId="0" xfId="0" applyAlignment="1" applyBorder="1" applyFill="1" applyFont="1">
      <alignment horizontal="center" readingOrder="0" vertical="center"/>
    </xf>
    <xf borderId="0" fillId="4" fontId="2" numFmtId="0" xfId="0" applyAlignment="1" applyFont="1">
      <alignment horizontal="center" readingOrder="0" vertical="center"/>
    </xf>
    <xf borderId="6" fillId="4" fontId="2" numFmtId="0" xfId="0" applyAlignment="1" applyBorder="1" applyFont="1">
      <alignment horizontal="center" readingOrder="0" vertical="center"/>
    </xf>
    <xf borderId="5" fillId="4" fontId="1" numFmtId="3" xfId="0" applyAlignment="1" applyBorder="1" applyFont="1" applyNumberFormat="1">
      <alignment horizontal="center" readingOrder="0" vertical="center"/>
    </xf>
    <xf borderId="7" fillId="4" fontId="1" numFmtId="0" xfId="0" applyAlignment="1" applyBorder="1" applyFont="1">
      <alignment horizontal="center" readingOrder="0" vertical="center"/>
    </xf>
    <xf borderId="0" fillId="4" fontId="1" numFmtId="0" xfId="0" applyAlignment="1" applyFont="1">
      <alignment horizontal="center" readingOrder="0" vertical="center"/>
    </xf>
    <xf borderId="6" fillId="4" fontId="1" numFmtId="0" xfId="0" applyAlignment="1" applyBorder="1" applyFont="1">
      <alignment horizontal="center" readingOrder="0" vertical="center"/>
    </xf>
    <xf borderId="5" fillId="2" fontId="3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6" fillId="0" fontId="4" numFmtId="0" xfId="0" applyAlignment="1" applyBorder="1" applyFont="1">
      <alignment horizontal="center" readingOrder="0" shrinkToFit="0" vertical="center" wrapText="1"/>
    </xf>
    <xf borderId="7" fillId="4" fontId="4" numFmtId="0" xfId="0" applyAlignment="1" applyBorder="1" applyFont="1">
      <alignment horizontal="center" readingOrder="0" vertical="center"/>
    </xf>
    <xf borderId="0" fillId="4" fontId="4" numFmtId="0" xfId="0" applyAlignment="1" applyFont="1">
      <alignment horizontal="center" readingOrder="0" vertical="center"/>
    </xf>
    <xf borderId="6" fillId="4" fontId="4" numFmtId="0" xfId="0" applyAlignment="1" applyBorder="1" applyFont="1">
      <alignment horizontal="center" readingOrder="0" vertical="center"/>
    </xf>
    <xf borderId="5" fillId="4" fontId="5" numFmtId="3" xfId="0" applyAlignment="1" applyBorder="1" applyFont="1" applyNumberFormat="1">
      <alignment horizontal="center" readingOrder="0" vertical="center"/>
    </xf>
    <xf borderId="0" fillId="0" fontId="2" numFmtId="0" xfId="0" applyAlignment="1" applyFont="1">
      <alignment readingOrder="0"/>
    </xf>
    <xf borderId="8" fillId="2" fontId="1" numFmtId="0" xfId="0" applyAlignment="1" applyBorder="1" applyFont="1">
      <alignment horizontal="center" readingOrder="0" shrinkToFit="0" vertical="center" wrapText="1"/>
    </xf>
    <xf borderId="9" fillId="0" fontId="1" numFmtId="0" xfId="0" applyAlignment="1" applyBorder="1" applyFont="1">
      <alignment horizontal="center" readingOrder="0" shrinkToFit="0" vertical="center" wrapText="1"/>
    </xf>
    <xf borderId="10" fillId="0" fontId="1" numFmtId="0" xfId="0" applyAlignment="1" applyBorder="1" applyFont="1">
      <alignment horizontal="center" readingOrder="0" shrinkToFit="0" vertical="center" wrapText="1"/>
    </xf>
    <xf borderId="11" fillId="0" fontId="1" numFmtId="0" xfId="0" applyAlignment="1" applyBorder="1" applyFont="1">
      <alignment horizontal="center" readingOrder="0" vertical="center"/>
    </xf>
    <xf borderId="9" fillId="0" fontId="1" numFmtId="0" xfId="0" applyAlignment="1" applyBorder="1" applyFont="1">
      <alignment horizontal="center" readingOrder="0" vertical="center"/>
    </xf>
    <xf borderId="10" fillId="0" fontId="1" numFmtId="0" xfId="0" applyAlignment="1" applyBorder="1" applyFont="1">
      <alignment horizontal="center" readingOrder="0" vertical="center"/>
    </xf>
    <xf borderId="5" fillId="4" fontId="2" numFmtId="3" xfId="0" applyAlignment="1" applyBorder="1" applyFont="1" applyNumberFormat="1">
      <alignment horizontal="center" readingOrder="0" vertical="center"/>
    </xf>
    <xf borderId="7" fillId="0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6" fillId="0" fontId="1" numFmtId="0" xfId="0" applyAlignment="1" applyBorder="1" applyFont="1">
      <alignment horizontal="center" readingOrder="0" vertical="center"/>
    </xf>
    <xf borderId="12" fillId="2" fontId="1" numFmtId="0" xfId="0" applyAlignment="1" applyBorder="1" applyFont="1">
      <alignment horizontal="center" readingOrder="0" shrinkToFit="0" vertical="center" wrapText="1"/>
    </xf>
    <xf borderId="13" fillId="0" fontId="1" numFmtId="0" xfId="0" applyAlignment="1" applyBorder="1" applyFont="1">
      <alignment horizontal="center" readingOrder="0" shrinkToFit="0" vertical="center" wrapText="1"/>
    </xf>
    <xf borderId="14" fillId="0" fontId="1" numFmtId="0" xfId="0" applyAlignment="1" applyBorder="1" applyFont="1">
      <alignment horizontal="center" readingOrder="0" shrinkToFit="0" vertical="center" wrapText="1"/>
    </xf>
    <xf borderId="15" fillId="0" fontId="1" numFmtId="0" xfId="0" applyAlignment="1" applyBorder="1" applyFont="1">
      <alignment horizontal="center" readingOrder="0" vertical="center"/>
    </xf>
    <xf borderId="13" fillId="0" fontId="1" numFmtId="0" xfId="0" applyAlignment="1" applyBorder="1" applyFont="1">
      <alignment horizontal="center" readingOrder="0" vertical="center"/>
    </xf>
    <xf borderId="14" fillId="0" fontId="1" numFmtId="0" xfId="0" applyAlignment="1" applyBorder="1" applyFont="1">
      <alignment horizontal="center" readingOrder="0" vertical="center"/>
    </xf>
    <xf borderId="11" fillId="0" fontId="1" numFmtId="0" xfId="0" applyAlignment="1" applyBorder="1" applyFont="1">
      <alignment horizontal="center" readingOrder="0" shrinkToFit="0" vertical="center" wrapText="1"/>
    </xf>
    <xf borderId="15" fillId="0" fontId="1" numFmtId="0" xfId="0" applyAlignment="1" applyBorder="1" applyFont="1">
      <alignment horizontal="center" readingOrder="0" shrinkToFit="0" vertical="center" wrapText="1"/>
    </xf>
    <xf borderId="11" fillId="0" fontId="4" numFmtId="0" xfId="0" applyAlignment="1" applyBorder="1" applyFont="1">
      <alignment horizontal="center" readingOrder="0" shrinkToFit="0" vertical="center" wrapText="1"/>
    </xf>
    <xf borderId="9" fillId="0" fontId="4" numFmtId="0" xfId="0" applyAlignment="1" applyBorder="1" applyFont="1">
      <alignment horizontal="center" readingOrder="0" shrinkToFit="0" vertical="center" wrapText="1"/>
    </xf>
    <xf borderId="10" fillId="0" fontId="4" numFmtId="0" xfId="0" applyAlignment="1" applyBorder="1" applyFont="1">
      <alignment horizontal="center" readingOrder="0" shrinkToFit="0" vertical="center" wrapText="1"/>
    </xf>
    <xf borderId="11" fillId="0" fontId="4" numFmtId="0" xfId="0" applyAlignment="1" applyBorder="1" applyFont="1">
      <alignment horizontal="center" readingOrder="0" vertical="center"/>
    </xf>
    <xf borderId="9" fillId="0" fontId="4" numFmtId="0" xfId="0" applyAlignment="1" applyBorder="1" applyFont="1">
      <alignment horizontal="center" readingOrder="0" vertical="center"/>
    </xf>
    <xf borderId="10" fillId="0" fontId="4" numFmtId="0" xfId="0" applyAlignment="1" applyBorder="1" applyFont="1">
      <alignment horizontal="center" readingOrder="0" vertical="center"/>
    </xf>
    <xf borderId="8" fillId="4" fontId="2" numFmtId="3" xfId="0" applyAlignment="1" applyBorder="1" applyFont="1" applyNumberFormat="1">
      <alignment horizontal="center" readingOrder="0" vertical="center"/>
    </xf>
    <xf borderId="7" fillId="0" fontId="4" numFmtId="0" xfId="0" applyAlignment="1" applyBorder="1" applyFont="1">
      <alignment horizontal="center" readingOrder="0" shrinkToFit="0" vertical="center" wrapText="1"/>
    </xf>
    <xf borderId="7" fillId="0" fontId="4" numFmtId="0" xfId="0" applyAlignment="1" applyBorder="1" applyFon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6" fillId="0" fontId="4" numFmtId="0" xfId="0" applyAlignment="1" applyBorder="1" applyFont="1">
      <alignment horizontal="center" readingOrder="0" vertical="center"/>
    </xf>
    <xf borderId="12" fillId="4" fontId="2" numFmtId="3" xfId="0" applyAlignment="1" applyBorder="1" applyFont="1" applyNumberFormat="1">
      <alignment horizontal="center" readingOrder="0" vertical="center"/>
    </xf>
    <xf borderId="7" fillId="0" fontId="1" numFmtId="0" xfId="0" applyAlignment="1" applyBorder="1" applyFont="1">
      <alignment horizontal="center" readingOrder="0" shrinkToFit="0" vertical="center" wrapText="1"/>
    </xf>
    <xf borderId="15" fillId="0" fontId="4" numFmtId="0" xfId="0" applyAlignment="1" applyBorder="1" applyFont="1">
      <alignment horizontal="center" readingOrder="0" shrinkToFit="0" vertical="center" wrapText="1"/>
    </xf>
    <xf borderId="13" fillId="0" fontId="4" numFmtId="0" xfId="0" applyAlignment="1" applyBorder="1" applyFont="1">
      <alignment horizontal="center" readingOrder="0" shrinkToFit="0" vertical="center" wrapText="1"/>
    </xf>
    <xf borderId="14" fillId="0" fontId="4" numFmtId="0" xfId="0" applyAlignment="1" applyBorder="1" applyFont="1">
      <alignment horizontal="center" readingOrder="0" shrinkToFit="0" vertical="center" wrapText="1"/>
    </xf>
    <xf borderId="15" fillId="0" fontId="4" numFmtId="0" xfId="0" applyAlignment="1" applyBorder="1" applyFont="1">
      <alignment horizontal="center" readingOrder="0" vertical="center"/>
    </xf>
    <xf borderId="13" fillId="0" fontId="4" numFmtId="0" xfId="0" applyAlignment="1" applyBorder="1" applyFont="1">
      <alignment horizontal="center" readingOrder="0" vertical="center"/>
    </xf>
    <xf borderId="14" fillId="0" fontId="4" numFmtId="0" xfId="0" applyAlignment="1" applyBorder="1" applyFont="1">
      <alignment horizontal="center" readingOrder="0" vertical="center"/>
    </xf>
    <xf borderId="11" fillId="0" fontId="3" numFmtId="0" xfId="0" applyAlignment="1" applyBorder="1" applyFont="1">
      <alignment horizontal="center" readingOrder="0" shrinkToFit="0" vertical="center" wrapText="1"/>
    </xf>
    <xf borderId="9" fillId="0" fontId="3" numFmtId="0" xfId="0" applyAlignment="1" applyBorder="1" applyFont="1">
      <alignment horizontal="center" readingOrder="0" shrinkToFit="0" vertical="center" wrapText="1"/>
    </xf>
    <xf borderId="10" fillId="0" fontId="3" numFmtId="0" xfId="0" applyAlignment="1" applyBorder="1" applyFont="1">
      <alignment horizontal="center" readingOrder="0" shrinkToFit="0" vertical="center" wrapText="1"/>
    </xf>
    <xf borderId="11" fillId="0" fontId="3" numFmtId="0" xfId="0" applyAlignment="1" applyBorder="1" applyFont="1">
      <alignment horizontal="center" readingOrder="0" vertical="center"/>
    </xf>
    <xf borderId="9" fillId="0" fontId="3" numFmtId="0" xfId="0" applyAlignment="1" applyBorder="1" applyFont="1">
      <alignment horizontal="center" readingOrder="0" vertical="center"/>
    </xf>
    <xf borderId="5" fillId="2" fontId="4" numFmtId="0" xfId="0" applyAlignment="1" applyBorder="1" applyFont="1">
      <alignment horizontal="center" readingOrder="0" shrinkToFit="0" vertical="center" wrapText="1"/>
    </xf>
    <xf borderId="0" fillId="0" fontId="1" numFmtId="0" xfId="0" applyFon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Acc vs. Model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Sheet1!$C$34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Sheet1!$B$35:$B$62</c:f>
            </c:strRef>
          </c:cat>
          <c:val>
            <c:numRef>
              <c:f>Sheet1!$C$35:$C$62</c:f>
              <c:numCache/>
            </c:numRef>
          </c:val>
        </c:ser>
        <c:overlap val="100"/>
        <c:axId val="147697541"/>
        <c:axId val="1894725048"/>
      </c:barChart>
      <c:catAx>
        <c:axId val="14769754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Model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94725048"/>
      </c:catAx>
      <c:valAx>
        <c:axId val="189472504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Acc (%)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769754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Loss vs. Model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Sheet1!$D$33:$D$34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Sheet1!$B$35:$B$62</c:f>
            </c:strRef>
          </c:cat>
          <c:val>
            <c:numRef>
              <c:f>Sheet1!$D$35:$D$62</c:f>
              <c:numCache/>
            </c:numRef>
          </c:val>
        </c:ser>
        <c:overlap val="100"/>
        <c:axId val="1171861042"/>
        <c:axId val="826142160"/>
      </c:barChart>
      <c:catAx>
        <c:axId val="117186104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Model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26142160"/>
      </c:catAx>
      <c:valAx>
        <c:axId val="82614216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Loss (%)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7186104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Time vs. Model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Sheet1!$E$33:$E$34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Sheet1!$B$35:$B$62</c:f>
            </c:strRef>
          </c:cat>
          <c:val>
            <c:numRef>
              <c:f>Sheet1!$E$35:$E$63</c:f>
              <c:numCache/>
            </c:numRef>
          </c:val>
        </c:ser>
        <c:overlap val="100"/>
        <c:axId val="1650722280"/>
        <c:axId val="1719326446"/>
      </c:barChart>
      <c:catAx>
        <c:axId val="16507222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Model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19326446"/>
      </c:catAx>
      <c:valAx>
        <c:axId val="171932644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 (Minutes)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5072228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952500</xdr:colOff>
      <xdr:row>32</xdr:row>
      <xdr:rowOff>180975</xdr:rowOff>
    </xdr:from>
    <xdr:ext cx="3629025" cy="22479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9</xdr:col>
      <xdr:colOff>914400</xdr:colOff>
      <xdr:row>32</xdr:row>
      <xdr:rowOff>180975</xdr:rowOff>
    </xdr:from>
    <xdr:ext cx="3629025" cy="224790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5</xdr:col>
      <xdr:colOff>952500</xdr:colOff>
      <xdr:row>44</xdr:row>
      <xdr:rowOff>190500</xdr:rowOff>
    </xdr:from>
    <xdr:ext cx="3629025" cy="2247900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0"/>
    <col customWidth="1" min="3" max="3" width="16.29"/>
    <col customWidth="1" min="10" max="10" width="23.43"/>
  </cols>
  <sheetData>
    <row r="1">
      <c r="B1" s="1" t="s">
        <v>0</v>
      </c>
    </row>
    <row r="2">
      <c r="B2" s="2" t="s">
        <v>1</v>
      </c>
      <c r="C2" s="3" t="s">
        <v>2</v>
      </c>
      <c r="D2" s="3" t="s">
        <v>3</v>
      </c>
      <c r="E2" s="4" t="s">
        <v>4</v>
      </c>
      <c r="F2" s="5" t="s">
        <v>5</v>
      </c>
      <c r="G2" s="3" t="s">
        <v>6</v>
      </c>
      <c r="H2" s="4" t="s">
        <v>7</v>
      </c>
      <c r="I2" s="6" t="s">
        <v>8</v>
      </c>
      <c r="J2" s="7" t="s">
        <v>9</v>
      </c>
      <c r="K2" s="8" t="s">
        <v>10</v>
      </c>
      <c r="L2" s="9" t="s">
        <v>11</v>
      </c>
    </row>
    <row r="3">
      <c r="B3" s="10">
        <v>1.0</v>
      </c>
      <c r="C3" s="11">
        <v>5.0</v>
      </c>
      <c r="D3" s="11">
        <v>16.0</v>
      </c>
      <c r="E3" s="11" t="s">
        <v>12</v>
      </c>
      <c r="F3" s="11" t="s">
        <v>13</v>
      </c>
      <c r="G3" s="11">
        <v>0.01</v>
      </c>
      <c r="H3" s="12">
        <v>0.5</v>
      </c>
      <c r="I3" s="13">
        <v>0.782572656154632</v>
      </c>
      <c r="J3" s="14">
        <v>9.30561275803484E-4</v>
      </c>
      <c r="K3" s="15">
        <v>660.5372</v>
      </c>
      <c r="L3" s="16">
        <f t="shared" ref="L3:L6" si="1">26533*M3</f>
        <v>34015306</v>
      </c>
      <c r="M3" s="1">
        <v>1282.0</v>
      </c>
    </row>
    <row r="4">
      <c r="B4" s="10">
        <v>2.0</v>
      </c>
      <c r="C4" s="11">
        <v>10.0</v>
      </c>
      <c r="D4" s="11">
        <v>16.0</v>
      </c>
      <c r="E4" s="11" t="s">
        <v>12</v>
      </c>
      <c r="F4" s="11" t="s">
        <v>13</v>
      </c>
      <c r="G4" s="11">
        <v>0.01</v>
      </c>
      <c r="H4" s="12">
        <v>0.5</v>
      </c>
      <c r="I4" s="17">
        <v>0.767769415557384</v>
      </c>
      <c r="J4" s="18">
        <v>0.00102949689640081</v>
      </c>
      <c r="K4" s="19">
        <v>666.0839</v>
      </c>
      <c r="L4" s="16">
        <f t="shared" si="1"/>
        <v>70100186</v>
      </c>
      <c r="M4" s="1">
        <v>2642.0</v>
      </c>
    </row>
    <row r="5">
      <c r="B5" s="20">
        <v>3.0</v>
      </c>
      <c r="C5" s="21">
        <v>15.0</v>
      </c>
      <c r="D5" s="21">
        <v>16.0</v>
      </c>
      <c r="E5" s="21" t="s">
        <v>12</v>
      </c>
      <c r="F5" s="21" t="s">
        <v>13</v>
      </c>
      <c r="G5" s="21">
        <v>0.01</v>
      </c>
      <c r="H5" s="22">
        <v>0.5</v>
      </c>
      <c r="I5" s="23">
        <v>0.785504354596603</v>
      </c>
      <c r="J5" s="24">
        <v>8.65186554787214E-4</v>
      </c>
      <c r="K5" s="25">
        <v>763.4555</v>
      </c>
      <c r="L5" s="26">
        <f t="shared" si="1"/>
        <v>106185066</v>
      </c>
      <c r="M5" s="27">
        <v>4002.0</v>
      </c>
    </row>
    <row r="6">
      <c r="B6" s="10">
        <v>4.0</v>
      </c>
      <c r="C6" s="11">
        <v>20.0</v>
      </c>
      <c r="D6" s="11">
        <v>16.0</v>
      </c>
      <c r="E6" s="11" t="s">
        <v>12</v>
      </c>
      <c r="F6" s="11" t="s">
        <v>13</v>
      </c>
      <c r="G6" s="11">
        <v>0.01</v>
      </c>
      <c r="H6" s="12">
        <v>0.5</v>
      </c>
      <c r="I6" s="17">
        <v>0.761703628450632</v>
      </c>
      <c r="J6" s="18">
        <v>9.72274354222463E-4</v>
      </c>
      <c r="K6" s="19">
        <v>784.1199</v>
      </c>
      <c r="L6" s="16">
        <f t="shared" si="1"/>
        <v>142269946</v>
      </c>
      <c r="M6" s="1">
        <v>5362.0</v>
      </c>
    </row>
    <row r="7">
      <c r="B7" s="28">
        <v>5.0</v>
      </c>
      <c r="C7" s="29">
        <v>15.0</v>
      </c>
      <c r="D7" s="29">
        <v>32.0</v>
      </c>
      <c r="E7" s="29" t="s">
        <v>12</v>
      </c>
      <c r="F7" s="29" t="s">
        <v>13</v>
      </c>
      <c r="G7" s="29">
        <v>0.01</v>
      </c>
      <c r="H7" s="30">
        <v>0.5</v>
      </c>
      <c r="I7" s="31">
        <v>0.627616373211145</v>
      </c>
      <c r="J7" s="32">
        <v>0.00170435724541312</v>
      </c>
      <c r="K7" s="33">
        <v>423.7592</v>
      </c>
      <c r="L7" s="34">
        <v>1.06185066E8</v>
      </c>
    </row>
    <row r="8">
      <c r="B8" s="10">
        <v>6.0</v>
      </c>
      <c r="C8" s="11">
        <v>15.0</v>
      </c>
      <c r="D8" s="11">
        <v>64.0</v>
      </c>
      <c r="E8" s="11" t="s">
        <v>12</v>
      </c>
      <c r="F8" s="11" t="s">
        <v>13</v>
      </c>
      <c r="G8" s="11">
        <v>0.01</v>
      </c>
      <c r="H8" s="12">
        <v>0.5</v>
      </c>
      <c r="I8" s="35">
        <v>0.330862407684326</v>
      </c>
      <c r="J8" s="36">
        <v>0.00339553084014914</v>
      </c>
      <c r="K8" s="37">
        <v>297.2525</v>
      </c>
      <c r="L8" s="34">
        <v>1.06185066E8</v>
      </c>
    </row>
    <row r="9">
      <c r="B9" s="10">
        <v>7.0</v>
      </c>
      <c r="C9" s="11">
        <v>15.0</v>
      </c>
      <c r="D9" s="11">
        <v>128.0</v>
      </c>
      <c r="E9" s="11" t="s">
        <v>12</v>
      </c>
      <c r="F9" s="11" t="s">
        <v>13</v>
      </c>
      <c r="G9" s="11">
        <v>0.01</v>
      </c>
      <c r="H9" s="12">
        <v>0.5</v>
      </c>
      <c r="I9" s="35">
        <v>0.192976623564958</v>
      </c>
      <c r="J9" s="36">
        <v>0.00687583332287613</v>
      </c>
      <c r="K9" s="37">
        <v>414.6789</v>
      </c>
      <c r="L9" s="34">
        <v>1.06185066E8</v>
      </c>
    </row>
    <row r="10">
      <c r="B10" s="38">
        <v>8.0</v>
      </c>
      <c r="C10" s="39">
        <v>15.0</v>
      </c>
      <c r="D10" s="39">
        <v>256.0</v>
      </c>
      <c r="E10" s="39" t="s">
        <v>12</v>
      </c>
      <c r="F10" s="39" t="s">
        <v>13</v>
      </c>
      <c r="G10" s="39">
        <v>0.01</v>
      </c>
      <c r="H10" s="40">
        <v>0.5</v>
      </c>
      <c r="I10" s="41">
        <v>0.247339526057243</v>
      </c>
      <c r="J10" s="42">
        <v>0.0115259537752717</v>
      </c>
      <c r="K10" s="43">
        <v>1247.5588</v>
      </c>
      <c r="L10" s="34">
        <v>1.06185066E8</v>
      </c>
    </row>
    <row r="11">
      <c r="B11" s="10">
        <v>9.0</v>
      </c>
      <c r="C11" s="44">
        <v>15.0</v>
      </c>
      <c r="D11" s="29">
        <v>16.0</v>
      </c>
      <c r="E11" s="29" t="s">
        <v>14</v>
      </c>
      <c r="F11" s="29" t="s">
        <v>13</v>
      </c>
      <c r="G11" s="29">
        <v>0.01</v>
      </c>
      <c r="H11" s="30">
        <v>0.5</v>
      </c>
      <c r="I11" s="17">
        <v>0.175328713864088</v>
      </c>
      <c r="J11" s="18">
        <v>5.44706061511533E-4</v>
      </c>
      <c r="K11" s="19">
        <v>726.6719</v>
      </c>
      <c r="L11" s="34">
        <v>1.06185066E8</v>
      </c>
      <c r="M11" s="27">
        <v>4002.0</v>
      </c>
    </row>
    <row r="12">
      <c r="B12" s="10">
        <v>10.0</v>
      </c>
      <c r="C12" s="45">
        <v>15.0</v>
      </c>
      <c r="D12" s="39">
        <v>16.0</v>
      </c>
      <c r="E12" s="39" t="s">
        <v>15</v>
      </c>
      <c r="F12" s="39" t="s">
        <v>13</v>
      </c>
      <c r="G12" s="39">
        <v>0.01</v>
      </c>
      <c r="H12" s="40">
        <v>0.5</v>
      </c>
      <c r="I12" s="35">
        <v>0.216094571113586</v>
      </c>
      <c r="J12" s="36">
        <v>5.09959127695765E-4</v>
      </c>
      <c r="K12" s="37">
        <v>748.8031</v>
      </c>
      <c r="L12" s="34">
        <v>1.06185066E8</v>
      </c>
    </row>
    <row r="13">
      <c r="B13" s="20">
        <v>11.0</v>
      </c>
      <c r="C13" s="46">
        <v>15.0</v>
      </c>
      <c r="D13" s="47">
        <v>16.0</v>
      </c>
      <c r="E13" s="47" t="s">
        <v>14</v>
      </c>
      <c r="F13" s="47" t="s">
        <v>16</v>
      </c>
      <c r="G13" s="47">
        <v>0.01</v>
      </c>
      <c r="H13" s="48">
        <v>0.5</v>
      </c>
      <c r="I13" s="49">
        <v>0.783024442315101</v>
      </c>
      <c r="J13" s="50">
        <v>2.87197541678324E-4</v>
      </c>
      <c r="K13" s="51">
        <v>806.7125</v>
      </c>
      <c r="L13" s="52">
        <v>1.06185066E8</v>
      </c>
    </row>
    <row r="14">
      <c r="B14" s="20">
        <v>12.0</v>
      </c>
      <c r="C14" s="53">
        <v>15.0</v>
      </c>
      <c r="D14" s="21">
        <v>16.0</v>
      </c>
      <c r="E14" s="21" t="s">
        <v>12</v>
      </c>
      <c r="F14" s="21" t="s">
        <v>16</v>
      </c>
      <c r="G14" s="21">
        <v>0.01</v>
      </c>
      <c r="H14" s="22">
        <v>0.5</v>
      </c>
      <c r="I14" s="54">
        <v>0.781411253631115</v>
      </c>
      <c r="J14" s="55">
        <v>2.85607937170425E-4</v>
      </c>
      <c r="K14" s="56">
        <v>834.2135</v>
      </c>
      <c r="L14" s="34">
        <v>1.06185066E8</v>
      </c>
    </row>
    <row r="15">
      <c r="B15" s="10">
        <v>13.0</v>
      </c>
      <c r="C15" s="45">
        <v>15.0</v>
      </c>
      <c r="D15" s="39">
        <v>16.0</v>
      </c>
      <c r="E15" s="39" t="s">
        <v>15</v>
      </c>
      <c r="F15" s="39" t="s">
        <v>16</v>
      </c>
      <c r="G15" s="39">
        <v>0.01</v>
      </c>
      <c r="H15" s="40">
        <v>0.5</v>
      </c>
      <c r="I15" s="41">
        <v>0.762609608888626</v>
      </c>
      <c r="J15" s="42">
        <v>0.0248709854187909</v>
      </c>
      <c r="K15" s="43">
        <v>808.5909</v>
      </c>
      <c r="L15" s="57">
        <v>1.06185066E8</v>
      </c>
    </row>
    <row r="16">
      <c r="B16" s="20">
        <v>14.0</v>
      </c>
      <c r="C16" s="46">
        <v>15.0</v>
      </c>
      <c r="D16" s="47">
        <v>16.0</v>
      </c>
      <c r="E16" s="47" t="s">
        <v>14</v>
      </c>
      <c r="F16" s="47" t="s">
        <v>17</v>
      </c>
      <c r="G16" s="47">
        <v>0.01</v>
      </c>
      <c r="H16" s="48">
        <v>0.5</v>
      </c>
      <c r="I16" s="54">
        <v>0.832336542963981</v>
      </c>
      <c r="J16" s="55">
        <v>3.01892249728553E-4</v>
      </c>
      <c r="K16" s="56">
        <v>771.8248</v>
      </c>
      <c r="L16" s="34">
        <v>1.06185066E8</v>
      </c>
    </row>
    <row r="17">
      <c r="B17" s="10">
        <v>15.0</v>
      </c>
      <c r="C17" s="58">
        <v>15.0</v>
      </c>
      <c r="D17" s="11">
        <v>16.0</v>
      </c>
      <c r="E17" s="11" t="s">
        <v>15</v>
      </c>
      <c r="F17" s="11" t="s">
        <v>17</v>
      </c>
      <c r="G17" s="11">
        <v>0.01</v>
      </c>
      <c r="H17" s="12">
        <v>0.5</v>
      </c>
      <c r="I17" s="35">
        <v>0.818820383697748</v>
      </c>
      <c r="J17" s="36">
        <v>5.54710875434466E-4</v>
      </c>
      <c r="K17" s="37">
        <v>802.8415</v>
      </c>
      <c r="L17" s="34">
        <v>1.06185066E8</v>
      </c>
    </row>
    <row r="18">
      <c r="B18" s="20">
        <v>16.0</v>
      </c>
      <c r="C18" s="59">
        <v>15.0</v>
      </c>
      <c r="D18" s="60">
        <v>16.0</v>
      </c>
      <c r="E18" s="60" t="s">
        <v>12</v>
      </c>
      <c r="F18" s="60" t="s">
        <v>17</v>
      </c>
      <c r="G18" s="60">
        <v>0.01</v>
      </c>
      <c r="H18" s="61">
        <v>0.5</v>
      </c>
      <c r="I18" s="62">
        <v>0.818585382521152</v>
      </c>
      <c r="J18" s="63">
        <v>2.97817805112572E-4</v>
      </c>
      <c r="K18" s="64">
        <v>760.2638</v>
      </c>
      <c r="L18" s="34">
        <v>1.06185066E8</v>
      </c>
    </row>
    <row r="19">
      <c r="B19" s="20">
        <v>17.0</v>
      </c>
      <c r="C19" s="65">
        <v>15.0</v>
      </c>
      <c r="D19" s="66">
        <v>16.0</v>
      </c>
      <c r="E19" s="66" t="s">
        <v>14</v>
      </c>
      <c r="F19" s="66" t="s">
        <v>17</v>
      </c>
      <c r="G19" s="66">
        <v>0.001</v>
      </c>
      <c r="H19" s="67">
        <v>0.5</v>
      </c>
      <c r="I19" s="68">
        <v>0.824346581876278</v>
      </c>
      <c r="J19" s="69">
        <v>0.00113000543932139</v>
      </c>
      <c r="K19" s="69">
        <v>764.9743</v>
      </c>
      <c r="L19" s="52">
        <v>1.06185066E8</v>
      </c>
    </row>
    <row r="20">
      <c r="B20" s="10">
        <v>18.0</v>
      </c>
      <c r="C20" s="58">
        <v>15.0</v>
      </c>
      <c r="D20" s="11">
        <v>16.0</v>
      </c>
      <c r="E20" s="11" t="s">
        <v>14</v>
      </c>
      <c r="F20" s="11" t="s">
        <v>17</v>
      </c>
      <c r="G20" s="11">
        <v>1.0E-4</v>
      </c>
      <c r="H20" s="12">
        <v>0.5</v>
      </c>
      <c r="I20" s="35">
        <v>0.779876473605632</v>
      </c>
      <c r="J20" s="36">
        <v>0.00597533022808784</v>
      </c>
      <c r="K20" s="36">
        <v>789.1172</v>
      </c>
      <c r="L20" s="34">
        <v>1.06185066E8</v>
      </c>
    </row>
    <row r="21">
      <c r="B21" s="10">
        <v>19.0</v>
      </c>
      <c r="C21" s="58">
        <v>15.0</v>
      </c>
      <c r="D21" s="11">
        <v>16.0</v>
      </c>
      <c r="E21" s="11" t="s">
        <v>14</v>
      </c>
      <c r="F21" s="11" t="s">
        <v>17</v>
      </c>
      <c r="G21" s="11">
        <v>1.0E-5</v>
      </c>
      <c r="H21" s="12">
        <v>0.5</v>
      </c>
      <c r="I21" s="35">
        <v>0.470723210662603</v>
      </c>
      <c r="J21" s="36">
        <v>0.0367164795177232</v>
      </c>
      <c r="K21" s="36">
        <v>796.4539</v>
      </c>
      <c r="L21" s="34">
        <v>1.06185066E8</v>
      </c>
    </row>
    <row r="22">
      <c r="B22" s="10">
        <v>20.0</v>
      </c>
      <c r="C22" s="45">
        <v>15.0</v>
      </c>
      <c r="D22" s="39">
        <v>16.0</v>
      </c>
      <c r="E22" s="39" t="s">
        <v>14</v>
      </c>
      <c r="F22" s="39" t="s">
        <v>17</v>
      </c>
      <c r="G22" s="39">
        <v>1.0E-6</v>
      </c>
      <c r="H22" s="12">
        <v>0.5</v>
      </c>
      <c r="I22" s="41">
        <v>0.278373867571353</v>
      </c>
      <c r="J22" s="42">
        <v>0.427936087399721</v>
      </c>
      <c r="K22" s="42">
        <v>795.1305</v>
      </c>
      <c r="L22" s="57">
        <v>1.06185066E8</v>
      </c>
    </row>
    <row r="23">
      <c r="B23" s="28">
        <v>21.0</v>
      </c>
      <c r="C23" s="44">
        <v>15.0</v>
      </c>
      <c r="D23" s="29">
        <v>16.0</v>
      </c>
      <c r="E23" s="29" t="s">
        <v>14</v>
      </c>
      <c r="F23" s="29" t="s">
        <v>17</v>
      </c>
      <c r="G23" s="29">
        <v>0.01</v>
      </c>
      <c r="H23" s="30">
        <v>0.1</v>
      </c>
      <c r="I23" s="31">
        <v>0.828356034338474</v>
      </c>
      <c r="J23" s="32">
        <v>2.42789289510255E-4</v>
      </c>
      <c r="K23" s="32">
        <v>810.6989</v>
      </c>
      <c r="L23" s="34">
        <v>1.06185066E8</v>
      </c>
    </row>
    <row r="24">
      <c r="B24" s="70">
        <v>22.0</v>
      </c>
      <c r="C24" s="53">
        <v>15.0</v>
      </c>
      <c r="D24" s="21">
        <v>16.0</v>
      </c>
      <c r="E24" s="21" t="s">
        <v>14</v>
      </c>
      <c r="F24" s="21" t="s">
        <v>17</v>
      </c>
      <c r="G24" s="21">
        <v>0.01</v>
      </c>
      <c r="H24" s="22">
        <v>0.2</v>
      </c>
      <c r="I24" s="54">
        <v>0.836037296295166</v>
      </c>
      <c r="J24" s="55">
        <v>2.74212211021222E-4</v>
      </c>
      <c r="K24" s="55">
        <v>802.805</v>
      </c>
      <c r="L24" s="34">
        <v>1.06185066E8</v>
      </c>
    </row>
    <row r="25">
      <c r="B25" s="10">
        <v>23.0</v>
      </c>
      <c r="C25" s="11">
        <v>15.0</v>
      </c>
      <c r="D25" s="11">
        <v>16.0</v>
      </c>
      <c r="E25" s="11" t="s">
        <v>14</v>
      </c>
      <c r="F25" s="11" t="s">
        <v>17</v>
      </c>
      <c r="G25" s="11">
        <v>0.01</v>
      </c>
      <c r="H25" s="12">
        <v>0.3</v>
      </c>
      <c r="I25" s="35">
        <v>0.837271744281053</v>
      </c>
      <c r="J25" s="36">
        <v>2.55948473350144E-4</v>
      </c>
      <c r="K25" s="36">
        <v>809.4041</v>
      </c>
      <c r="L25" s="34">
        <v>1.06185066E8</v>
      </c>
    </row>
    <row r="26">
      <c r="B26" s="10">
        <v>24.0</v>
      </c>
      <c r="C26" s="58">
        <v>15.0</v>
      </c>
      <c r="D26" s="11">
        <v>16.0</v>
      </c>
      <c r="E26" s="11" t="s">
        <v>14</v>
      </c>
      <c r="F26" s="11" t="s">
        <v>17</v>
      </c>
      <c r="G26" s="11">
        <v>0.01</v>
      </c>
      <c r="H26" s="12">
        <v>0.4</v>
      </c>
      <c r="I26" s="35">
        <v>0.833680636703968</v>
      </c>
      <c r="J26" s="36">
        <v>2.68518154713092E-4</v>
      </c>
      <c r="K26" s="36">
        <v>804.2812</v>
      </c>
      <c r="L26" s="34">
        <v>1.06185066E8</v>
      </c>
    </row>
    <row r="27">
      <c r="B27" s="10">
        <v>25.0</v>
      </c>
      <c r="C27" s="58">
        <v>15.0</v>
      </c>
      <c r="D27" s="11">
        <v>16.0</v>
      </c>
      <c r="E27" s="11" t="s">
        <v>14</v>
      </c>
      <c r="F27" s="11" t="s">
        <v>17</v>
      </c>
      <c r="G27" s="11">
        <v>0.01</v>
      </c>
      <c r="H27" s="12">
        <v>0.5</v>
      </c>
      <c r="I27" s="35">
        <v>0.832062879920005</v>
      </c>
      <c r="J27" s="36">
        <v>2.80450072837993E-4</v>
      </c>
      <c r="K27" s="36">
        <v>805.8285</v>
      </c>
      <c r="L27" s="34">
        <v>1.06185066E8</v>
      </c>
    </row>
    <row r="28">
      <c r="B28" s="10">
        <v>26.0</v>
      </c>
      <c r="C28" s="53">
        <v>15.0</v>
      </c>
      <c r="D28" s="21">
        <v>16.0</v>
      </c>
      <c r="E28" s="21" t="s">
        <v>14</v>
      </c>
      <c r="F28" s="21" t="s">
        <v>17</v>
      </c>
      <c r="G28" s="21">
        <v>0.01</v>
      </c>
      <c r="H28" s="22">
        <v>0.6</v>
      </c>
      <c r="I28" s="54">
        <v>0.841212503075599</v>
      </c>
      <c r="J28" s="55">
        <v>2.95488272735383E-4</v>
      </c>
      <c r="K28" s="55">
        <v>805.2308</v>
      </c>
      <c r="L28" s="34">
        <v>1.06185066E8</v>
      </c>
    </row>
    <row r="29">
      <c r="B29" s="10">
        <v>27.0</v>
      </c>
      <c r="C29" s="58">
        <v>15.0</v>
      </c>
      <c r="D29" s="11">
        <v>16.0</v>
      </c>
      <c r="E29" s="11" t="s">
        <v>14</v>
      </c>
      <c r="F29" s="11" t="s">
        <v>17</v>
      </c>
      <c r="G29" s="11">
        <v>0.01</v>
      </c>
      <c r="H29" s="12">
        <v>0.7</v>
      </c>
      <c r="I29" s="35">
        <v>0.829869931071996</v>
      </c>
      <c r="J29" s="36">
        <v>3.12345835147425E-4</v>
      </c>
      <c r="K29" s="36">
        <v>808.5719</v>
      </c>
      <c r="L29" s="34">
        <v>1.06185066E8</v>
      </c>
    </row>
    <row r="30">
      <c r="B30" s="38">
        <v>28.0</v>
      </c>
      <c r="C30" s="45">
        <v>15.0</v>
      </c>
      <c r="D30" s="39">
        <v>16.0</v>
      </c>
      <c r="E30" s="39" t="s">
        <v>14</v>
      </c>
      <c r="F30" s="39" t="s">
        <v>17</v>
      </c>
      <c r="G30" s="39">
        <v>0.01</v>
      </c>
      <c r="H30" s="40">
        <v>0.8</v>
      </c>
      <c r="I30" s="41">
        <v>0.834573349058628</v>
      </c>
      <c r="J30" s="42">
        <v>3.36624731862684E-4</v>
      </c>
      <c r="K30" s="42">
        <v>822.0752</v>
      </c>
      <c r="L30" s="57">
        <v>1.06185066E8</v>
      </c>
    </row>
    <row r="33">
      <c r="B33" s="1" t="s">
        <v>18</v>
      </c>
    </row>
    <row r="34">
      <c r="B34" s="1" t="s">
        <v>1</v>
      </c>
      <c r="C34" s="1" t="s">
        <v>19</v>
      </c>
      <c r="D34" s="1" t="s">
        <v>9</v>
      </c>
      <c r="E34" s="1" t="s">
        <v>20</v>
      </c>
    </row>
    <row r="35">
      <c r="B35" s="71">
        <f t="shared" ref="B35:B62" si="3">B3</f>
        <v>1</v>
      </c>
      <c r="C35" s="71">
        <f t="shared" ref="C35:D35" si="2">I3*100</f>
        <v>78.25726562</v>
      </c>
      <c r="D35" s="71">
        <f t="shared" si="2"/>
        <v>0.09305612758</v>
      </c>
      <c r="E35" s="71">
        <f t="shared" ref="E35:E62" si="5">K3/60</f>
        <v>11.00895333</v>
      </c>
    </row>
    <row r="36">
      <c r="B36" s="71">
        <f t="shared" si="3"/>
        <v>2</v>
      </c>
      <c r="C36" s="71">
        <f t="shared" ref="C36:D36" si="4">I4*100</f>
        <v>76.77694156</v>
      </c>
      <c r="D36" s="71">
        <f t="shared" si="4"/>
        <v>0.1029496896</v>
      </c>
      <c r="E36" s="71">
        <f t="shared" si="5"/>
        <v>11.10139833</v>
      </c>
    </row>
    <row r="37">
      <c r="B37" s="71">
        <f t="shared" si="3"/>
        <v>3</v>
      </c>
      <c r="C37" s="71">
        <f t="shared" ref="C37:D37" si="6">I5*100</f>
        <v>78.55043546</v>
      </c>
      <c r="D37" s="71">
        <f t="shared" si="6"/>
        <v>0.08651865548</v>
      </c>
      <c r="E37" s="71">
        <f t="shared" si="5"/>
        <v>12.72425833</v>
      </c>
    </row>
    <row r="38">
      <c r="B38" s="71">
        <f t="shared" si="3"/>
        <v>4</v>
      </c>
      <c r="C38" s="71">
        <f t="shared" ref="C38:D38" si="7">I6*100</f>
        <v>76.17036285</v>
      </c>
      <c r="D38" s="71">
        <f t="shared" si="7"/>
        <v>0.09722743542</v>
      </c>
      <c r="E38" s="71">
        <f t="shared" si="5"/>
        <v>13.068665</v>
      </c>
    </row>
    <row r="39">
      <c r="B39" s="71">
        <f t="shared" si="3"/>
        <v>5</v>
      </c>
      <c r="C39" s="71">
        <f t="shared" ref="C39:D39" si="8">I7*100</f>
        <v>62.76163732</v>
      </c>
      <c r="D39" s="71">
        <f t="shared" si="8"/>
        <v>0.1704357245</v>
      </c>
      <c r="E39" s="71">
        <f t="shared" si="5"/>
        <v>7.062653333</v>
      </c>
    </row>
    <row r="40">
      <c r="B40" s="71">
        <f t="shared" si="3"/>
        <v>6</v>
      </c>
      <c r="C40" s="71">
        <f t="shared" ref="C40:D40" si="9">I8*100</f>
        <v>33.08624077</v>
      </c>
      <c r="D40" s="71">
        <f t="shared" si="9"/>
        <v>0.339553084</v>
      </c>
      <c r="E40" s="71">
        <f t="shared" si="5"/>
        <v>4.954208333</v>
      </c>
    </row>
    <row r="41">
      <c r="B41" s="71">
        <f t="shared" si="3"/>
        <v>7</v>
      </c>
      <c r="C41" s="71">
        <f t="shared" ref="C41:D41" si="10">I9*100</f>
        <v>19.29766236</v>
      </c>
      <c r="D41" s="71">
        <f t="shared" si="10"/>
        <v>0.6875833323</v>
      </c>
      <c r="E41" s="71">
        <f t="shared" si="5"/>
        <v>6.911315</v>
      </c>
    </row>
    <row r="42">
      <c r="B42" s="71">
        <f t="shared" si="3"/>
        <v>8</v>
      </c>
      <c r="C42" s="71">
        <f t="shared" ref="C42:D42" si="11">I10*100</f>
        <v>24.73395261</v>
      </c>
      <c r="D42" s="71">
        <f t="shared" si="11"/>
        <v>1.152595378</v>
      </c>
      <c r="E42" s="71">
        <f t="shared" si="5"/>
        <v>20.79264667</v>
      </c>
    </row>
    <row r="43">
      <c r="B43" s="71">
        <f t="shared" si="3"/>
        <v>9</v>
      </c>
      <c r="C43" s="71">
        <f t="shared" ref="C43:D43" si="12">I11*100</f>
        <v>17.53287139</v>
      </c>
      <c r="D43" s="71">
        <f t="shared" si="12"/>
        <v>0.05447060615</v>
      </c>
      <c r="E43" s="71">
        <f t="shared" si="5"/>
        <v>12.11119833</v>
      </c>
    </row>
    <row r="44">
      <c r="B44" s="71">
        <f t="shared" si="3"/>
        <v>10</v>
      </c>
      <c r="C44" s="71">
        <f t="shared" ref="C44:D44" si="13">I12*100</f>
        <v>21.60945711</v>
      </c>
      <c r="D44" s="71">
        <f t="shared" si="13"/>
        <v>0.05099591277</v>
      </c>
      <c r="E44" s="71">
        <f t="shared" si="5"/>
        <v>12.48005167</v>
      </c>
    </row>
    <row r="45">
      <c r="B45" s="71">
        <f t="shared" si="3"/>
        <v>11</v>
      </c>
      <c r="C45" s="71">
        <f t="shared" ref="C45:D45" si="14">I13*100</f>
        <v>78.30244423</v>
      </c>
      <c r="D45" s="71">
        <f t="shared" si="14"/>
        <v>0.02871975417</v>
      </c>
      <c r="E45" s="71">
        <f t="shared" si="5"/>
        <v>13.44520833</v>
      </c>
    </row>
    <row r="46">
      <c r="B46" s="71">
        <f t="shared" si="3"/>
        <v>12</v>
      </c>
      <c r="C46" s="71">
        <f t="shared" ref="C46:D46" si="15">I14*100</f>
        <v>78.14112536</v>
      </c>
      <c r="D46" s="71">
        <f t="shared" si="15"/>
        <v>0.02856079372</v>
      </c>
      <c r="E46" s="71">
        <f t="shared" si="5"/>
        <v>13.90355833</v>
      </c>
    </row>
    <row r="47">
      <c r="B47" s="71">
        <f t="shared" si="3"/>
        <v>13</v>
      </c>
      <c r="C47" s="71">
        <f t="shared" ref="C47:D47" si="16">I15*100</f>
        <v>76.26096089</v>
      </c>
      <c r="D47" s="71">
        <f t="shared" si="16"/>
        <v>2.487098542</v>
      </c>
      <c r="E47" s="71">
        <f t="shared" si="5"/>
        <v>13.476515</v>
      </c>
    </row>
    <row r="48">
      <c r="B48" s="71">
        <f t="shared" si="3"/>
        <v>14</v>
      </c>
      <c r="C48" s="71">
        <f t="shared" ref="C48:D48" si="17">I16*100</f>
        <v>83.2336543</v>
      </c>
      <c r="D48" s="71">
        <f t="shared" si="17"/>
        <v>0.03018922497</v>
      </c>
      <c r="E48" s="71">
        <f t="shared" si="5"/>
        <v>12.86374667</v>
      </c>
    </row>
    <row r="49">
      <c r="B49" s="71">
        <f t="shared" si="3"/>
        <v>15</v>
      </c>
      <c r="C49" s="71">
        <f t="shared" ref="C49:D49" si="18">I17*100</f>
        <v>81.88203837</v>
      </c>
      <c r="D49" s="71">
        <f t="shared" si="18"/>
        <v>0.05547108754</v>
      </c>
      <c r="E49" s="71">
        <f t="shared" si="5"/>
        <v>13.38069167</v>
      </c>
    </row>
    <row r="50">
      <c r="B50" s="71">
        <f t="shared" si="3"/>
        <v>16</v>
      </c>
      <c r="C50" s="71">
        <f t="shared" ref="C50:D50" si="19">I18*100</f>
        <v>81.85853825</v>
      </c>
      <c r="D50" s="71">
        <f t="shared" si="19"/>
        <v>0.02978178051</v>
      </c>
      <c r="E50" s="71">
        <f t="shared" si="5"/>
        <v>12.67106333</v>
      </c>
    </row>
    <row r="51">
      <c r="B51" s="71">
        <f t="shared" si="3"/>
        <v>17</v>
      </c>
      <c r="C51" s="71">
        <f t="shared" ref="C51:D51" si="20">I19*100</f>
        <v>82.43465819</v>
      </c>
      <c r="D51" s="71">
        <f t="shared" si="20"/>
        <v>0.1130005439</v>
      </c>
      <c r="E51" s="71">
        <f t="shared" si="5"/>
        <v>12.74957167</v>
      </c>
    </row>
    <row r="52">
      <c r="B52" s="71">
        <f t="shared" si="3"/>
        <v>18</v>
      </c>
      <c r="C52" s="71">
        <f t="shared" ref="C52:D52" si="21">I20*100</f>
        <v>77.98764736</v>
      </c>
      <c r="D52" s="71">
        <f t="shared" si="21"/>
        <v>0.5975330228</v>
      </c>
      <c r="E52" s="71">
        <f t="shared" si="5"/>
        <v>13.15195333</v>
      </c>
    </row>
    <row r="53">
      <c r="B53" s="71">
        <f t="shared" si="3"/>
        <v>19</v>
      </c>
      <c r="C53" s="71">
        <f t="shared" ref="C53:D53" si="22">I21*100</f>
        <v>47.07232107</v>
      </c>
      <c r="D53" s="71">
        <f t="shared" si="22"/>
        <v>3.671647952</v>
      </c>
      <c r="E53" s="71">
        <f t="shared" si="5"/>
        <v>13.27423167</v>
      </c>
    </row>
    <row r="54">
      <c r="B54" s="71">
        <f t="shared" si="3"/>
        <v>20</v>
      </c>
      <c r="C54" s="71">
        <f t="shared" ref="C54:D54" si="23">I22*100</f>
        <v>27.83738676</v>
      </c>
      <c r="D54" s="71">
        <f t="shared" si="23"/>
        <v>42.79360874</v>
      </c>
      <c r="E54" s="71">
        <f t="shared" si="5"/>
        <v>13.252175</v>
      </c>
    </row>
    <row r="55">
      <c r="B55" s="71">
        <f t="shared" si="3"/>
        <v>21</v>
      </c>
      <c r="C55" s="71">
        <f t="shared" ref="C55:D55" si="24">I23*100</f>
        <v>82.83560343</v>
      </c>
      <c r="D55" s="71">
        <f t="shared" si="24"/>
        <v>0.02427892895</v>
      </c>
      <c r="E55" s="71">
        <f t="shared" si="5"/>
        <v>13.51164833</v>
      </c>
    </row>
    <row r="56">
      <c r="B56" s="71">
        <f t="shared" si="3"/>
        <v>22</v>
      </c>
      <c r="C56" s="71">
        <f t="shared" ref="C56:D56" si="25">I24*100</f>
        <v>83.60372963</v>
      </c>
      <c r="D56" s="71">
        <f t="shared" si="25"/>
        <v>0.0274212211</v>
      </c>
      <c r="E56" s="71">
        <f t="shared" si="5"/>
        <v>13.38008333</v>
      </c>
    </row>
    <row r="57">
      <c r="B57" s="71">
        <f t="shared" si="3"/>
        <v>23</v>
      </c>
      <c r="C57" s="71">
        <f t="shared" ref="C57:D57" si="26">I25*100</f>
        <v>83.72717443</v>
      </c>
      <c r="D57" s="71">
        <f t="shared" si="26"/>
        <v>0.02559484734</v>
      </c>
      <c r="E57" s="71">
        <f t="shared" si="5"/>
        <v>13.49006833</v>
      </c>
    </row>
    <row r="58">
      <c r="B58" s="71">
        <f t="shared" si="3"/>
        <v>24</v>
      </c>
      <c r="C58" s="71">
        <f t="shared" ref="C58:D58" si="27">I26*100</f>
        <v>83.36806367</v>
      </c>
      <c r="D58" s="71">
        <f t="shared" si="27"/>
        <v>0.02685181547</v>
      </c>
      <c r="E58" s="71">
        <f t="shared" si="5"/>
        <v>13.40468667</v>
      </c>
    </row>
    <row r="59">
      <c r="B59" s="71">
        <f t="shared" si="3"/>
        <v>25</v>
      </c>
      <c r="C59" s="71">
        <f t="shared" ref="C59:D59" si="28">I27*100</f>
        <v>83.20628799</v>
      </c>
      <c r="D59" s="71">
        <f t="shared" si="28"/>
        <v>0.02804500728</v>
      </c>
      <c r="E59" s="71">
        <f t="shared" si="5"/>
        <v>13.430475</v>
      </c>
    </row>
    <row r="60">
      <c r="B60" s="71">
        <f t="shared" si="3"/>
        <v>26</v>
      </c>
      <c r="C60" s="71">
        <f t="shared" ref="C60:D60" si="29">I28*100</f>
        <v>84.12125031</v>
      </c>
      <c r="D60" s="71">
        <f t="shared" si="29"/>
        <v>0.02954882727</v>
      </c>
      <c r="E60" s="71">
        <f t="shared" si="5"/>
        <v>13.42051333</v>
      </c>
    </row>
    <row r="61">
      <c r="B61" s="71">
        <f t="shared" si="3"/>
        <v>27</v>
      </c>
      <c r="C61" s="71">
        <f t="shared" ref="C61:D61" si="30">I29*100</f>
        <v>82.98699311</v>
      </c>
      <c r="D61" s="71">
        <f t="shared" si="30"/>
        <v>0.03123458351</v>
      </c>
      <c r="E61" s="71">
        <f t="shared" si="5"/>
        <v>13.47619833</v>
      </c>
    </row>
    <row r="62">
      <c r="B62" s="71">
        <f t="shared" si="3"/>
        <v>28</v>
      </c>
      <c r="C62" s="71">
        <f t="shared" ref="C62:D62" si="31">I30*100</f>
        <v>83.45733491</v>
      </c>
      <c r="D62" s="71">
        <f t="shared" si="31"/>
        <v>0.03366247319</v>
      </c>
      <c r="E62" s="71">
        <f t="shared" si="5"/>
        <v>13.70125333</v>
      </c>
      <c r="G62" s="1" t="s">
        <v>21</v>
      </c>
    </row>
    <row r="63">
      <c r="G63" s="1" t="s">
        <v>22</v>
      </c>
      <c r="H63" s="1" t="s">
        <v>23</v>
      </c>
    </row>
    <row r="64">
      <c r="G64" s="71">
        <f> SUM(E33:E60)</f>
        <v>325.0215383</v>
      </c>
      <c r="H64" s="71">
        <f>G64/60</f>
        <v>5.417025639</v>
      </c>
    </row>
  </sheetData>
  <mergeCells count="1">
    <mergeCell ref="G62:H62"/>
  </mergeCells>
  <conditionalFormatting sqref="I3:K6 L3:L30 I11:K11">
    <cfRule type="notContainsBlanks" dxfId="0" priority="1">
      <formula>LEN(TRIM(I3))&gt;0</formula>
    </cfRule>
  </conditionalFormatting>
  <drawing r:id="rId1"/>
</worksheet>
</file>