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peiboxu/Desktop/merge-seq analysis/elife_revision/results/fig4/"/>
    </mc:Choice>
  </mc:AlternateContent>
  <xr:revisionPtr revIDLastSave="0" documentId="13_ncr:1_{3A8980A0-34C6-1148-9B0E-E46A1B31CE2F}" xr6:coauthVersionLast="47" xr6:coauthVersionMax="47" xr10:uidLastSave="{00000000-0000-0000-0000-000000000000}"/>
  <bookViews>
    <workbookView xWindow="3080" yWindow="3800" windowWidth="19520" windowHeight="12520" activeTab="3" xr2:uid="{00000000-000D-0000-FFFF-FFFF00000000}"/>
  </bookViews>
  <sheets>
    <sheet name="BAD1" sheetId="1" r:id="rId1"/>
    <sheet name="BAD2" sheetId="2" r:id="rId2"/>
    <sheet name="CUX2" sheetId="3" r:id="rId3"/>
    <sheet name="SYT6" sheetId="4" r:id="rId4"/>
    <sheet name="S100B" sheetId="5" r:id="rId5"/>
    <sheet name="NPY" sheetId="6" r:id="rId6"/>
    <sheet name="POU3F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5" i="4"/>
  <c r="O6" i="4"/>
  <c r="O7" i="4"/>
  <c r="O8" i="4"/>
  <c r="O9" i="4"/>
  <c r="O5" i="4"/>
  <c r="N9" i="4"/>
  <c r="M9" i="4"/>
  <c r="G9" i="4"/>
  <c r="P9" i="6"/>
  <c r="O9" i="6"/>
  <c r="P8" i="6"/>
  <c r="O8" i="6"/>
  <c r="P7" i="6"/>
  <c r="O7" i="6"/>
  <c r="P6" i="6"/>
  <c r="O6" i="6"/>
  <c r="P5" i="6"/>
  <c r="O5" i="6"/>
  <c r="P4" i="6"/>
  <c r="O4" i="6"/>
  <c r="K8" i="7"/>
  <c r="J8" i="7"/>
  <c r="K7" i="7"/>
  <c r="J7" i="7"/>
  <c r="K6" i="7"/>
  <c r="J6" i="7"/>
  <c r="K5" i="7"/>
  <c r="J5" i="7"/>
  <c r="K4" i="7"/>
  <c r="J4" i="7"/>
  <c r="K3" i="7"/>
  <c r="J3" i="7"/>
  <c r="N6" i="4"/>
  <c r="N7" i="4"/>
  <c r="N8" i="4"/>
  <c r="N5" i="4"/>
  <c r="M6" i="4"/>
  <c r="M7" i="4"/>
  <c r="M8" i="4"/>
  <c r="M5" i="4"/>
  <c r="J6" i="3"/>
  <c r="J7" i="3"/>
  <c r="J8" i="3"/>
  <c r="J9" i="3"/>
  <c r="J10" i="3"/>
  <c r="J5" i="3"/>
  <c r="G6" i="4"/>
  <c r="G7" i="4"/>
  <c r="G8" i="4"/>
  <c r="G5" i="4"/>
  <c r="E4" i="7"/>
  <c r="E5" i="7"/>
  <c r="E6" i="7"/>
  <c r="E7" i="7"/>
  <c r="E8" i="7"/>
  <c r="E3" i="7"/>
  <c r="H5" i="6"/>
  <c r="H6" i="6"/>
  <c r="H7" i="6"/>
  <c r="H8" i="6"/>
  <c r="H9" i="6"/>
  <c r="H4" i="6"/>
  <c r="G5" i="6"/>
  <c r="G6" i="6"/>
  <c r="G7" i="6"/>
  <c r="G8" i="6"/>
  <c r="G9" i="6"/>
  <c r="G4" i="6"/>
  <c r="H5" i="5"/>
  <c r="H6" i="5"/>
  <c r="H7" i="5"/>
  <c r="H8" i="5"/>
  <c r="H9" i="5"/>
  <c r="H4" i="5"/>
  <c r="G5" i="5"/>
  <c r="G6" i="5"/>
  <c r="G7" i="5"/>
  <c r="G8" i="5"/>
  <c r="G9" i="5"/>
  <c r="G4" i="5"/>
  <c r="G6" i="3"/>
  <c r="G7" i="3"/>
  <c r="G8" i="3"/>
  <c r="G9" i="3"/>
  <c r="G10" i="3"/>
  <c r="G5" i="3"/>
  <c r="F6" i="3"/>
  <c r="F7" i="3"/>
  <c r="F8" i="3"/>
  <c r="F9" i="3"/>
  <c r="F10" i="3"/>
  <c r="F5" i="3"/>
  <c r="I6" i="6"/>
  <c r="I5" i="6"/>
  <c r="I4" i="6"/>
</calcChain>
</file>

<file path=xl/sharedStrings.xml><?xml version="1.0" encoding="utf-8"?>
<sst xmlns="http://schemas.openxmlformats.org/spreadsheetml/2006/main" count="112" uniqueCount="88">
  <si>
    <t>npy</t>
  </si>
  <si>
    <t>file path</t>
  </si>
  <si>
    <t>\\10.10.46.168\annual_backup\何慧\拍图\SA virus tracing\20220803 RNASCOPE\20220803\20220729\1 2 3 4</t>
  </si>
  <si>
    <t>image id:2</t>
  </si>
  <si>
    <t>npy+gfp+</t>
  </si>
  <si>
    <t>npy+tdt+</t>
  </si>
  <si>
    <t>tdt+npy+/npy+ ratio</t>
  </si>
  <si>
    <t>gfp+npy+/npy+ ratio</t>
  </si>
  <si>
    <t>D:\Projects\_paper_manus\merge-seq\revise_rnascope\9 10 11 12</t>
  </si>
  <si>
    <t>image id:1</t>
  </si>
  <si>
    <t>syt6</t>
  </si>
  <si>
    <t>syt6+gfp+</t>
  </si>
  <si>
    <t>syt6+tdt+</t>
  </si>
  <si>
    <t>tdt+npy+/syt6+ ratio</t>
  </si>
  <si>
    <t>gfp+syt6+/syt6+ ratio</t>
  </si>
  <si>
    <t>D:\Projects\_paper_manus\merge-seq\revise_rnascope\14 15 16 17 -E</t>
  </si>
  <si>
    <t>image id:3</t>
  </si>
  <si>
    <t>cux2</t>
  </si>
  <si>
    <t>cux2+gfp+</t>
  </si>
  <si>
    <t>cux2+tdt+</t>
  </si>
  <si>
    <t>tdt+cux2+/cux2+ ratio</t>
  </si>
  <si>
    <t>gfp+cux2+/cux2+ ratio</t>
  </si>
  <si>
    <t>image id:6</t>
  </si>
  <si>
    <t>image id:8</t>
  </si>
  <si>
    <t>image id:9</t>
  </si>
  <si>
    <t>image id:11</t>
  </si>
  <si>
    <t>image id:12</t>
  </si>
  <si>
    <t>D:\Projects\_paper_manus\merge-seq\revise_rnascope\1-4 -4</t>
  </si>
  <si>
    <t>tdt+syt6+/syt6+ ratio</t>
  </si>
  <si>
    <t>id-2</t>
  </si>
  <si>
    <t>id-3</t>
  </si>
  <si>
    <t>id-4</t>
  </si>
  <si>
    <t>id-5</t>
  </si>
  <si>
    <t>id-6</t>
  </si>
  <si>
    <t>D:\Projects\_paper_manus\merge-seq\revise_rnascope\08-11 s100b #4</t>
  </si>
  <si>
    <t>s100b</t>
  </si>
  <si>
    <t>s100b+tdt+</t>
  </si>
  <si>
    <t>s100b+gfp+</t>
  </si>
  <si>
    <t>gfp+s100b+/s100b+ ratio</t>
  </si>
  <si>
    <t>D:\Projects\_paper_manus\merge-seq\revise_rnascope\7865 3 s100b</t>
  </si>
  <si>
    <t>id-8</t>
  </si>
  <si>
    <t>9 10 11(AI-EGFP/LH-TDT)</t>
    <phoneticPr fontId="1" type="noConversion"/>
  </si>
  <si>
    <t>npy-647</t>
    <phoneticPr fontId="1" type="noConversion"/>
  </si>
  <si>
    <t>npy/egfp+/TDT-</t>
    <phoneticPr fontId="1" type="noConversion"/>
  </si>
  <si>
    <t>NPY/TDT+/EGFP-</t>
    <phoneticPr fontId="1" type="noConversion"/>
  </si>
  <si>
    <t>NYP/EGFP/TDT</t>
    <phoneticPr fontId="1" type="noConversion"/>
  </si>
  <si>
    <t>ratio egfp</t>
    <phoneticPr fontId="1" type="noConversion"/>
  </si>
  <si>
    <t>tdt/npy</t>
    <phoneticPr fontId="1" type="noConversion"/>
  </si>
  <si>
    <t>pou3f1</t>
    <phoneticPr fontId="1" type="noConversion"/>
  </si>
  <si>
    <t>egfp/tdt</t>
    <phoneticPr fontId="1" type="noConversion"/>
  </si>
  <si>
    <t>pou+/egfp+/tdt+</t>
    <phoneticPr fontId="1" type="noConversion"/>
  </si>
  <si>
    <t>\\10.10.46.168\annual_backup\何慧\拍图\SA virus tracing\20220811 RNASCOPE\9 10 11-3</t>
  </si>
  <si>
    <t>\\10.10.46.168\annual_backup\何慧\拍图\SA virus tracing\20220803 RNASCOPE\20220803\7 8 6 5 a</t>
  </si>
  <si>
    <t>(pou+/egfp+/tdt+)/(egfp/tdt)</t>
    <phoneticPr fontId="1" type="noConversion"/>
  </si>
  <si>
    <t>egfp tdt/NPY</t>
    <phoneticPr fontId="1" type="noConversion"/>
  </si>
  <si>
    <t>tdt+s100b+/s100b+ ratio</t>
    <phoneticPr fontId="1" type="noConversion"/>
  </si>
  <si>
    <t>#14</t>
    <phoneticPr fontId="1" type="noConversion"/>
  </si>
  <si>
    <t>#15</t>
    <phoneticPr fontId="1" type="noConversion"/>
  </si>
  <si>
    <t>#17</t>
    <phoneticPr fontId="1" type="noConversion"/>
  </si>
  <si>
    <t>#16</t>
    <phoneticPr fontId="1" type="noConversion"/>
  </si>
  <si>
    <t>id-2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</si>
  <si>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</si>
  <si>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</si>
  <si>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</si>
  <si>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#8</t>
    <phoneticPr fontId="1" type="noConversion"/>
  </si>
  <si>
    <t>#6</t>
    <phoneticPr fontId="1" type="noConversion"/>
  </si>
  <si>
    <t>mice number</t>
    <phoneticPr fontId="1" type="noConversion"/>
  </si>
  <si>
    <t>#9</t>
    <phoneticPr fontId="1" type="noConversion"/>
  </si>
  <si>
    <t>#10</t>
    <phoneticPr fontId="1" type="noConversion"/>
  </si>
  <si>
    <t>#11</t>
    <phoneticPr fontId="1" type="noConversion"/>
  </si>
  <si>
    <t>layer23GFP</t>
    <phoneticPr fontId="1" type="noConversion"/>
  </si>
  <si>
    <t>layer23GFP+cux2/layer23gfp</t>
    <phoneticPr fontId="1" type="noConversion"/>
  </si>
  <si>
    <t>layer5GFP</t>
  </si>
  <si>
    <t>layer5GFP+SYT6</t>
  </si>
  <si>
    <t>layer6GFP+SYT6</t>
  </si>
  <si>
    <t>layer6GFP</t>
    <phoneticPr fontId="1" type="noConversion"/>
  </si>
  <si>
    <t>layer5double_ratio</t>
    <phoneticPr fontId="1" type="noConversion"/>
  </si>
  <si>
    <t>layer6double_ratio</t>
    <phoneticPr fontId="1" type="noConversion"/>
  </si>
  <si>
    <t>pou</t>
    <phoneticPr fontId="1" type="noConversion"/>
  </si>
  <si>
    <t>tri_in_double</t>
    <phoneticPr fontId="1" type="noConversion"/>
  </si>
  <si>
    <t>tri_in_pou</t>
    <phoneticPr fontId="1" type="noConversion"/>
  </si>
  <si>
    <t>layer5 _egfp+</t>
    <phoneticPr fontId="1" type="noConversion"/>
  </si>
  <si>
    <t>layer6 _egfp+</t>
    <phoneticPr fontId="1" type="noConversion"/>
  </si>
  <si>
    <t>layer5 _npy+egfp+</t>
    <phoneticPr fontId="1" type="noConversion"/>
  </si>
  <si>
    <t>layer6 _npy+egfp+</t>
    <phoneticPr fontId="1" type="noConversion"/>
  </si>
  <si>
    <t>layer5_doubleratio</t>
    <phoneticPr fontId="1" type="noConversion"/>
  </si>
  <si>
    <t>layer6_doubleratio</t>
    <phoneticPr fontId="1" type="noConversion"/>
  </si>
  <si>
    <t>l5_gfp_syt6 in syt6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</si>
</sst>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C25" sqref="C25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</row>
    <row r="2" spans="1:6" x14ac:dyDescent="0.2">
      <c r="A2" t="s">
        <v>3</v>
      </c>
    </row>
    <row r="3" spans="1:6" x14ac:dyDescent="0.2">
      <c r="B3" t="s">
        <v>0</v>
      </c>
      <c r="C3" t="s">
        <v>4</v>
      </c>
      <c r="D3" t="s">
        <v>5</v>
      </c>
      <c r="E3" t="s">
        <v>6</v>
      </c>
      <c r="F3" t="s">
        <v>7</v>
      </c>
    </row>
    <row r="4" spans="1:6" x14ac:dyDescent="0.2">
      <c r="B4">
        <v>78</v>
      </c>
      <c r="C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17CF-A8E0-4F0A-BFA6-27394C13F5FB}">
  <dimension ref="A1:F5"/>
  <sheetViews>
    <sheetView workbookViewId="0">
      <selection activeCell="B4" sqref="B4:F4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8</v>
      </c>
    </row>
    <row r="3" spans="1:6" x14ac:dyDescent="0.2">
      <c r="A3" t="s">
        <v>9</v>
      </c>
    </row>
    <row r="4" spans="1:6" x14ac:dyDescent="0.2"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6" x14ac:dyDescent="0.2">
      <c r="B5">
        <v>454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3109-297E-46E5-809D-DFF9DA2ECECF}">
  <dimension ref="A1:J10"/>
  <sheetViews>
    <sheetView workbookViewId="0">
      <selection activeCell="K9" sqref="K9"/>
    </sheetView>
  </sheetViews>
  <sheetFormatPr baseColWidth="10" defaultColWidth="8.83203125" defaultRowHeight="15" x14ac:dyDescent="0.2"/>
  <cols>
    <col min="1" max="2" width="10.1640625" customWidth="1"/>
    <col min="4" max="4" width="13.6640625" customWidth="1"/>
    <col min="5" max="5" width="12.33203125" customWidth="1"/>
    <col min="6" max="6" width="14.83203125" customWidth="1"/>
  </cols>
  <sheetData>
    <row r="1" spans="1:10" x14ac:dyDescent="0.2">
      <c r="A1" t="s">
        <v>1</v>
      </c>
      <c r="C1" t="s">
        <v>15</v>
      </c>
    </row>
    <row r="4" spans="1:10" x14ac:dyDescent="0.2">
      <c r="B4" t="s">
        <v>66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I4" t="s">
        <v>70</v>
      </c>
      <c r="J4" t="s">
        <v>71</v>
      </c>
    </row>
    <row r="5" spans="1:10" x14ac:dyDescent="0.2">
      <c r="A5" t="s">
        <v>16</v>
      </c>
      <c r="B5" t="s">
        <v>56</v>
      </c>
      <c r="C5">
        <v>216</v>
      </c>
      <c r="D5">
        <v>118</v>
      </c>
      <c r="E5">
        <v>4</v>
      </c>
      <c r="F5">
        <f>E5/C5</f>
        <v>1.8518518518518517E-2</v>
      </c>
      <c r="G5">
        <f>D5/C5</f>
        <v>0.54629629629629628</v>
      </c>
      <c r="I5">
        <v>468</v>
      </c>
      <c r="J5">
        <f>D5/I5</f>
        <v>0.25213675213675213</v>
      </c>
    </row>
    <row r="6" spans="1:10" x14ac:dyDescent="0.2">
      <c r="A6" t="s">
        <v>22</v>
      </c>
      <c r="B6" t="s">
        <v>57</v>
      </c>
      <c r="C6">
        <v>142</v>
      </c>
      <c r="D6">
        <v>84</v>
      </c>
      <c r="E6">
        <v>0</v>
      </c>
      <c r="F6">
        <f t="shared" ref="F6:F10" si="0">E6/C6</f>
        <v>0</v>
      </c>
      <c r="G6">
        <f t="shared" ref="G6:G10" si="1">D6/C6</f>
        <v>0.59154929577464788</v>
      </c>
      <c r="I6">
        <v>311</v>
      </c>
      <c r="J6">
        <f t="shared" ref="J6:J10" si="2">D6/I6</f>
        <v>0.27009646302250806</v>
      </c>
    </row>
    <row r="7" spans="1:10" x14ac:dyDescent="0.2">
      <c r="A7" t="s">
        <v>23</v>
      </c>
      <c r="B7" t="s">
        <v>58</v>
      </c>
      <c r="C7">
        <v>126</v>
      </c>
      <c r="D7">
        <v>100</v>
      </c>
      <c r="E7">
        <v>0</v>
      </c>
      <c r="F7">
        <f t="shared" si="0"/>
        <v>0</v>
      </c>
      <c r="G7">
        <f t="shared" si="1"/>
        <v>0.79365079365079361</v>
      </c>
      <c r="I7">
        <v>376</v>
      </c>
      <c r="J7">
        <f t="shared" si="2"/>
        <v>0.26595744680851063</v>
      </c>
    </row>
    <row r="8" spans="1:10" x14ac:dyDescent="0.2">
      <c r="A8" t="s">
        <v>24</v>
      </c>
      <c r="B8" t="s">
        <v>56</v>
      </c>
      <c r="C8">
        <v>131</v>
      </c>
      <c r="D8">
        <v>72</v>
      </c>
      <c r="E8">
        <v>0</v>
      </c>
      <c r="F8">
        <f t="shared" si="0"/>
        <v>0</v>
      </c>
      <c r="G8">
        <f t="shared" si="1"/>
        <v>0.54961832061068705</v>
      </c>
      <c r="I8">
        <v>390</v>
      </c>
      <c r="J8">
        <f t="shared" si="2"/>
        <v>0.18461538461538463</v>
      </c>
    </row>
    <row r="9" spans="1:10" x14ac:dyDescent="0.2">
      <c r="A9" t="s">
        <v>25</v>
      </c>
      <c r="B9" t="s">
        <v>59</v>
      </c>
      <c r="C9">
        <v>299</v>
      </c>
      <c r="D9">
        <v>139</v>
      </c>
      <c r="E9">
        <v>0</v>
      </c>
      <c r="F9">
        <f t="shared" si="0"/>
        <v>0</v>
      </c>
      <c r="G9">
        <f t="shared" si="1"/>
        <v>0.46488294314381273</v>
      </c>
      <c r="I9">
        <v>403</v>
      </c>
      <c r="J9">
        <f t="shared" si="2"/>
        <v>0.34491315136476425</v>
      </c>
    </row>
    <row r="10" spans="1:10" x14ac:dyDescent="0.2">
      <c r="A10" t="s">
        <v>26</v>
      </c>
      <c r="B10" t="s">
        <v>58</v>
      </c>
      <c r="C10">
        <v>305</v>
      </c>
      <c r="D10">
        <v>157</v>
      </c>
      <c r="E10">
        <v>5</v>
      </c>
      <c r="F10">
        <f t="shared" si="0"/>
        <v>1.6393442622950821E-2</v>
      </c>
      <c r="G10">
        <f t="shared" si="1"/>
        <v>0.51475409836065578</v>
      </c>
      <c r="I10">
        <v>324</v>
      </c>
      <c r="J10">
        <f t="shared" si="2"/>
        <v>0.48456790123456789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5CC5-A585-45DA-91F8-92ADA1308419}">
  <dimension ref="A1:P9"/>
  <sheetViews>
    <sheetView tabSelected="1" workbookViewId="0">
      <selection activeCell="J13" sqref="J13"/>
    </sheetView>
  </sheetViews>
  <sheetFormatPr baseColWidth="10" defaultColWidth="8.83203125" defaultRowHeight="15" x14ac:dyDescent="0.2"/>
  <cols>
    <col min="7" max="7" width="18.5" customWidth="1"/>
  </cols>
  <sheetData>
    <row r="1" spans="1:16" x14ac:dyDescent="0.2">
      <c r="A1" t="s">
        <v>1</v>
      </c>
      <c r="C1" t="s">
        <v>27</v>
      </c>
    </row>
    <row r="3" spans="1:16" x14ac:dyDescent="0.2">
      <c r="B3" t="s">
        <v>66</v>
      </c>
    </row>
    <row r="4" spans="1:16" x14ac:dyDescent="0.2">
      <c r="C4" t="s">
        <v>10</v>
      </c>
      <c r="D4" t="s">
        <v>11</v>
      </c>
      <c r="E4" t="s">
        <v>12</v>
      </c>
      <c r="F4" t="s">
        <v>28</v>
      </c>
      <c r="G4" t="s">
        <v>14</v>
      </c>
      <c r="I4" t="s">
        <v>72</v>
      </c>
      <c r="J4" t="s">
        <v>73</v>
      </c>
      <c r="K4" t="s">
        <v>75</v>
      </c>
      <c r="L4" t="s">
        <v>74</v>
      </c>
      <c r="M4" t="s">
        <v>76</v>
      </c>
      <c r="N4" t="s">
        <v>77</v>
      </c>
      <c r="O4" t="s">
        <v>87</v>
      </c>
    </row>
    <row r="5" spans="1:16" x14ac:dyDescent="0.2">
      <c r="A5" t="s">
        <v>60</v>
      </c>
      <c r="B5" t="s">
        <v>61</v>
      </c>
      <c r="C5">
        <v>272</v>
      </c>
      <c r="D5">
        <v>173</v>
      </c>
      <c r="G5">
        <f>D5/C5</f>
        <v>0.63602941176470584</v>
      </c>
      <c r="I5">
        <v>261</v>
      </c>
      <c r="J5">
        <v>11</v>
      </c>
      <c r="K5">
        <v>153</v>
      </c>
      <c r="L5">
        <v>134</v>
      </c>
      <c r="M5">
        <f>J5/I5</f>
        <v>4.2145593869731802E-2</v>
      </c>
      <c r="N5">
        <f>L5/K5</f>
        <v>0.87581699346405228</v>
      </c>
      <c r="O5">
        <f>J5/(J5+L5)</f>
        <v>7.586206896551724E-2</v>
      </c>
      <c r="P5">
        <f>L5/(J5+L5)</f>
        <v>0.92413793103448272</v>
      </c>
    </row>
    <row r="6" spans="1:16" x14ac:dyDescent="0.2">
      <c r="A6" t="s">
        <v>30</v>
      </c>
      <c r="B6" t="s">
        <v>62</v>
      </c>
      <c r="C6">
        <v>272</v>
      </c>
      <c r="D6">
        <v>129</v>
      </c>
      <c r="G6">
        <f t="shared" ref="G6:G9" si="0">D6/C6</f>
        <v>0.47426470588235292</v>
      </c>
      <c r="I6">
        <v>149</v>
      </c>
      <c r="J6">
        <v>15</v>
      </c>
      <c r="K6">
        <v>131</v>
      </c>
      <c r="L6">
        <v>131</v>
      </c>
      <c r="M6">
        <f t="shared" ref="M6:M9" si="1">J6/I6</f>
        <v>0.10067114093959731</v>
      </c>
      <c r="N6">
        <f t="shared" ref="N6:N9" si="2">L6/K6</f>
        <v>1</v>
      </c>
      <c r="O6">
        <f t="shared" ref="O6:O9" si="3">J6/(J6+L6)</f>
        <v>0.10273972602739725</v>
      </c>
      <c r="P6">
        <f t="shared" ref="P6:P9" si="4">L6/(J6+L6)</f>
        <v>0.89726027397260277</v>
      </c>
    </row>
    <row r="7" spans="1:16" x14ac:dyDescent="0.2">
      <c r="A7" t="s">
        <v>32</v>
      </c>
      <c r="C7">
        <v>312</v>
      </c>
      <c r="D7">
        <v>119</v>
      </c>
      <c r="G7">
        <f t="shared" si="0"/>
        <v>0.38141025641025639</v>
      </c>
      <c r="I7">
        <v>212</v>
      </c>
      <c r="J7">
        <v>7</v>
      </c>
      <c r="K7">
        <v>200</v>
      </c>
      <c r="L7">
        <v>200</v>
      </c>
      <c r="M7">
        <f t="shared" si="1"/>
        <v>3.3018867924528301E-2</v>
      </c>
      <c r="N7">
        <f t="shared" si="2"/>
        <v>1</v>
      </c>
      <c r="O7">
        <f t="shared" si="3"/>
        <v>3.3816425120772944E-2</v>
      </c>
      <c r="P7">
        <f t="shared" si="4"/>
        <v>0.96618357487922701</v>
      </c>
    </row>
    <row r="8" spans="1:16" x14ac:dyDescent="0.2">
      <c r="A8" t="s">
        <v>33</v>
      </c>
      <c r="C8">
        <v>178</v>
      </c>
      <c r="D8">
        <v>132</v>
      </c>
      <c r="G8">
        <f t="shared" si="0"/>
        <v>0.7415730337078652</v>
      </c>
      <c r="I8">
        <v>216</v>
      </c>
      <c r="J8">
        <v>57</v>
      </c>
      <c r="K8">
        <v>86</v>
      </c>
      <c r="L8">
        <v>83</v>
      </c>
      <c r="M8">
        <f t="shared" si="1"/>
        <v>0.2638888888888889</v>
      </c>
      <c r="N8">
        <f t="shared" si="2"/>
        <v>0.96511627906976749</v>
      </c>
      <c r="O8">
        <f t="shared" si="3"/>
        <v>0.40714285714285714</v>
      </c>
      <c r="P8">
        <f t="shared" si="4"/>
        <v>0.59285714285714286</v>
      </c>
    </row>
    <row r="9" spans="1:16" x14ac:dyDescent="0.2">
      <c r="C9">
        <v>226</v>
      </c>
      <c r="D9">
        <v>78</v>
      </c>
      <c r="G9">
        <f t="shared" si="0"/>
        <v>0.34513274336283184</v>
      </c>
      <c r="I9">
        <v>102</v>
      </c>
      <c r="J9">
        <v>38</v>
      </c>
      <c r="K9">
        <v>238</v>
      </c>
      <c r="L9">
        <v>188</v>
      </c>
      <c r="M9">
        <f t="shared" si="1"/>
        <v>0.37254901960784315</v>
      </c>
      <c r="N9">
        <f t="shared" si="2"/>
        <v>0.78991596638655459</v>
      </c>
      <c r="O9">
        <f t="shared" si="3"/>
        <v>0.16814159292035399</v>
      </c>
      <c r="P9">
        <f t="shared" si="4"/>
        <v>0.83185840707964598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75CD-1BB9-4E91-A189-C53C4326BD28}">
  <dimension ref="A1:H9"/>
  <sheetViews>
    <sheetView workbookViewId="0">
      <selection activeCell="H4" sqref="H4:H9"/>
    </sheetView>
  </sheetViews>
  <sheetFormatPr baseColWidth="10" defaultColWidth="8.83203125" defaultRowHeight="15" x14ac:dyDescent="0.2"/>
  <cols>
    <col min="3" max="3" width="17" customWidth="1"/>
    <col min="6" max="6" width="16" customWidth="1"/>
    <col min="7" max="7" width="21.1640625" customWidth="1"/>
    <col min="8" max="8" width="25.6640625" customWidth="1"/>
  </cols>
  <sheetData>
    <row r="1" spans="1:8" x14ac:dyDescent="0.2">
      <c r="A1" t="s">
        <v>1</v>
      </c>
      <c r="B1" t="s">
        <v>34</v>
      </c>
    </row>
    <row r="2" spans="1:8" x14ac:dyDescent="0.2">
      <c r="B2" t="s">
        <v>39</v>
      </c>
    </row>
    <row r="3" spans="1:8" x14ac:dyDescent="0.2">
      <c r="C3" t="s">
        <v>66</v>
      </c>
      <c r="D3" t="s">
        <v>35</v>
      </c>
      <c r="E3" t="s">
        <v>37</v>
      </c>
      <c r="F3" t="s">
        <v>36</v>
      </c>
      <c r="G3" t="s">
        <v>55</v>
      </c>
      <c r="H3" t="s">
        <v>38</v>
      </c>
    </row>
    <row r="4" spans="1:8" x14ac:dyDescent="0.2">
      <c r="A4">
        <v>1</v>
      </c>
      <c r="B4" t="s">
        <v>31</v>
      </c>
      <c r="C4" t="s">
        <v>63</v>
      </c>
      <c r="D4">
        <v>48</v>
      </c>
      <c r="E4">
        <v>19</v>
      </c>
      <c r="F4">
        <v>3</v>
      </c>
      <c r="G4">
        <f>F4/D4</f>
        <v>6.25E-2</v>
      </c>
      <c r="H4">
        <f>E4/D4</f>
        <v>0.39583333333333331</v>
      </c>
    </row>
    <row r="5" spans="1:8" x14ac:dyDescent="0.2">
      <c r="A5">
        <v>2</v>
      </c>
      <c r="B5" t="s">
        <v>29</v>
      </c>
      <c r="C5" t="s">
        <v>64</v>
      </c>
      <c r="D5">
        <v>39</v>
      </c>
      <c r="E5">
        <v>13</v>
      </c>
      <c r="F5">
        <v>7</v>
      </c>
      <c r="G5">
        <f t="shared" ref="G5:G9" si="0">F5/D5</f>
        <v>0.17948717948717949</v>
      </c>
      <c r="H5">
        <f t="shared" ref="H5:H9" si="1">E5/D5</f>
        <v>0.33333333333333331</v>
      </c>
    </row>
    <row r="6" spans="1:8" x14ac:dyDescent="0.2">
      <c r="A6">
        <v>2</v>
      </c>
      <c r="B6" t="s">
        <v>30</v>
      </c>
      <c r="C6" t="s">
        <v>65</v>
      </c>
      <c r="D6">
        <v>29</v>
      </c>
      <c r="E6">
        <v>18</v>
      </c>
      <c r="F6">
        <v>1</v>
      </c>
      <c r="G6">
        <f t="shared" si="0"/>
        <v>3.4482758620689655E-2</v>
      </c>
      <c r="H6">
        <f t="shared" si="1"/>
        <v>0.62068965517241381</v>
      </c>
    </row>
    <row r="7" spans="1:8" x14ac:dyDescent="0.2">
      <c r="A7">
        <v>2</v>
      </c>
      <c r="B7" t="s">
        <v>31</v>
      </c>
      <c r="C7" t="s">
        <v>63</v>
      </c>
      <c r="D7">
        <v>68</v>
      </c>
      <c r="E7">
        <v>28</v>
      </c>
      <c r="F7">
        <v>2</v>
      </c>
      <c r="G7">
        <f t="shared" si="0"/>
        <v>2.9411764705882353E-2</v>
      </c>
      <c r="H7">
        <f t="shared" si="1"/>
        <v>0.41176470588235292</v>
      </c>
    </row>
    <row r="8" spans="1:8" x14ac:dyDescent="0.2">
      <c r="A8">
        <v>2</v>
      </c>
      <c r="B8" t="s">
        <v>33</v>
      </c>
      <c r="C8" t="s">
        <v>64</v>
      </c>
      <c r="D8">
        <v>84</v>
      </c>
      <c r="E8">
        <v>24</v>
      </c>
      <c r="F8">
        <v>13</v>
      </c>
      <c r="G8">
        <f t="shared" si="0"/>
        <v>0.15476190476190477</v>
      </c>
      <c r="H8">
        <f t="shared" si="1"/>
        <v>0.2857142857142857</v>
      </c>
    </row>
    <row r="9" spans="1:8" x14ac:dyDescent="0.2">
      <c r="A9">
        <v>2</v>
      </c>
      <c r="B9" t="s">
        <v>40</v>
      </c>
      <c r="C9" t="s">
        <v>63</v>
      </c>
      <c r="D9">
        <v>45</v>
      </c>
      <c r="E9">
        <v>14</v>
      </c>
      <c r="F9">
        <v>3</v>
      </c>
      <c r="G9">
        <f t="shared" si="0"/>
        <v>6.6666666666666666E-2</v>
      </c>
      <c r="H9">
        <f t="shared" si="1"/>
        <v>0.31111111111111112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B906-581D-4CDF-8FE8-D71ED0EC80C6}">
  <dimension ref="A1:P9"/>
  <sheetViews>
    <sheetView workbookViewId="0">
      <selection activeCell="N10" sqref="N10"/>
    </sheetView>
  </sheetViews>
  <sheetFormatPr baseColWidth="10" defaultColWidth="8.83203125" defaultRowHeight="15" x14ac:dyDescent="0.2"/>
  <cols>
    <col min="5" max="5" width="17.5" customWidth="1"/>
    <col min="6" max="6" width="25.5" customWidth="1"/>
  </cols>
  <sheetData>
    <row r="1" spans="1:16" x14ac:dyDescent="0.2">
      <c r="A1">
        <v>20220811</v>
      </c>
      <c r="C1" t="s">
        <v>51</v>
      </c>
    </row>
    <row r="2" spans="1:16" x14ac:dyDescent="0.2">
      <c r="A2" t="s">
        <v>41</v>
      </c>
    </row>
    <row r="3" spans="1:16" x14ac:dyDescent="0.2">
      <c r="B3" t="s">
        <v>66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54</v>
      </c>
      <c r="K3" t="s">
        <v>81</v>
      </c>
      <c r="L3" t="s">
        <v>82</v>
      </c>
      <c r="M3" t="s">
        <v>83</v>
      </c>
      <c r="N3" t="s">
        <v>84</v>
      </c>
      <c r="O3" t="s">
        <v>85</v>
      </c>
      <c r="P3" t="s">
        <v>86</v>
      </c>
    </row>
    <row r="4" spans="1:16" x14ac:dyDescent="0.2">
      <c r="A4">
        <v>1</v>
      </c>
      <c r="B4" t="s">
        <v>67</v>
      </c>
      <c r="C4">
        <v>141</v>
      </c>
      <c r="D4">
        <v>58</v>
      </c>
      <c r="E4">
        <v>0</v>
      </c>
      <c r="F4">
        <v>2</v>
      </c>
      <c r="G4">
        <f>D4/C4</f>
        <v>0.41134751773049644</v>
      </c>
      <c r="H4">
        <f>E4/C4</f>
        <v>0</v>
      </c>
      <c r="I4">
        <f>(F4+F7)/(C4+C7)*100</f>
        <v>0.97719869706840379</v>
      </c>
      <c r="K4">
        <v>224</v>
      </c>
      <c r="L4">
        <v>60</v>
      </c>
      <c r="M4">
        <v>25</v>
      </c>
      <c r="N4">
        <v>22</v>
      </c>
      <c r="O4">
        <f>M4/K4</f>
        <v>0.11160714285714286</v>
      </c>
      <c r="P4">
        <f>N4/L4</f>
        <v>0.36666666666666664</v>
      </c>
    </row>
    <row r="5" spans="1:16" x14ac:dyDescent="0.2">
      <c r="A5">
        <v>2</v>
      </c>
      <c r="B5" t="s">
        <v>68</v>
      </c>
      <c r="C5">
        <v>231</v>
      </c>
      <c r="D5">
        <v>91</v>
      </c>
      <c r="E5">
        <v>0</v>
      </c>
      <c r="F5">
        <v>5</v>
      </c>
      <c r="G5">
        <f t="shared" ref="G5:G9" si="0">D5/C5</f>
        <v>0.39393939393939392</v>
      </c>
      <c r="H5">
        <f t="shared" ref="H5:H9" si="1">E5/C5</f>
        <v>0</v>
      </c>
      <c r="I5">
        <f t="shared" ref="I5:I6" si="2">(F5+F8)/(C5+C8)*100</f>
        <v>1.9067796610169492</v>
      </c>
      <c r="K5">
        <v>390</v>
      </c>
      <c r="L5">
        <v>100</v>
      </c>
      <c r="M5">
        <v>38</v>
      </c>
      <c r="N5">
        <v>37</v>
      </c>
      <c r="O5">
        <f t="shared" ref="O5:P9" si="3">M5/K5</f>
        <v>9.7435897435897437E-2</v>
      </c>
      <c r="P5">
        <f t="shared" si="3"/>
        <v>0.37</v>
      </c>
    </row>
    <row r="6" spans="1:16" x14ac:dyDescent="0.2">
      <c r="A6">
        <v>3</v>
      </c>
      <c r="B6" t="s">
        <v>69</v>
      </c>
      <c r="C6">
        <v>175</v>
      </c>
      <c r="D6">
        <v>49</v>
      </c>
      <c r="E6">
        <v>0</v>
      </c>
      <c r="F6">
        <v>6</v>
      </c>
      <c r="G6">
        <f t="shared" si="0"/>
        <v>0.28000000000000003</v>
      </c>
      <c r="H6">
        <f t="shared" si="1"/>
        <v>0</v>
      </c>
      <c r="I6">
        <f t="shared" si="2"/>
        <v>2.3148148148148149</v>
      </c>
      <c r="K6">
        <v>297</v>
      </c>
      <c r="L6">
        <v>19</v>
      </c>
      <c r="M6">
        <v>38</v>
      </c>
      <c r="N6">
        <v>11</v>
      </c>
      <c r="O6">
        <f t="shared" si="3"/>
        <v>0.12794612794612795</v>
      </c>
      <c r="P6">
        <f t="shared" si="3"/>
        <v>0.57894736842105265</v>
      </c>
    </row>
    <row r="7" spans="1:16" x14ac:dyDescent="0.2">
      <c r="A7">
        <v>4</v>
      </c>
      <c r="C7">
        <v>166</v>
      </c>
      <c r="D7">
        <v>41</v>
      </c>
      <c r="E7">
        <v>6</v>
      </c>
      <c r="F7">
        <v>1</v>
      </c>
      <c r="G7">
        <f t="shared" si="0"/>
        <v>0.24698795180722891</v>
      </c>
      <c r="H7">
        <f t="shared" si="1"/>
        <v>3.614457831325301E-2</v>
      </c>
      <c r="K7">
        <v>189</v>
      </c>
      <c r="L7">
        <v>49</v>
      </c>
      <c r="M7">
        <v>17</v>
      </c>
      <c r="N7">
        <v>7</v>
      </c>
      <c r="O7">
        <f t="shared" si="3"/>
        <v>8.9947089947089942E-2</v>
      </c>
      <c r="P7">
        <f t="shared" si="3"/>
        <v>0.14285714285714285</v>
      </c>
    </row>
    <row r="8" spans="1:16" x14ac:dyDescent="0.2">
      <c r="A8">
        <v>5</v>
      </c>
      <c r="C8">
        <v>241</v>
      </c>
      <c r="D8">
        <v>67</v>
      </c>
      <c r="E8">
        <v>5</v>
      </c>
      <c r="F8">
        <v>4</v>
      </c>
      <c r="G8">
        <f t="shared" si="0"/>
        <v>0.27800829875518673</v>
      </c>
      <c r="H8">
        <f t="shared" si="1"/>
        <v>2.0746887966804978E-2</v>
      </c>
      <c r="K8">
        <v>366</v>
      </c>
      <c r="L8">
        <v>63</v>
      </c>
      <c r="M8">
        <v>43</v>
      </c>
      <c r="N8">
        <v>24</v>
      </c>
      <c r="O8">
        <f t="shared" si="3"/>
        <v>0.11748633879781421</v>
      </c>
      <c r="P8">
        <f t="shared" si="3"/>
        <v>0.38095238095238093</v>
      </c>
    </row>
    <row r="9" spans="1:16" x14ac:dyDescent="0.2">
      <c r="A9">
        <v>6</v>
      </c>
      <c r="C9">
        <v>257</v>
      </c>
      <c r="D9">
        <v>32</v>
      </c>
      <c r="E9">
        <v>5</v>
      </c>
      <c r="F9">
        <v>4</v>
      </c>
      <c r="G9">
        <f t="shared" si="0"/>
        <v>0.1245136186770428</v>
      </c>
      <c r="H9">
        <f t="shared" si="1"/>
        <v>1.9455252918287938E-2</v>
      </c>
      <c r="K9">
        <v>380</v>
      </c>
      <c r="L9">
        <v>99</v>
      </c>
      <c r="M9">
        <v>25</v>
      </c>
      <c r="N9">
        <v>22</v>
      </c>
      <c r="O9">
        <f t="shared" si="3"/>
        <v>6.5789473684210523E-2</v>
      </c>
      <c r="P9">
        <f t="shared" si="3"/>
        <v>0.22222222222222221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04C5-5464-4FBA-8AA3-4211A5A8304E}">
  <dimension ref="A1:K8"/>
  <sheetViews>
    <sheetView workbookViewId="0">
      <selection activeCell="I6" sqref="I6"/>
    </sheetView>
  </sheetViews>
  <sheetFormatPr baseColWidth="10" defaultColWidth="8.83203125" defaultRowHeight="15" x14ac:dyDescent="0.2"/>
  <cols>
    <col min="4" max="4" width="14.5" customWidth="1"/>
    <col min="5" max="5" width="25.1640625" customWidth="1"/>
  </cols>
  <sheetData>
    <row r="1" spans="1:11" x14ac:dyDescent="0.2">
      <c r="A1">
        <v>20220803</v>
      </c>
      <c r="C1" t="s">
        <v>52</v>
      </c>
    </row>
    <row r="2" spans="1:11" x14ac:dyDescent="0.2">
      <c r="A2" t="s">
        <v>48</v>
      </c>
      <c r="C2" t="s">
        <v>49</v>
      </c>
      <c r="D2" t="s">
        <v>50</v>
      </c>
      <c r="E2" t="s">
        <v>53</v>
      </c>
      <c r="G2" t="s">
        <v>78</v>
      </c>
      <c r="H2" t="s">
        <v>49</v>
      </c>
      <c r="I2" t="s">
        <v>50</v>
      </c>
      <c r="J2" t="s">
        <v>79</v>
      </c>
      <c r="K2" t="s">
        <v>80</v>
      </c>
    </row>
    <row r="3" spans="1:11" x14ac:dyDescent="0.2">
      <c r="A3">
        <v>5</v>
      </c>
      <c r="B3" t="s">
        <v>57</v>
      </c>
      <c r="C3">
        <v>93</v>
      </c>
      <c r="D3">
        <v>86</v>
      </c>
      <c r="E3">
        <f>D3/C3</f>
        <v>0.92473118279569888</v>
      </c>
      <c r="G3">
        <v>207</v>
      </c>
      <c r="H3">
        <v>120</v>
      </c>
      <c r="I3">
        <v>117</v>
      </c>
      <c r="J3">
        <f>I3/H3</f>
        <v>0.97499999999999998</v>
      </c>
      <c r="K3">
        <f>I3/G3</f>
        <v>0.56521739130434778</v>
      </c>
    </row>
    <row r="4" spans="1:11" x14ac:dyDescent="0.2">
      <c r="A4">
        <v>6</v>
      </c>
      <c r="B4" t="s">
        <v>59</v>
      </c>
      <c r="C4">
        <v>186</v>
      </c>
      <c r="D4">
        <v>137</v>
      </c>
      <c r="E4">
        <f t="shared" ref="E4:E8" si="0">D4/C4</f>
        <v>0.73655913978494625</v>
      </c>
      <c r="G4">
        <v>154</v>
      </c>
      <c r="H4">
        <v>181</v>
      </c>
      <c r="I4">
        <v>147</v>
      </c>
      <c r="J4">
        <f t="shared" ref="J4:J8" si="1">I4/H4</f>
        <v>0.81215469613259672</v>
      </c>
      <c r="K4">
        <f t="shared" ref="K4:K8" si="2">I4/G4</f>
        <v>0.95454545454545459</v>
      </c>
    </row>
    <row r="5" spans="1:11" x14ac:dyDescent="0.2">
      <c r="A5">
        <v>7</v>
      </c>
      <c r="B5" t="s">
        <v>58</v>
      </c>
      <c r="C5">
        <v>122</v>
      </c>
      <c r="D5">
        <v>98</v>
      </c>
      <c r="E5">
        <f t="shared" si="0"/>
        <v>0.80327868852459017</v>
      </c>
      <c r="G5">
        <v>205</v>
      </c>
      <c r="H5">
        <v>196</v>
      </c>
      <c r="I5">
        <v>147</v>
      </c>
      <c r="J5">
        <f t="shared" si="1"/>
        <v>0.75</v>
      </c>
      <c r="K5">
        <f t="shared" si="2"/>
        <v>0.71707317073170729</v>
      </c>
    </row>
    <row r="6" spans="1:11" x14ac:dyDescent="0.2">
      <c r="A6">
        <v>9</v>
      </c>
      <c r="C6">
        <v>130</v>
      </c>
      <c r="D6">
        <v>115</v>
      </c>
      <c r="E6">
        <f t="shared" si="0"/>
        <v>0.88461538461538458</v>
      </c>
      <c r="G6">
        <v>177</v>
      </c>
      <c r="H6">
        <v>165</v>
      </c>
      <c r="I6">
        <v>140</v>
      </c>
      <c r="J6">
        <f t="shared" si="1"/>
        <v>0.84848484848484851</v>
      </c>
      <c r="K6">
        <f t="shared" si="2"/>
        <v>0.79096045197740117</v>
      </c>
    </row>
    <row r="7" spans="1:11" x14ac:dyDescent="0.2">
      <c r="A7">
        <v>10</v>
      </c>
      <c r="C7">
        <v>221</v>
      </c>
      <c r="D7">
        <v>176</v>
      </c>
      <c r="E7">
        <f t="shared" si="0"/>
        <v>0.7963800904977375</v>
      </c>
      <c r="G7">
        <v>198</v>
      </c>
      <c r="H7">
        <v>228</v>
      </c>
      <c r="I7">
        <v>176</v>
      </c>
      <c r="J7">
        <f t="shared" si="1"/>
        <v>0.77192982456140347</v>
      </c>
      <c r="K7">
        <f t="shared" si="2"/>
        <v>0.88888888888888884</v>
      </c>
    </row>
    <row r="8" spans="1:11" x14ac:dyDescent="0.2">
      <c r="A8">
        <v>11</v>
      </c>
      <c r="C8">
        <v>166</v>
      </c>
      <c r="D8">
        <v>141</v>
      </c>
      <c r="E8">
        <f t="shared" si="0"/>
        <v>0.8493975903614458</v>
      </c>
      <c r="G8">
        <v>170</v>
      </c>
      <c r="H8">
        <v>166</v>
      </c>
      <c r="I8">
        <v>141</v>
      </c>
      <c r="J8">
        <f t="shared" si="1"/>
        <v>0.8493975903614458</v>
      </c>
      <c r="K8">
        <f t="shared" si="2"/>
        <v>0.8294117647058824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BAD1</vt:lpstr>
      <vt:lpstr>BAD2</vt:lpstr>
      <vt:lpstr>CUX2</vt:lpstr>
      <vt:lpstr>SYT6</vt:lpstr>
      <vt:lpstr>S100B</vt:lpstr>
      <vt:lpstr>NPY</vt:lpstr>
      <vt:lpstr>POU3F1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Peibo Xu</cp:lastModifiedBy>
  <dcterms:created xsi:type="dcterms:W3CDTF">2015-06-05T18:17:20Z</dcterms:created>
  <dcterms:modified xsi:type="dcterms:W3CDTF">2023-11-26T15:53:22Z</dcterms:modified>
</cp:coreProperties>
</file>