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og\Documents\GIT\44-670-Applied-Machine-Learning\module4\"/>
    </mc:Choice>
  </mc:AlternateContent>
  <xr:revisionPtr revIDLastSave="0" documentId="13_ncr:1_{66560A2C-F8C3-4A0B-8D0A-2D400A2E61F1}" xr6:coauthVersionLast="47" xr6:coauthVersionMax="47" xr10:uidLastSave="{00000000-0000-0000-0000-000000000000}"/>
  <bookViews>
    <workbookView xWindow="19200" yWindow="0" windowWidth="19200" windowHeight="21000" activeTab="3" xr2:uid="{28D5ED44-FE16-4334-B564-2157942CF0DD}"/>
  </bookViews>
  <sheets>
    <sheet name="Sheet1" sheetId="1" r:id="rId1"/>
    <sheet name="Sheet1 (2)" sheetId="2" r:id="rId2"/>
    <sheet name="Sheet1 (3)" sheetId="3" r:id="rId3"/>
    <sheet name="Sheet1 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4" l="1"/>
  <c r="I23" i="4"/>
  <c r="I22" i="4"/>
  <c r="I21" i="4"/>
  <c r="I20" i="4"/>
  <c r="I19" i="4"/>
  <c r="I18" i="4"/>
  <c r="I17" i="4"/>
  <c r="I16" i="4"/>
  <c r="I15" i="4"/>
  <c r="J15" i="4" s="1"/>
  <c r="I24" i="3"/>
  <c r="I23" i="3"/>
  <c r="I22" i="3"/>
  <c r="I21" i="3"/>
  <c r="I20" i="3"/>
  <c r="I19" i="3"/>
  <c r="I18" i="3"/>
  <c r="I17" i="3"/>
  <c r="I16" i="3"/>
  <c r="I15" i="3"/>
  <c r="I24" i="2"/>
  <c r="I23" i="2"/>
  <c r="I22" i="2"/>
  <c r="I21" i="2"/>
  <c r="I20" i="2"/>
  <c r="I19" i="2"/>
  <c r="I18" i="2"/>
  <c r="I17" i="2"/>
  <c r="I16" i="2"/>
  <c r="I15" i="2"/>
  <c r="I17" i="1"/>
  <c r="I18" i="1"/>
  <c r="I19" i="1"/>
  <c r="I20" i="1"/>
  <c r="I21" i="1"/>
  <c r="I22" i="1"/>
  <c r="I23" i="1"/>
  <c r="I24" i="1"/>
  <c r="I16" i="1"/>
  <c r="H17" i="1"/>
  <c r="H16" i="1"/>
  <c r="H15" i="1"/>
  <c r="I15" i="1"/>
  <c r="C11" i="4" l="1"/>
  <c r="C26" i="4"/>
  <c r="C28" i="4" s="1"/>
  <c r="J24" i="4"/>
  <c r="J23" i="4"/>
  <c r="J22" i="4"/>
  <c r="J21" i="4"/>
  <c r="J20" i="4"/>
  <c r="J19" i="4"/>
  <c r="J18" i="4"/>
  <c r="J17" i="4"/>
  <c r="J16" i="4"/>
  <c r="C12" i="3"/>
  <c r="C26" i="3"/>
  <c r="C28" i="3" s="1"/>
  <c r="J15" i="3" s="1"/>
  <c r="J24" i="3"/>
  <c r="J23" i="3"/>
  <c r="J22" i="3"/>
  <c r="J21" i="3"/>
  <c r="J20" i="3"/>
  <c r="J19" i="3"/>
  <c r="J18" i="3"/>
  <c r="J17" i="3"/>
  <c r="J16" i="3"/>
  <c r="C5" i="3"/>
  <c r="B5" i="3"/>
  <c r="C26" i="2"/>
  <c r="C28" i="2" s="1"/>
  <c r="J15" i="2" s="1"/>
  <c r="J24" i="2"/>
  <c r="J23" i="2"/>
  <c r="J22" i="2"/>
  <c r="J21" i="2"/>
  <c r="J20" i="2"/>
  <c r="J19" i="2"/>
  <c r="J18" i="2"/>
  <c r="J17" i="2"/>
  <c r="J16" i="2"/>
  <c r="C5" i="2"/>
  <c r="B5" i="2"/>
  <c r="J16" i="1"/>
  <c r="J17" i="1"/>
  <c r="J18" i="1"/>
  <c r="J19" i="1"/>
  <c r="J20" i="1"/>
  <c r="J21" i="1"/>
  <c r="J23" i="1"/>
  <c r="J24" i="1"/>
  <c r="C26" i="1"/>
  <c r="C28" i="1" s="1"/>
  <c r="J15" i="1" s="1"/>
  <c r="C5" i="1"/>
  <c r="B5" i="1"/>
  <c r="C12" i="4" l="1"/>
  <c r="D23" i="4" s="1"/>
  <c r="F23" i="4" s="1"/>
  <c r="J26" i="4"/>
  <c r="D23" i="3"/>
  <c r="F23" i="3" s="1"/>
  <c r="D16" i="3"/>
  <c r="F16" i="3" s="1"/>
  <c r="D19" i="3"/>
  <c r="F19" i="3" s="1"/>
  <c r="D22" i="3"/>
  <c r="F22" i="3" s="1"/>
  <c r="D15" i="3"/>
  <c r="F15" i="3" s="1"/>
  <c r="D18" i="3"/>
  <c r="F18" i="3" s="1"/>
  <c r="D24" i="3"/>
  <c r="F24" i="3" s="1"/>
  <c r="D17" i="3"/>
  <c r="F17" i="3" s="1"/>
  <c r="D20" i="3"/>
  <c r="F20" i="3" s="1"/>
  <c r="D21" i="3"/>
  <c r="F21" i="3" s="1"/>
  <c r="J26" i="3"/>
  <c r="C11" i="2"/>
  <c r="D23" i="2"/>
  <c r="F23" i="2" s="1"/>
  <c r="D16" i="2"/>
  <c r="F16" i="2" s="1"/>
  <c r="D19" i="2"/>
  <c r="F19" i="2" s="1"/>
  <c r="D22" i="2"/>
  <c r="F22" i="2" s="1"/>
  <c r="D15" i="2"/>
  <c r="F15" i="2" s="1"/>
  <c r="D18" i="2"/>
  <c r="F18" i="2" s="1"/>
  <c r="D21" i="2"/>
  <c r="F21" i="2" s="1"/>
  <c r="D24" i="2"/>
  <c r="F24" i="2" s="1"/>
  <c r="D17" i="2"/>
  <c r="F17" i="2" s="1"/>
  <c r="D20" i="2"/>
  <c r="F20" i="2" s="1"/>
  <c r="J26" i="2"/>
  <c r="C11" i="1"/>
  <c r="C12" i="1" s="1"/>
  <c r="D20" i="4" l="1"/>
  <c r="F20" i="4" s="1"/>
  <c r="H20" i="4" s="1"/>
  <c r="D24" i="4"/>
  <c r="F24" i="4" s="1"/>
  <c r="D21" i="4"/>
  <c r="F21" i="4" s="1"/>
  <c r="G21" i="4" s="1"/>
  <c r="D15" i="4"/>
  <c r="F15" i="4" s="1"/>
  <c r="H15" i="4" s="1"/>
  <c r="D17" i="4"/>
  <c r="F17" i="4" s="1"/>
  <c r="D18" i="4"/>
  <c r="F18" i="4" s="1"/>
  <c r="D19" i="4"/>
  <c r="F19" i="4" s="1"/>
  <c r="H19" i="4" s="1"/>
  <c r="D16" i="4"/>
  <c r="F16" i="4" s="1"/>
  <c r="H16" i="4" s="1"/>
  <c r="D22" i="4"/>
  <c r="F22" i="4" s="1"/>
  <c r="G22" i="4" s="1"/>
  <c r="G18" i="4"/>
  <c r="H18" i="4"/>
  <c r="H24" i="4"/>
  <c r="G24" i="4"/>
  <c r="G17" i="4"/>
  <c r="H17" i="4"/>
  <c r="G20" i="4"/>
  <c r="G23" i="4"/>
  <c r="H23" i="4"/>
  <c r="H21" i="3"/>
  <c r="G21" i="3"/>
  <c r="G20" i="3"/>
  <c r="H20" i="3"/>
  <c r="H17" i="3"/>
  <c r="G17" i="3"/>
  <c r="H24" i="3"/>
  <c r="G24" i="3"/>
  <c r="H18" i="3"/>
  <c r="G18" i="3"/>
  <c r="H15" i="3"/>
  <c r="G15" i="3"/>
  <c r="H22" i="3"/>
  <c r="G22" i="3"/>
  <c r="H19" i="3"/>
  <c r="G19" i="3"/>
  <c r="G16" i="3"/>
  <c r="H16" i="3"/>
  <c r="H23" i="3"/>
  <c r="G23" i="3"/>
  <c r="H20" i="2"/>
  <c r="G20" i="2"/>
  <c r="H17" i="2"/>
  <c r="G17" i="2"/>
  <c r="H24" i="2"/>
  <c r="G24" i="2"/>
  <c r="H21" i="2"/>
  <c r="G21" i="2"/>
  <c r="H18" i="2"/>
  <c r="G18" i="2"/>
  <c r="H15" i="2"/>
  <c r="G15" i="2"/>
  <c r="H22" i="2"/>
  <c r="G22" i="2"/>
  <c r="H19" i="2"/>
  <c r="G19" i="2"/>
  <c r="G16" i="2"/>
  <c r="H16" i="2"/>
  <c r="H23" i="2"/>
  <c r="G23" i="2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15" i="1"/>
  <c r="F15" i="1" s="1"/>
  <c r="H22" i="4" l="1"/>
  <c r="H26" i="4" s="1"/>
  <c r="J28" i="4" s="1"/>
  <c r="H21" i="4"/>
  <c r="G16" i="4"/>
  <c r="G15" i="4"/>
  <c r="G19" i="4"/>
  <c r="G26" i="4"/>
  <c r="G28" i="4" s="1"/>
  <c r="G26" i="3"/>
  <c r="G28" i="3" s="1"/>
  <c r="H26" i="3"/>
  <c r="F12" i="3" s="1"/>
  <c r="H26" i="2"/>
  <c r="G26" i="2"/>
  <c r="G28" i="2" s="1"/>
  <c r="G15" i="1"/>
  <c r="H23" i="1"/>
  <c r="G23" i="1"/>
  <c r="G22" i="1"/>
  <c r="H22" i="1"/>
  <c r="H19" i="1"/>
  <c r="G19" i="1"/>
  <c r="G17" i="1"/>
  <c r="G24" i="1"/>
  <c r="H24" i="1"/>
  <c r="H21" i="1"/>
  <c r="G21" i="1"/>
  <c r="G20" i="1"/>
  <c r="H20" i="1"/>
  <c r="G18" i="1"/>
  <c r="H18" i="1"/>
  <c r="G16" i="1"/>
  <c r="H28" i="4" l="1"/>
  <c r="H30" i="4" s="1"/>
  <c r="J28" i="3"/>
  <c r="H28" i="3"/>
  <c r="H30" i="3" s="1"/>
  <c r="F12" i="2"/>
  <c r="H28" i="2"/>
  <c r="H30" i="2" s="1"/>
  <c r="H26" i="1"/>
  <c r="G26" i="1"/>
  <c r="G28" i="1" s="1"/>
  <c r="H28" i="1" l="1"/>
  <c r="H30" i="1" s="1"/>
  <c r="J22" i="1"/>
  <c r="J26" i="1"/>
  <c r="J28" i="1" s="1"/>
</calcChain>
</file>

<file path=xl/sharedStrings.xml><?xml version="1.0" encoding="utf-8"?>
<sst xmlns="http://schemas.openxmlformats.org/spreadsheetml/2006/main" count="56" uniqueCount="13">
  <si>
    <t>x</t>
  </si>
  <si>
    <t>y</t>
  </si>
  <si>
    <t>x1</t>
  </si>
  <si>
    <t>x2</t>
  </si>
  <si>
    <t>y1</t>
  </si>
  <si>
    <t>y2</t>
  </si>
  <si>
    <t xml:space="preserve">Chosen Numbers: </t>
  </si>
  <si>
    <r>
      <t>Slope (ω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):</t>
    </r>
  </si>
  <si>
    <r>
      <t>Bias (ω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):</t>
    </r>
  </si>
  <si>
    <t>Sum:</t>
  </si>
  <si>
    <t>MAE:</t>
  </si>
  <si>
    <t>RMSE:</t>
  </si>
  <si>
    <t>MSE: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</si>
</sst>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3" xfId="0" applyFill="1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1219200" cy="1769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FFE57CA-E741-33F8-791D-746DD9A057AA}"/>
                </a:ext>
              </a:extLst>
            </xdr:cNvPr>
            <xdr:cNvSpPr txBox="1"/>
          </xdr:nvSpPr>
          <xdr:spPr>
            <a:xfrm>
              <a:off x="2438400" y="1524000"/>
              <a:ext cx="1219200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FFE57CA-E741-33F8-791D-746DD9A057AA}"/>
                </a:ext>
              </a:extLst>
            </xdr:cNvPr>
            <xdr:cNvSpPr txBox="1"/>
          </xdr:nvSpPr>
          <xdr:spPr>
            <a:xfrm>
              <a:off x="2438400" y="1524000"/>
              <a:ext cx="1219200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i="0">
                  <a:latin typeface="Cambria Math" panose="02040503050406030204" pitchFamily="18" charset="0"/>
                </a:rPr>
                <a:t>=𝜔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0+𝜔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 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13</xdr:row>
      <xdr:rowOff>18273</xdr:rowOff>
    </xdr:from>
    <xdr:ext cx="609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D895F49-FF5F-4504-B042-A1FC6D3D1AB1}"/>
                </a:ext>
              </a:extLst>
            </xdr:cNvPr>
            <xdr:cNvSpPr txBox="1"/>
          </xdr:nvSpPr>
          <xdr:spPr>
            <a:xfrm>
              <a:off x="3048000" y="2570973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D895F49-FF5F-4504-B042-A1FC6D3D1AB1}"/>
                </a:ext>
              </a:extLst>
            </xdr:cNvPr>
            <xdr:cNvSpPr txBox="1"/>
          </xdr:nvSpPr>
          <xdr:spPr>
            <a:xfrm>
              <a:off x="3048000" y="2570973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−𝑦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12</xdr:row>
      <xdr:rowOff>190499</xdr:rowOff>
    </xdr:from>
    <xdr:ext cx="60960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4D01E71-6131-48D5-85A4-EA6C15CCC1FA}"/>
                </a:ext>
              </a:extLst>
            </xdr:cNvPr>
            <xdr:cNvSpPr txBox="1"/>
          </xdr:nvSpPr>
          <xdr:spPr>
            <a:xfrm>
              <a:off x="3657600" y="2552699"/>
              <a:ext cx="60960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>
                  <a:solidFill>
                    <a:srgbClr val="836967"/>
                  </a:solidFill>
                </a:rPr>
                <a:t>|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</m:oMath>
              </a14:m>
              <a:r>
                <a:rPr lang="en-US" sz="1100"/>
                <a:t>|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4D01E71-6131-48D5-85A4-EA6C15CCC1FA}"/>
                </a:ext>
              </a:extLst>
            </xdr:cNvPr>
            <xdr:cNvSpPr txBox="1"/>
          </xdr:nvSpPr>
          <xdr:spPr>
            <a:xfrm>
              <a:off x="3657600" y="2552699"/>
              <a:ext cx="60960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>
                  <a:solidFill>
                    <a:srgbClr val="836967"/>
                  </a:solidFill>
                </a:rPr>
                <a:t>|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−𝑦</a:t>
              </a:r>
              <a:r>
                <a:rPr lang="en-US" sz="1100"/>
                <a:t>|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13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2D979EC-22F3-41D6-9489-1A218A4C41D8}"/>
                </a:ext>
              </a:extLst>
            </xdr:cNvPr>
            <xdr:cNvSpPr txBox="1"/>
          </xdr:nvSpPr>
          <xdr:spPr>
            <a:xfrm>
              <a:off x="42672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2D979EC-22F3-41D6-9489-1A218A4C41D8}"/>
                </a:ext>
              </a:extLst>
            </xdr:cNvPr>
            <xdr:cNvSpPr txBox="1"/>
          </xdr:nvSpPr>
          <xdr:spPr>
            <a:xfrm>
              <a:off x="42672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 𝑦 ̂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−𝑦)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13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2F1F1DE-B9B2-BD6E-69A1-2490FF842845}"/>
                </a:ext>
              </a:extLst>
            </xdr:cNvPr>
            <xdr:cNvSpPr txBox="1"/>
          </xdr:nvSpPr>
          <xdr:spPr>
            <a:xfrm>
              <a:off x="54864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2F1F1DE-B9B2-BD6E-69A1-2490FF842845}"/>
                </a:ext>
              </a:extLst>
            </xdr:cNvPr>
            <xdr:cNvSpPr txBox="1"/>
          </xdr:nvSpPr>
          <xdr:spPr>
            <a:xfrm>
              <a:off x="54864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13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ADA042C-AF26-471F-A901-57544BF1FA48}"/>
                </a:ext>
              </a:extLst>
            </xdr:cNvPr>
            <xdr:cNvSpPr txBox="1"/>
          </xdr:nvSpPr>
          <xdr:spPr>
            <a:xfrm>
              <a:off x="60960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ADA042C-AF26-471F-A901-57544BF1FA48}"/>
                </a:ext>
              </a:extLst>
            </xdr:cNvPr>
            <xdr:cNvSpPr txBox="1"/>
          </xdr:nvSpPr>
          <xdr:spPr>
            <a:xfrm>
              <a:off x="60960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𝑦−𝑦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</a:t>
              </a:r>
              <a:r>
                <a:rPr lang="en-US" i="0">
                  <a:effectLst/>
                </a:rPr>
                <a:t>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" 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26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8BDEC4B-E45B-4163-86B0-8FA6DAD25704}"/>
                </a:ext>
              </a:extLst>
            </xdr:cNvPr>
            <xdr:cNvSpPr txBox="1"/>
          </xdr:nvSpPr>
          <xdr:spPr>
            <a:xfrm>
              <a:off x="1216269" y="5026269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8BDEC4B-E45B-4163-86B0-8FA6DAD25704}"/>
                </a:ext>
              </a:extLst>
            </xdr:cNvPr>
            <xdr:cNvSpPr txBox="1"/>
          </xdr:nvSpPr>
          <xdr:spPr>
            <a:xfrm>
              <a:off x="1216269" y="5026269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79AFA0F-3CD8-448E-93B6-2B41D8C78A0B}"/>
                </a:ext>
              </a:extLst>
            </xdr:cNvPr>
            <xdr:cNvSpPr txBox="1"/>
          </xdr:nvSpPr>
          <xdr:spPr>
            <a:xfrm>
              <a:off x="6689481" y="4645269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𝑠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𝑡𝑂𝑡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79AFA0F-3CD8-448E-93B6-2B41D8C78A0B}"/>
                </a:ext>
              </a:extLst>
            </xdr:cNvPr>
            <xdr:cNvSpPr txBox="1"/>
          </xdr:nvSpPr>
          <xdr:spPr>
            <a:xfrm>
              <a:off x="6689481" y="4645269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𝑠𝑠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𝑡𝑂𝑡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24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65BC69F-82E0-4C6D-B738-2AAA678D7599}"/>
                </a:ext>
              </a:extLst>
            </xdr:cNvPr>
            <xdr:cNvSpPr txBox="1"/>
          </xdr:nvSpPr>
          <xdr:spPr>
            <a:xfrm>
              <a:off x="4256942" y="4645269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𝑠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65BC69F-82E0-4C6D-B738-2AAA678D7599}"/>
                </a:ext>
              </a:extLst>
            </xdr:cNvPr>
            <xdr:cNvSpPr txBox="1"/>
          </xdr:nvSpPr>
          <xdr:spPr>
            <a:xfrm>
              <a:off x="4256942" y="4645269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𝑠𝑠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𝑟𝑒𝑠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</xdr:colOff>
      <xdr:row>26</xdr:row>
      <xdr:rowOff>15131</xdr:rowOff>
    </xdr:from>
    <xdr:ext cx="608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DE7551C-9819-3093-BCCE-90EE20626CD7}"/>
                </a:ext>
              </a:extLst>
            </xdr:cNvPr>
            <xdr:cNvSpPr txBox="1"/>
          </xdr:nvSpPr>
          <xdr:spPr>
            <a:xfrm>
              <a:off x="5473213" y="5041400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DE7551C-9819-3093-BCCE-90EE20626CD7}"/>
                </a:ext>
              </a:extLst>
            </xdr:cNvPr>
            <xdr:cNvSpPr txBox="1"/>
          </xdr:nvSpPr>
          <xdr:spPr>
            <a:xfrm>
              <a:off x="5473213" y="5041400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1219200" cy="1769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291019-CC3D-41AE-9527-C58051F2FFF2}"/>
                </a:ext>
              </a:extLst>
            </xdr:cNvPr>
            <xdr:cNvSpPr txBox="1"/>
          </xdr:nvSpPr>
          <xdr:spPr>
            <a:xfrm>
              <a:off x="1828800" y="2552700"/>
              <a:ext cx="1219200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291019-CC3D-41AE-9527-C58051F2FFF2}"/>
                </a:ext>
              </a:extLst>
            </xdr:cNvPr>
            <xdr:cNvSpPr txBox="1"/>
          </xdr:nvSpPr>
          <xdr:spPr>
            <a:xfrm>
              <a:off x="1828800" y="2552700"/>
              <a:ext cx="1219200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i="0">
                  <a:latin typeface="Cambria Math" panose="02040503050406030204" pitchFamily="18" charset="0"/>
                </a:rPr>
                <a:t>=𝜔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0+𝜔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 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13</xdr:row>
      <xdr:rowOff>18273</xdr:rowOff>
    </xdr:from>
    <xdr:ext cx="609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B80B3F-B376-4DEF-B549-7F148353E955}"/>
                </a:ext>
              </a:extLst>
            </xdr:cNvPr>
            <xdr:cNvSpPr txBox="1"/>
          </xdr:nvSpPr>
          <xdr:spPr>
            <a:xfrm>
              <a:off x="3048000" y="2570973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B80B3F-B376-4DEF-B549-7F148353E955}"/>
                </a:ext>
              </a:extLst>
            </xdr:cNvPr>
            <xdr:cNvSpPr txBox="1"/>
          </xdr:nvSpPr>
          <xdr:spPr>
            <a:xfrm>
              <a:off x="3048000" y="2570973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−𝑦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12</xdr:row>
      <xdr:rowOff>190499</xdr:rowOff>
    </xdr:from>
    <xdr:ext cx="60960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4C4FBB-66B1-4D94-9880-A661EF119E94}"/>
                </a:ext>
              </a:extLst>
            </xdr:cNvPr>
            <xdr:cNvSpPr txBox="1"/>
          </xdr:nvSpPr>
          <xdr:spPr>
            <a:xfrm>
              <a:off x="3657600" y="2552699"/>
              <a:ext cx="60960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>
                  <a:solidFill>
                    <a:srgbClr val="836967"/>
                  </a:solidFill>
                </a:rPr>
                <a:t>|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</m:oMath>
              </a14:m>
              <a:r>
                <a:rPr lang="en-US" sz="1100"/>
                <a:t>|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4C4FBB-66B1-4D94-9880-A661EF119E94}"/>
                </a:ext>
              </a:extLst>
            </xdr:cNvPr>
            <xdr:cNvSpPr txBox="1"/>
          </xdr:nvSpPr>
          <xdr:spPr>
            <a:xfrm>
              <a:off x="3657600" y="2552699"/>
              <a:ext cx="60960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>
                  <a:solidFill>
                    <a:srgbClr val="836967"/>
                  </a:solidFill>
                </a:rPr>
                <a:t>|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−𝑦</a:t>
              </a:r>
              <a:r>
                <a:rPr lang="en-US" sz="1100"/>
                <a:t>|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13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A84E25-75EC-4FE5-B051-60D3FA0D8E0F}"/>
                </a:ext>
              </a:extLst>
            </xdr:cNvPr>
            <xdr:cNvSpPr txBox="1"/>
          </xdr:nvSpPr>
          <xdr:spPr>
            <a:xfrm>
              <a:off x="42672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A84E25-75EC-4FE5-B051-60D3FA0D8E0F}"/>
                </a:ext>
              </a:extLst>
            </xdr:cNvPr>
            <xdr:cNvSpPr txBox="1"/>
          </xdr:nvSpPr>
          <xdr:spPr>
            <a:xfrm>
              <a:off x="42672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 𝑦 ̂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−𝑦)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13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CA71FF-10E6-4451-881D-11100DF17C6B}"/>
                </a:ext>
              </a:extLst>
            </xdr:cNvPr>
            <xdr:cNvSpPr txBox="1"/>
          </xdr:nvSpPr>
          <xdr:spPr>
            <a:xfrm>
              <a:off x="48768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CA71FF-10E6-4451-881D-11100DF17C6B}"/>
                </a:ext>
              </a:extLst>
            </xdr:cNvPr>
            <xdr:cNvSpPr txBox="1"/>
          </xdr:nvSpPr>
          <xdr:spPr>
            <a:xfrm>
              <a:off x="48768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13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0E5991E-96B1-454A-8345-720AF8FE96B3}"/>
                </a:ext>
              </a:extLst>
            </xdr:cNvPr>
            <xdr:cNvSpPr txBox="1"/>
          </xdr:nvSpPr>
          <xdr:spPr>
            <a:xfrm>
              <a:off x="54864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0E5991E-96B1-454A-8345-720AF8FE96B3}"/>
                </a:ext>
              </a:extLst>
            </xdr:cNvPr>
            <xdr:cNvSpPr txBox="1"/>
          </xdr:nvSpPr>
          <xdr:spPr>
            <a:xfrm>
              <a:off x="54864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𝑦−𝑦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</a:t>
              </a:r>
              <a:r>
                <a:rPr lang="en-US" i="0">
                  <a:effectLst/>
                </a:rPr>
                <a:t>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" 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26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5369958-D646-49F4-BF4F-4AAD3C23C2D9}"/>
                </a:ext>
              </a:extLst>
            </xdr:cNvPr>
            <xdr:cNvSpPr txBox="1"/>
          </xdr:nvSpPr>
          <xdr:spPr>
            <a:xfrm>
              <a:off x="1219200" y="5029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5369958-D646-49F4-BF4F-4AAD3C23C2D9}"/>
                </a:ext>
              </a:extLst>
            </xdr:cNvPr>
            <xdr:cNvSpPr txBox="1"/>
          </xdr:nvSpPr>
          <xdr:spPr>
            <a:xfrm>
              <a:off x="1219200" y="5029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C823187-E82A-4DFE-8A4E-D14452015961}"/>
                </a:ext>
              </a:extLst>
            </xdr:cNvPr>
            <xdr:cNvSpPr txBox="1"/>
          </xdr:nvSpPr>
          <xdr:spPr>
            <a:xfrm>
              <a:off x="54864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𝑠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𝑡𝑂𝑡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C823187-E82A-4DFE-8A4E-D14452015961}"/>
                </a:ext>
              </a:extLst>
            </xdr:cNvPr>
            <xdr:cNvSpPr txBox="1"/>
          </xdr:nvSpPr>
          <xdr:spPr>
            <a:xfrm>
              <a:off x="54864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𝑠𝑠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𝑡𝑂𝑡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24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5DE07C9-5455-44DD-8085-31928D21E457}"/>
                </a:ext>
              </a:extLst>
            </xdr:cNvPr>
            <xdr:cNvSpPr txBox="1"/>
          </xdr:nvSpPr>
          <xdr:spPr>
            <a:xfrm>
              <a:off x="42672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𝑠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5DE07C9-5455-44DD-8085-31928D21E457}"/>
                </a:ext>
              </a:extLst>
            </xdr:cNvPr>
            <xdr:cNvSpPr txBox="1"/>
          </xdr:nvSpPr>
          <xdr:spPr>
            <a:xfrm>
              <a:off x="42672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𝑠𝑠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𝑟𝑒𝑠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</xdr:colOff>
      <xdr:row>10</xdr:row>
      <xdr:rowOff>15131</xdr:rowOff>
    </xdr:from>
    <xdr:ext cx="608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D1A6E82-DA69-4DF0-A6F3-3C154964B7CE}"/>
                </a:ext>
              </a:extLst>
            </xdr:cNvPr>
            <xdr:cNvSpPr txBox="1"/>
          </xdr:nvSpPr>
          <xdr:spPr>
            <a:xfrm>
              <a:off x="5486401" y="5044331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D1A6E82-DA69-4DF0-A6F3-3C154964B7CE}"/>
                </a:ext>
              </a:extLst>
            </xdr:cNvPr>
            <xdr:cNvSpPr txBox="1"/>
          </xdr:nvSpPr>
          <xdr:spPr>
            <a:xfrm>
              <a:off x="5486401" y="5044331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</xdr:colOff>
      <xdr:row>10</xdr:row>
      <xdr:rowOff>9178</xdr:rowOff>
    </xdr:from>
    <xdr:ext cx="608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DD6C21A-1312-4C19-8F03-EB6AF106E7E2}"/>
                </a:ext>
              </a:extLst>
            </xdr:cNvPr>
            <xdr:cNvSpPr txBox="1"/>
          </xdr:nvSpPr>
          <xdr:spPr>
            <a:xfrm>
              <a:off x="4857751" y="5033616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/>
                <a:t>Old: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DD6C21A-1312-4C19-8F03-EB6AF106E7E2}"/>
                </a:ext>
              </a:extLst>
            </xdr:cNvPr>
            <xdr:cNvSpPr txBox="1"/>
          </xdr:nvSpPr>
          <xdr:spPr>
            <a:xfrm>
              <a:off x="4857751" y="5033616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/>
                <a:t>Old: </a:t>
              </a:r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1219200" cy="1769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626A4C-8AFF-4CE7-BEFD-16D37BE8252A}"/>
                </a:ext>
              </a:extLst>
            </xdr:cNvPr>
            <xdr:cNvSpPr txBox="1"/>
          </xdr:nvSpPr>
          <xdr:spPr>
            <a:xfrm>
              <a:off x="1828800" y="2552700"/>
              <a:ext cx="1219200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626A4C-8AFF-4CE7-BEFD-16D37BE8252A}"/>
                </a:ext>
              </a:extLst>
            </xdr:cNvPr>
            <xdr:cNvSpPr txBox="1"/>
          </xdr:nvSpPr>
          <xdr:spPr>
            <a:xfrm>
              <a:off x="1828800" y="2552700"/>
              <a:ext cx="1219200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i="0">
                  <a:latin typeface="Cambria Math" panose="02040503050406030204" pitchFamily="18" charset="0"/>
                </a:rPr>
                <a:t>=𝜔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0+𝜔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 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13</xdr:row>
      <xdr:rowOff>18273</xdr:rowOff>
    </xdr:from>
    <xdr:ext cx="609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59142C-174B-47A8-B26F-6C6410B866FD}"/>
                </a:ext>
              </a:extLst>
            </xdr:cNvPr>
            <xdr:cNvSpPr txBox="1"/>
          </xdr:nvSpPr>
          <xdr:spPr>
            <a:xfrm>
              <a:off x="3048000" y="2570973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59142C-174B-47A8-B26F-6C6410B866FD}"/>
                </a:ext>
              </a:extLst>
            </xdr:cNvPr>
            <xdr:cNvSpPr txBox="1"/>
          </xdr:nvSpPr>
          <xdr:spPr>
            <a:xfrm>
              <a:off x="3048000" y="2570973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−𝑦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12</xdr:row>
      <xdr:rowOff>190499</xdr:rowOff>
    </xdr:from>
    <xdr:ext cx="60960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8DBEAA-ABDC-4515-BD75-9481A606E3CB}"/>
                </a:ext>
              </a:extLst>
            </xdr:cNvPr>
            <xdr:cNvSpPr txBox="1"/>
          </xdr:nvSpPr>
          <xdr:spPr>
            <a:xfrm>
              <a:off x="3657600" y="2552699"/>
              <a:ext cx="60960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>
                  <a:solidFill>
                    <a:srgbClr val="836967"/>
                  </a:solidFill>
                </a:rPr>
                <a:t>|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</m:oMath>
              </a14:m>
              <a:r>
                <a:rPr lang="en-US" sz="1100"/>
                <a:t>|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8DBEAA-ABDC-4515-BD75-9481A606E3CB}"/>
                </a:ext>
              </a:extLst>
            </xdr:cNvPr>
            <xdr:cNvSpPr txBox="1"/>
          </xdr:nvSpPr>
          <xdr:spPr>
            <a:xfrm>
              <a:off x="3657600" y="2552699"/>
              <a:ext cx="60960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>
                  <a:solidFill>
                    <a:srgbClr val="836967"/>
                  </a:solidFill>
                </a:rPr>
                <a:t>|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−𝑦</a:t>
              </a:r>
              <a:r>
                <a:rPr lang="en-US" sz="1100"/>
                <a:t>|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13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84AC78-7419-4337-B3B0-4311B535340D}"/>
                </a:ext>
              </a:extLst>
            </xdr:cNvPr>
            <xdr:cNvSpPr txBox="1"/>
          </xdr:nvSpPr>
          <xdr:spPr>
            <a:xfrm>
              <a:off x="42672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84AC78-7419-4337-B3B0-4311B535340D}"/>
                </a:ext>
              </a:extLst>
            </xdr:cNvPr>
            <xdr:cNvSpPr txBox="1"/>
          </xdr:nvSpPr>
          <xdr:spPr>
            <a:xfrm>
              <a:off x="42672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 𝑦 ̂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−𝑦)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13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9BC36AB-FEE1-47CB-B220-8BB82491BE2F}"/>
                </a:ext>
              </a:extLst>
            </xdr:cNvPr>
            <xdr:cNvSpPr txBox="1"/>
          </xdr:nvSpPr>
          <xdr:spPr>
            <a:xfrm>
              <a:off x="48768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9BC36AB-FEE1-47CB-B220-8BB82491BE2F}"/>
                </a:ext>
              </a:extLst>
            </xdr:cNvPr>
            <xdr:cNvSpPr txBox="1"/>
          </xdr:nvSpPr>
          <xdr:spPr>
            <a:xfrm>
              <a:off x="48768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13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B2A6BDE-08D9-478C-9395-47537CDB83BE}"/>
                </a:ext>
              </a:extLst>
            </xdr:cNvPr>
            <xdr:cNvSpPr txBox="1"/>
          </xdr:nvSpPr>
          <xdr:spPr>
            <a:xfrm>
              <a:off x="54864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B2A6BDE-08D9-478C-9395-47537CDB83BE}"/>
                </a:ext>
              </a:extLst>
            </xdr:cNvPr>
            <xdr:cNvSpPr txBox="1"/>
          </xdr:nvSpPr>
          <xdr:spPr>
            <a:xfrm>
              <a:off x="54864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𝑦−𝑦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</a:t>
              </a:r>
              <a:r>
                <a:rPr lang="en-US" i="0">
                  <a:effectLst/>
                </a:rPr>
                <a:t>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" 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26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CB39BC2-872A-4B15-B64B-D00718B65FC3}"/>
                </a:ext>
              </a:extLst>
            </xdr:cNvPr>
            <xdr:cNvSpPr txBox="1"/>
          </xdr:nvSpPr>
          <xdr:spPr>
            <a:xfrm>
              <a:off x="1219200" y="5029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CB39BC2-872A-4B15-B64B-D00718B65FC3}"/>
                </a:ext>
              </a:extLst>
            </xdr:cNvPr>
            <xdr:cNvSpPr txBox="1"/>
          </xdr:nvSpPr>
          <xdr:spPr>
            <a:xfrm>
              <a:off x="1219200" y="5029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5D14DEA-A17A-468D-A9BC-18876C60E701}"/>
                </a:ext>
              </a:extLst>
            </xdr:cNvPr>
            <xdr:cNvSpPr txBox="1"/>
          </xdr:nvSpPr>
          <xdr:spPr>
            <a:xfrm>
              <a:off x="54864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𝑠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𝑡𝑂𝑡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5D14DEA-A17A-468D-A9BC-18876C60E701}"/>
                </a:ext>
              </a:extLst>
            </xdr:cNvPr>
            <xdr:cNvSpPr txBox="1"/>
          </xdr:nvSpPr>
          <xdr:spPr>
            <a:xfrm>
              <a:off x="54864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𝑠𝑠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𝑡𝑂𝑡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24</xdr:row>
      <xdr:rowOff>0</xdr:rowOff>
    </xdr:from>
    <xdr:ext cx="6096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560856D-284D-4B01-A479-3A140EFF489B}"/>
                </a:ext>
              </a:extLst>
            </xdr:cNvPr>
            <xdr:cNvSpPr txBox="1"/>
          </xdr:nvSpPr>
          <xdr:spPr>
            <a:xfrm>
              <a:off x="42672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𝑠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560856D-284D-4B01-A479-3A140EFF489B}"/>
                </a:ext>
              </a:extLst>
            </xdr:cNvPr>
            <xdr:cNvSpPr txBox="1"/>
          </xdr:nvSpPr>
          <xdr:spPr>
            <a:xfrm>
              <a:off x="42672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𝑠𝑠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𝑟𝑒𝑠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</xdr:colOff>
      <xdr:row>26</xdr:row>
      <xdr:rowOff>15131</xdr:rowOff>
    </xdr:from>
    <xdr:ext cx="608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8178D4-E14A-48BB-B5A6-2FB15BCD8864}"/>
                </a:ext>
              </a:extLst>
            </xdr:cNvPr>
            <xdr:cNvSpPr txBox="1"/>
          </xdr:nvSpPr>
          <xdr:spPr>
            <a:xfrm>
              <a:off x="5486401" y="5044331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8178D4-E14A-48BB-B5A6-2FB15BCD8864}"/>
                </a:ext>
              </a:extLst>
            </xdr:cNvPr>
            <xdr:cNvSpPr txBox="1"/>
          </xdr:nvSpPr>
          <xdr:spPr>
            <a:xfrm>
              <a:off x="5486401" y="5044331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</xdr:colOff>
      <xdr:row>10</xdr:row>
      <xdr:rowOff>9178</xdr:rowOff>
    </xdr:from>
    <xdr:ext cx="608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F5B54F3-76B4-4B14-A7FB-C20A63B409D4}"/>
                </a:ext>
              </a:extLst>
            </xdr:cNvPr>
            <xdr:cNvSpPr txBox="1"/>
          </xdr:nvSpPr>
          <xdr:spPr>
            <a:xfrm>
              <a:off x="2438401" y="1914178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/>
                <a:t>Old: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F5B54F3-76B4-4B14-A7FB-C20A63B409D4}"/>
                </a:ext>
              </a:extLst>
            </xdr:cNvPr>
            <xdr:cNvSpPr txBox="1"/>
          </xdr:nvSpPr>
          <xdr:spPr>
            <a:xfrm>
              <a:off x="2438401" y="1914178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/>
                <a:t>Old: </a:t>
              </a:r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</xdr:colOff>
      <xdr:row>10</xdr:row>
      <xdr:rowOff>15131</xdr:rowOff>
    </xdr:from>
    <xdr:ext cx="608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36D6F08-454B-4D0E-ADFF-77FB79AAC128}"/>
                </a:ext>
              </a:extLst>
            </xdr:cNvPr>
            <xdr:cNvSpPr txBox="1"/>
          </xdr:nvSpPr>
          <xdr:spPr>
            <a:xfrm>
              <a:off x="3048001" y="1920131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36D6F08-454B-4D0E-ADFF-77FB79AAC128}"/>
                </a:ext>
              </a:extLst>
            </xdr:cNvPr>
            <xdr:cNvSpPr txBox="1"/>
          </xdr:nvSpPr>
          <xdr:spPr>
            <a:xfrm>
              <a:off x="3048001" y="1920131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</xdr:colOff>
      <xdr:row>10</xdr:row>
      <xdr:rowOff>9178</xdr:rowOff>
    </xdr:from>
    <xdr:ext cx="608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A88E629-0298-4CE6-AD43-DB1DD4BC5851}"/>
                </a:ext>
              </a:extLst>
            </xdr:cNvPr>
            <xdr:cNvSpPr txBox="1"/>
          </xdr:nvSpPr>
          <xdr:spPr>
            <a:xfrm>
              <a:off x="2438401" y="1914178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/>
                <a:t>Old: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A88E629-0298-4CE6-AD43-DB1DD4BC5851}"/>
                </a:ext>
              </a:extLst>
            </xdr:cNvPr>
            <xdr:cNvSpPr txBox="1"/>
          </xdr:nvSpPr>
          <xdr:spPr>
            <a:xfrm>
              <a:off x="2438401" y="1914178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/>
                <a:t>Old: </a:t>
              </a:r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1219200" cy="1769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09C8CE6-913A-4BF7-B8D4-76889DBC6BBD}"/>
                </a:ext>
              </a:extLst>
            </xdr:cNvPr>
            <xdr:cNvSpPr txBox="1"/>
          </xdr:nvSpPr>
          <xdr:spPr>
            <a:xfrm>
              <a:off x="1828800" y="2552700"/>
              <a:ext cx="1219200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09C8CE6-913A-4BF7-B8D4-76889DBC6BBD}"/>
                </a:ext>
              </a:extLst>
            </xdr:cNvPr>
            <xdr:cNvSpPr txBox="1"/>
          </xdr:nvSpPr>
          <xdr:spPr>
            <a:xfrm>
              <a:off x="1828800" y="2552700"/>
              <a:ext cx="1219200" cy="176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i="0">
                  <a:latin typeface="Cambria Math" panose="02040503050406030204" pitchFamily="18" charset="0"/>
                </a:rPr>
                <a:t>=𝜔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0+𝜔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 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13</xdr:row>
      <xdr:rowOff>18273</xdr:rowOff>
    </xdr:from>
    <xdr:ext cx="609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93B1B3A-F39F-405B-86DB-05AC54301D0F}"/>
                </a:ext>
              </a:extLst>
            </xdr:cNvPr>
            <xdr:cNvSpPr txBox="1"/>
          </xdr:nvSpPr>
          <xdr:spPr>
            <a:xfrm>
              <a:off x="3048000" y="2570973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93B1B3A-F39F-405B-86DB-05AC54301D0F}"/>
                </a:ext>
              </a:extLst>
            </xdr:cNvPr>
            <xdr:cNvSpPr txBox="1"/>
          </xdr:nvSpPr>
          <xdr:spPr>
            <a:xfrm>
              <a:off x="3048000" y="2570973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−𝑦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12</xdr:row>
      <xdr:rowOff>190499</xdr:rowOff>
    </xdr:from>
    <xdr:ext cx="609600" cy="1905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A045C6-A200-4052-8A46-6915631CA3D3}"/>
                </a:ext>
              </a:extLst>
            </xdr:cNvPr>
            <xdr:cNvSpPr txBox="1"/>
          </xdr:nvSpPr>
          <xdr:spPr>
            <a:xfrm>
              <a:off x="3657600" y="2552699"/>
              <a:ext cx="60960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>
                  <a:solidFill>
                    <a:srgbClr val="836967"/>
                  </a:solidFill>
                </a:rPr>
                <a:t>|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</m:oMath>
              </a14:m>
              <a:r>
                <a:rPr lang="en-US" sz="1100"/>
                <a:t>|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A045C6-A200-4052-8A46-6915631CA3D3}"/>
                </a:ext>
              </a:extLst>
            </xdr:cNvPr>
            <xdr:cNvSpPr txBox="1"/>
          </xdr:nvSpPr>
          <xdr:spPr>
            <a:xfrm>
              <a:off x="3657600" y="2552699"/>
              <a:ext cx="60960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>
                  <a:solidFill>
                    <a:srgbClr val="836967"/>
                  </a:solidFill>
                </a:rPr>
                <a:t>|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−𝑦</a:t>
              </a:r>
              <a:r>
                <a:rPr lang="en-US" sz="1100"/>
                <a:t>|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13</xdr:row>
      <xdr:rowOff>0</xdr:rowOff>
    </xdr:from>
    <xdr:ext cx="609600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C446E55-04D6-427A-B0F6-F4D425D690A8}"/>
                </a:ext>
              </a:extLst>
            </xdr:cNvPr>
            <xdr:cNvSpPr txBox="1"/>
          </xdr:nvSpPr>
          <xdr:spPr>
            <a:xfrm>
              <a:off x="42672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C446E55-04D6-427A-B0F6-F4D425D690A8}"/>
                </a:ext>
              </a:extLst>
            </xdr:cNvPr>
            <xdr:cNvSpPr txBox="1"/>
          </xdr:nvSpPr>
          <xdr:spPr>
            <a:xfrm>
              <a:off x="42672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𝑦 ̂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−𝑦)〗^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13</xdr:row>
      <xdr:rowOff>0</xdr:rowOff>
    </xdr:from>
    <xdr:ext cx="609600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2AF16DB-E5D4-4EAB-AA67-FD5068DBE21D}"/>
                </a:ext>
              </a:extLst>
            </xdr:cNvPr>
            <xdr:cNvSpPr txBox="1"/>
          </xdr:nvSpPr>
          <xdr:spPr>
            <a:xfrm>
              <a:off x="48768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2AF16DB-E5D4-4EAB-AA67-FD5068DBE21D}"/>
                </a:ext>
              </a:extLst>
            </xdr:cNvPr>
            <xdr:cNvSpPr txBox="1"/>
          </xdr:nvSpPr>
          <xdr:spPr>
            <a:xfrm>
              <a:off x="48768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13</xdr:row>
      <xdr:rowOff>0</xdr:rowOff>
    </xdr:from>
    <xdr:ext cx="609600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2F5D038-8722-41BE-A68C-803BD46F77BC}"/>
                </a:ext>
              </a:extLst>
            </xdr:cNvPr>
            <xdr:cNvSpPr txBox="1"/>
          </xdr:nvSpPr>
          <xdr:spPr>
            <a:xfrm>
              <a:off x="54864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2F5D038-8722-41BE-A68C-803BD46F77BC}"/>
                </a:ext>
              </a:extLst>
            </xdr:cNvPr>
            <xdr:cNvSpPr txBox="1"/>
          </xdr:nvSpPr>
          <xdr:spPr>
            <a:xfrm>
              <a:off x="5486400" y="25527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𝑦−𝑦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26</xdr:row>
      <xdr:rowOff>0</xdr:rowOff>
    </xdr:from>
    <xdr:ext cx="609600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F1492-DE1C-48E4-A95F-1865305FE78A}"/>
                </a:ext>
              </a:extLst>
            </xdr:cNvPr>
            <xdr:cNvSpPr txBox="1"/>
          </xdr:nvSpPr>
          <xdr:spPr>
            <a:xfrm>
              <a:off x="1219200" y="5029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F1492-DE1C-48E4-A95F-1865305FE78A}"/>
                </a:ext>
              </a:extLst>
            </xdr:cNvPr>
            <xdr:cNvSpPr txBox="1"/>
          </xdr:nvSpPr>
          <xdr:spPr>
            <a:xfrm>
              <a:off x="1219200" y="5029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0</xdr:rowOff>
    </xdr:from>
    <xdr:ext cx="609600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D6DE332-ABB3-4BED-9EFA-0AD970E372C5}"/>
                </a:ext>
              </a:extLst>
            </xdr:cNvPr>
            <xdr:cNvSpPr txBox="1"/>
          </xdr:nvSpPr>
          <xdr:spPr>
            <a:xfrm>
              <a:off x="54864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𝑠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𝑡𝑂𝑡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D6DE332-ABB3-4BED-9EFA-0AD970E372C5}"/>
                </a:ext>
              </a:extLst>
            </xdr:cNvPr>
            <xdr:cNvSpPr txBox="1"/>
          </xdr:nvSpPr>
          <xdr:spPr>
            <a:xfrm>
              <a:off x="54864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𝑠𝑠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𝑡𝑂𝑡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24</xdr:row>
      <xdr:rowOff>0</xdr:rowOff>
    </xdr:from>
    <xdr:ext cx="609600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954651B-C566-409D-9056-80E243913385}"/>
                </a:ext>
              </a:extLst>
            </xdr:cNvPr>
            <xdr:cNvSpPr txBox="1"/>
          </xdr:nvSpPr>
          <xdr:spPr>
            <a:xfrm>
              <a:off x="42672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𝑠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954651B-C566-409D-9056-80E243913385}"/>
                </a:ext>
              </a:extLst>
            </xdr:cNvPr>
            <xdr:cNvSpPr txBox="1"/>
          </xdr:nvSpPr>
          <xdr:spPr>
            <a:xfrm>
              <a:off x="4267200" y="4648200"/>
              <a:ext cx="6096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𝑠𝑠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𝑟𝑒𝑠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</xdr:colOff>
      <xdr:row>26</xdr:row>
      <xdr:rowOff>15131</xdr:rowOff>
    </xdr:from>
    <xdr:ext cx="60813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10F395D-39DA-43DA-81B1-B4594C8190BD}"/>
                </a:ext>
              </a:extLst>
            </xdr:cNvPr>
            <xdr:cNvSpPr txBox="1"/>
          </xdr:nvSpPr>
          <xdr:spPr>
            <a:xfrm>
              <a:off x="5486401" y="5044331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10F395D-39DA-43DA-81B1-B4594C8190BD}"/>
                </a:ext>
              </a:extLst>
            </xdr:cNvPr>
            <xdr:cNvSpPr txBox="1"/>
          </xdr:nvSpPr>
          <xdr:spPr>
            <a:xfrm>
              <a:off x="5486401" y="5044331"/>
              <a:ext cx="608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F1F1-A706-4D7F-AED5-61028BF3F22D}">
  <dimension ref="B1:J30"/>
  <sheetViews>
    <sheetView zoomScale="130" zoomScaleNormal="130" workbookViewId="0">
      <selection activeCell="J28" sqref="J28"/>
    </sheetView>
  </sheetViews>
  <sheetFormatPr defaultRowHeight="15" x14ac:dyDescent="0.25"/>
  <cols>
    <col min="1" max="16384" width="9.140625" style="1"/>
  </cols>
  <sheetData>
    <row r="1" spans="2:10" x14ac:dyDescent="0.25">
      <c r="E1" s="5"/>
    </row>
    <row r="2" spans="2:10" x14ac:dyDescent="0.25">
      <c r="B2" s="1" t="s">
        <v>6</v>
      </c>
      <c r="D2" s="5">
        <v>4</v>
      </c>
      <c r="E2" s="5">
        <v>6</v>
      </c>
    </row>
    <row r="4" spans="2:10" x14ac:dyDescent="0.25">
      <c r="B4" s="2" t="s">
        <v>2</v>
      </c>
      <c r="C4" s="2" t="s">
        <v>3</v>
      </c>
    </row>
    <row r="5" spans="2:10" x14ac:dyDescent="0.25">
      <c r="B5" s="18">
        <f>D2*2</f>
        <v>8</v>
      </c>
      <c r="C5" s="18">
        <f>E2*2</f>
        <v>12</v>
      </c>
    </row>
    <row r="6" spans="2:10" x14ac:dyDescent="0.25">
      <c r="B6" s="19"/>
      <c r="C6" s="19"/>
    </row>
    <row r="7" spans="2:10" x14ac:dyDescent="0.25">
      <c r="B7" s="2" t="s">
        <v>4</v>
      </c>
      <c r="C7" s="2" t="s">
        <v>5</v>
      </c>
    </row>
    <row r="8" spans="2:10" x14ac:dyDescent="0.25">
      <c r="B8" s="18">
        <v>34</v>
      </c>
      <c r="C8" s="18">
        <v>28</v>
      </c>
    </row>
    <row r="9" spans="2:10" x14ac:dyDescent="0.25">
      <c r="B9" s="19"/>
      <c r="C9" s="19"/>
    </row>
    <row r="11" spans="2:10" ht="18" x14ac:dyDescent="0.35">
      <c r="B11" s="1" t="s">
        <v>7</v>
      </c>
      <c r="C11" s="1">
        <f>(C8-B8)/(C5-B5)</f>
        <v>-1.5</v>
      </c>
    </row>
    <row r="12" spans="2:10" ht="18" x14ac:dyDescent="0.35">
      <c r="B12" s="1" t="s">
        <v>8</v>
      </c>
      <c r="C12" s="1">
        <f>B8-(C11*B5)</f>
        <v>46</v>
      </c>
    </row>
    <row r="14" spans="2:10" x14ac:dyDescent="0.25">
      <c r="B14" s="14" t="s">
        <v>0</v>
      </c>
      <c r="C14" s="14" t="s">
        <v>1</v>
      </c>
      <c r="D14" s="20"/>
      <c r="E14" s="20"/>
      <c r="F14" s="15"/>
      <c r="G14" s="15"/>
      <c r="H14" s="15"/>
      <c r="I14" s="15"/>
      <c r="J14" s="15"/>
    </row>
    <row r="15" spans="2:10" x14ac:dyDescent="0.25">
      <c r="B15" s="6">
        <v>2</v>
      </c>
      <c r="C15" s="6">
        <v>22</v>
      </c>
      <c r="D15" s="17">
        <f t="shared" ref="D15:D24" si="0">$C$12+($C$11*B15)</f>
        <v>43</v>
      </c>
      <c r="E15" s="17"/>
      <c r="F15" s="6">
        <f t="shared" ref="F15:F24" si="1">D15-C15</f>
        <v>21</v>
      </c>
      <c r="G15" s="6">
        <f>ABS(F15)</f>
        <v>21</v>
      </c>
      <c r="H15" s="6">
        <f>F15^2</f>
        <v>441</v>
      </c>
      <c r="I15" s="6">
        <f>C15-$C$28</f>
        <v>-10.799999999999997</v>
      </c>
      <c r="J15" s="6">
        <f t="shared" ref="J15:J24" si="2">I15^2</f>
        <v>116.63999999999994</v>
      </c>
    </row>
    <row r="16" spans="2:10" x14ac:dyDescent="0.25">
      <c r="B16" s="6">
        <v>4</v>
      </c>
      <c r="C16" s="6">
        <v>16</v>
      </c>
      <c r="D16" s="17">
        <f t="shared" si="0"/>
        <v>40</v>
      </c>
      <c r="E16" s="17"/>
      <c r="F16" s="6">
        <f t="shared" si="1"/>
        <v>24</v>
      </c>
      <c r="G16" s="6">
        <f t="shared" ref="G16:G24" si="3">ABS(F16)</f>
        <v>24</v>
      </c>
      <c r="H16" s="6">
        <f>F16^2</f>
        <v>576</v>
      </c>
      <c r="I16" s="6">
        <f>C16-$C$28</f>
        <v>-16.799999999999997</v>
      </c>
      <c r="J16" s="6">
        <f t="shared" si="2"/>
        <v>282.2399999999999</v>
      </c>
    </row>
    <row r="17" spans="2:10" x14ac:dyDescent="0.25">
      <c r="B17" s="6">
        <v>6</v>
      </c>
      <c r="C17" s="6">
        <v>26</v>
      </c>
      <c r="D17" s="17">
        <f t="shared" si="0"/>
        <v>37</v>
      </c>
      <c r="E17" s="17"/>
      <c r="F17" s="6">
        <f t="shared" si="1"/>
        <v>11</v>
      </c>
      <c r="G17" s="6">
        <f t="shared" si="3"/>
        <v>11</v>
      </c>
      <c r="H17" s="6">
        <f>F17^2</f>
        <v>121</v>
      </c>
      <c r="I17" s="6">
        <f t="shared" ref="I17:I24" si="4">C17-$C$28</f>
        <v>-6.7999999999999972</v>
      </c>
      <c r="J17" s="6">
        <f t="shared" si="2"/>
        <v>46.239999999999959</v>
      </c>
    </row>
    <row r="18" spans="2:10" x14ac:dyDescent="0.25">
      <c r="B18" s="6">
        <v>8</v>
      </c>
      <c r="C18" s="6">
        <v>34</v>
      </c>
      <c r="D18" s="17">
        <f t="shared" si="0"/>
        <v>34</v>
      </c>
      <c r="E18" s="17"/>
      <c r="F18" s="6">
        <f t="shared" si="1"/>
        <v>0</v>
      </c>
      <c r="G18" s="6">
        <f t="shared" si="3"/>
        <v>0</v>
      </c>
      <c r="H18" s="6">
        <f t="shared" ref="H15:H24" si="5">F18^2</f>
        <v>0</v>
      </c>
      <c r="I18" s="6">
        <f t="shared" si="4"/>
        <v>1.2000000000000028</v>
      </c>
      <c r="J18" s="6">
        <f t="shared" si="2"/>
        <v>1.4400000000000068</v>
      </c>
    </row>
    <row r="19" spans="2:10" x14ac:dyDescent="0.25">
      <c r="B19" s="6">
        <v>10</v>
      </c>
      <c r="C19" s="6">
        <v>22</v>
      </c>
      <c r="D19" s="17">
        <f t="shared" si="0"/>
        <v>31</v>
      </c>
      <c r="E19" s="17"/>
      <c r="F19" s="6">
        <f t="shared" si="1"/>
        <v>9</v>
      </c>
      <c r="G19" s="6">
        <f t="shared" si="3"/>
        <v>9</v>
      </c>
      <c r="H19" s="6">
        <f t="shared" si="5"/>
        <v>81</v>
      </c>
      <c r="I19" s="6">
        <f t="shared" si="4"/>
        <v>-10.799999999999997</v>
      </c>
      <c r="J19" s="6">
        <f t="shared" si="2"/>
        <v>116.63999999999994</v>
      </c>
    </row>
    <row r="20" spans="2:10" x14ac:dyDescent="0.25">
      <c r="B20" s="6">
        <v>12</v>
      </c>
      <c r="C20" s="6">
        <v>28</v>
      </c>
      <c r="D20" s="17">
        <f t="shared" si="0"/>
        <v>28</v>
      </c>
      <c r="E20" s="17"/>
      <c r="F20" s="6">
        <f t="shared" si="1"/>
        <v>0</v>
      </c>
      <c r="G20" s="6">
        <f t="shared" si="3"/>
        <v>0</v>
      </c>
      <c r="H20" s="6">
        <f t="shared" si="5"/>
        <v>0</v>
      </c>
      <c r="I20" s="6">
        <f t="shared" si="4"/>
        <v>-4.7999999999999972</v>
      </c>
      <c r="J20" s="6">
        <f t="shared" si="2"/>
        <v>23.039999999999974</v>
      </c>
    </row>
    <row r="21" spans="2:10" x14ac:dyDescent="0.25">
      <c r="B21" s="6">
        <v>14</v>
      </c>
      <c r="C21" s="6">
        <v>22</v>
      </c>
      <c r="D21" s="17">
        <f t="shared" si="0"/>
        <v>25</v>
      </c>
      <c r="E21" s="17"/>
      <c r="F21" s="6">
        <f t="shared" si="1"/>
        <v>3</v>
      </c>
      <c r="G21" s="6">
        <f t="shared" si="3"/>
        <v>3</v>
      </c>
      <c r="H21" s="6">
        <f t="shared" si="5"/>
        <v>9</v>
      </c>
      <c r="I21" s="6">
        <f t="shared" si="4"/>
        <v>-10.799999999999997</v>
      </c>
      <c r="J21" s="6">
        <f t="shared" si="2"/>
        <v>116.63999999999994</v>
      </c>
    </row>
    <row r="22" spans="2:10" x14ac:dyDescent="0.25">
      <c r="B22" s="6">
        <v>16</v>
      </c>
      <c r="C22" s="6">
        <v>46</v>
      </c>
      <c r="D22" s="17">
        <f t="shared" si="0"/>
        <v>22</v>
      </c>
      <c r="E22" s="17"/>
      <c r="F22" s="6">
        <f t="shared" si="1"/>
        <v>-24</v>
      </c>
      <c r="G22" s="6">
        <f t="shared" si="3"/>
        <v>24</v>
      </c>
      <c r="H22" s="6">
        <f t="shared" si="5"/>
        <v>576</v>
      </c>
      <c r="I22" s="6">
        <f t="shared" si="4"/>
        <v>13.200000000000003</v>
      </c>
      <c r="J22" s="6">
        <f t="shared" si="2"/>
        <v>174.24000000000007</v>
      </c>
    </row>
    <row r="23" spans="2:10" x14ac:dyDescent="0.25">
      <c r="B23" s="6">
        <v>18</v>
      </c>
      <c r="C23" s="6">
        <v>58</v>
      </c>
      <c r="D23" s="17">
        <f t="shared" si="0"/>
        <v>19</v>
      </c>
      <c r="E23" s="17"/>
      <c r="F23" s="6">
        <f t="shared" si="1"/>
        <v>-39</v>
      </c>
      <c r="G23" s="6">
        <f t="shared" si="3"/>
        <v>39</v>
      </c>
      <c r="H23" s="6">
        <f t="shared" si="5"/>
        <v>1521</v>
      </c>
      <c r="I23" s="6">
        <f t="shared" si="4"/>
        <v>25.200000000000003</v>
      </c>
      <c r="J23" s="6">
        <f t="shared" si="2"/>
        <v>635.04000000000019</v>
      </c>
    </row>
    <row r="24" spans="2:10" x14ac:dyDescent="0.25">
      <c r="B24" s="6">
        <v>20</v>
      </c>
      <c r="C24" s="6">
        <v>54</v>
      </c>
      <c r="D24" s="17">
        <f t="shared" si="0"/>
        <v>16</v>
      </c>
      <c r="E24" s="17"/>
      <c r="F24" s="6">
        <f t="shared" si="1"/>
        <v>-38</v>
      </c>
      <c r="G24" s="6">
        <f t="shared" si="3"/>
        <v>38</v>
      </c>
      <c r="H24" s="6">
        <f t="shared" si="5"/>
        <v>1444</v>
      </c>
      <c r="I24" s="6">
        <f t="shared" si="4"/>
        <v>21.200000000000003</v>
      </c>
      <c r="J24" s="6">
        <f t="shared" si="2"/>
        <v>449.44000000000011</v>
      </c>
    </row>
    <row r="25" spans="2:10" x14ac:dyDescent="0.25">
      <c r="B25" s="10"/>
      <c r="C25" s="11" t="s">
        <v>9</v>
      </c>
      <c r="D25" s="10"/>
      <c r="E25" s="10"/>
      <c r="F25" s="10"/>
      <c r="G25" s="3" t="s">
        <v>9</v>
      </c>
      <c r="H25" s="3"/>
      <c r="I25" s="10"/>
      <c r="J25" s="3"/>
    </row>
    <row r="26" spans="2:10" x14ac:dyDescent="0.25">
      <c r="C26" s="12">
        <f>SUM(C15:C24)</f>
        <v>328</v>
      </c>
      <c r="G26" s="12">
        <f>SUM(G15:G24)</f>
        <v>169</v>
      </c>
      <c r="H26" s="11">
        <f>SUM(H15:H24)</f>
        <v>4769</v>
      </c>
      <c r="J26" s="8">
        <f>SUM(J15:J24)</f>
        <v>1961.6</v>
      </c>
    </row>
    <row r="27" spans="2:10" x14ac:dyDescent="0.25">
      <c r="B27" s="5"/>
      <c r="C27" s="13"/>
      <c r="F27" s="10"/>
      <c r="G27" s="9" t="s">
        <v>10</v>
      </c>
      <c r="H27" s="9" t="s">
        <v>12</v>
      </c>
      <c r="J27" s="7"/>
    </row>
    <row r="28" spans="2:10" x14ac:dyDescent="0.25">
      <c r="C28" s="12">
        <f>C26/10</f>
        <v>32.799999999999997</v>
      </c>
      <c r="G28" s="12">
        <f>G26/10</f>
        <v>16.899999999999999</v>
      </c>
      <c r="H28" s="12">
        <f>H26/10</f>
        <v>476.9</v>
      </c>
      <c r="J28" s="16">
        <f>1-(H26/J26)</f>
        <v>-1.4311786296900491</v>
      </c>
    </row>
    <row r="29" spans="2:10" x14ac:dyDescent="0.25">
      <c r="H29" s="3" t="s">
        <v>11</v>
      </c>
    </row>
    <row r="30" spans="2:10" x14ac:dyDescent="0.25">
      <c r="H30" s="4">
        <f>SQRT(H28)</f>
        <v>21.83804020510998</v>
      </c>
    </row>
  </sheetData>
  <mergeCells count="15">
    <mergeCell ref="B5:B6"/>
    <mergeCell ref="C5:C6"/>
    <mergeCell ref="B8:B9"/>
    <mergeCell ref="C8:C9"/>
    <mergeCell ref="D15:E15"/>
    <mergeCell ref="D14:E14"/>
    <mergeCell ref="D22:E22"/>
    <mergeCell ref="D23:E23"/>
    <mergeCell ref="D24:E24"/>
    <mergeCell ref="D16:E16"/>
    <mergeCell ref="D17:E17"/>
    <mergeCell ref="D18:E18"/>
    <mergeCell ref="D19:E19"/>
    <mergeCell ref="D20:E20"/>
    <mergeCell ref="D21:E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3D59-202A-4564-BC2D-1E4FF5A6AF51}">
  <dimension ref="B1:J30"/>
  <sheetViews>
    <sheetView zoomScale="160" zoomScaleNormal="160" workbookViewId="0">
      <selection activeCell="I15" sqref="I15:I24"/>
    </sheetView>
  </sheetViews>
  <sheetFormatPr defaultRowHeight="15" x14ac:dyDescent="0.25"/>
  <cols>
    <col min="1" max="16384" width="9.140625" style="1"/>
  </cols>
  <sheetData>
    <row r="1" spans="2:10" x14ac:dyDescent="0.25">
      <c r="E1" s="5"/>
    </row>
    <row r="2" spans="2:10" x14ac:dyDescent="0.25">
      <c r="B2" s="1" t="s">
        <v>6</v>
      </c>
      <c r="D2" s="5">
        <v>4</v>
      </c>
      <c r="E2" s="5">
        <v>6</v>
      </c>
    </row>
    <row r="4" spans="2:10" x14ac:dyDescent="0.25">
      <c r="B4" s="2" t="s">
        <v>2</v>
      </c>
      <c r="C4" s="2" t="s">
        <v>3</v>
      </c>
    </row>
    <row r="5" spans="2:10" x14ac:dyDescent="0.25">
      <c r="B5" s="18">
        <f>D2*2</f>
        <v>8</v>
      </c>
      <c r="C5" s="18">
        <f>E2*2</f>
        <v>12</v>
      </c>
    </row>
    <row r="6" spans="2:10" x14ac:dyDescent="0.25">
      <c r="B6" s="19"/>
      <c r="C6" s="19"/>
    </row>
    <row r="7" spans="2:10" x14ac:dyDescent="0.25">
      <c r="B7" s="2" t="s">
        <v>4</v>
      </c>
      <c r="C7" s="2" t="s">
        <v>5</v>
      </c>
    </row>
    <row r="8" spans="2:10" x14ac:dyDescent="0.25">
      <c r="B8" s="18">
        <v>34</v>
      </c>
      <c r="C8" s="18">
        <v>28</v>
      </c>
    </row>
    <row r="9" spans="2:10" x14ac:dyDescent="0.25">
      <c r="B9" s="19"/>
      <c r="C9" s="19"/>
    </row>
    <row r="11" spans="2:10" ht="18" x14ac:dyDescent="0.35">
      <c r="B11" s="1" t="s">
        <v>7</v>
      </c>
      <c r="C11" s="1">
        <f>(C8-B8)/(C5-B5)</f>
        <v>-1.5</v>
      </c>
      <c r="E11" s="7"/>
      <c r="F11" s="7"/>
    </row>
    <row r="12" spans="2:10" ht="18" x14ac:dyDescent="0.35">
      <c r="B12" s="1" t="s">
        <v>8</v>
      </c>
      <c r="C12" s="1">
        <v>40</v>
      </c>
      <c r="E12" s="16">
        <v>-1.4311786296900491</v>
      </c>
      <c r="F12" s="16">
        <f>1-(H26/J26)</f>
        <v>-1.816578303425775</v>
      </c>
    </row>
    <row r="14" spans="2:10" x14ac:dyDescent="0.25">
      <c r="B14" s="14" t="s">
        <v>0</v>
      </c>
      <c r="C14" s="14" t="s">
        <v>1</v>
      </c>
      <c r="D14" s="20"/>
      <c r="E14" s="20"/>
      <c r="F14" s="15"/>
      <c r="G14" s="15"/>
      <c r="H14" s="15"/>
      <c r="I14" s="15"/>
      <c r="J14" s="15"/>
    </row>
    <row r="15" spans="2:10" x14ac:dyDescent="0.25">
      <c r="B15" s="6">
        <v>2</v>
      </c>
      <c r="C15" s="6">
        <v>22</v>
      </c>
      <c r="D15" s="17">
        <f t="shared" ref="D15:D24" si="0">$C$12+($C$11*B15)</f>
        <v>37</v>
      </c>
      <c r="E15" s="17"/>
      <c r="F15" s="6">
        <f t="shared" ref="F15:F24" si="1">D15-C15</f>
        <v>15</v>
      </c>
      <c r="G15" s="6">
        <f>ABS(F15)</f>
        <v>15</v>
      </c>
      <c r="H15" s="6">
        <f t="shared" ref="H15:H24" si="2">F15^2</f>
        <v>225</v>
      </c>
      <c r="I15" s="6">
        <f>C15-$C$28</f>
        <v>-10.799999999999997</v>
      </c>
      <c r="J15" s="6">
        <f t="shared" ref="J15:J24" si="3">I15^2</f>
        <v>116.63999999999994</v>
      </c>
    </row>
    <row r="16" spans="2:10" x14ac:dyDescent="0.25">
      <c r="B16" s="6">
        <v>4</v>
      </c>
      <c r="C16" s="6">
        <v>16</v>
      </c>
      <c r="D16" s="17">
        <f t="shared" si="0"/>
        <v>34</v>
      </c>
      <c r="E16" s="17"/>
      <c r="F16" s="6">
        <f t="shared" si="1"/>
        <v>18</v>
      </c>
      <c r="G16" s="6">
        <f t="shared" ref="G16:G24" si="4">ABS(F16)</f>
        <v>18</v>
      </c>
      <c r="H16" s="6">
        <f t="shared" si="2"/>
        <v>324</v>
      </c>
      <c r="I16" s="6">
        <f>C16-$C$28</f>
        <v>-16.799999999999997</v>
      </c>
      <c r="J16" s="6">
        <f t="shared" si="3"/>
        <v>282.2399999999999</v>
      </c>
    </row>
    <row r="17" spans="2:10" x14ac:dyDescent="0.25">
      <c r="B17" s="6">
        <v>6</v>
      </c>
      <c r="C17" s="6">
        <v>26</v>
      </c>
      <c r="D17" s="17">
        <f t="shared" si="0"/>
        <v>31</v>
      </c>
      <c r="E17" s="17"/>
      <c r="F17" s="6">
        <f t="shared" si="1"/>
        <v>5</v>
      </c>
      <c r="G17" s="6">
        <f t="shared" si="4"/>
        <v>5</v>
      </c>
      <c r="H17" s="6">
        <f t="shared" si="2"/>
        <v>25</v>
      </c>
      <c r="I17" s="6">
        <f t="shared" ref="I17:I24" si="5">C17-$C$28</f>
        <v>-6.7999999999999972</v>
      </c>
      <c r="J17" s="6">
        <f t="shared" si="3"/>
        <v>46.239999999999959</v>
      </c>
    </row>
    <row r="18" spans="2:10" x14ac:dyDescent="0.25">
      <c r="B18" s="6">
        <v>8</v>
      </c>
      <c r="C18" s="6">
        <v>34</v>
      </c>
      <c r="D18" s="17">
        <f t="shared" si="0"/>
        <v>28</v>
      </c>
      <c r="E18" s="17"/>
      <c r="F18" s="6">
        <f t="shared" si="1"/>
        <v>-6</v>
      </c>
      <c r="G18" s="6">
        <f t="shared" si="4"/>
        <v>6</v>
      </c>
      <c r="H18" s="6">
        <f t="shared" si="2"/>
        <v>36</v>
      </c>
      <c r="I18" s="6">
        <f t="shared" si="5"/>
        <v>1.2000000000000028</v>
      </c>
      <c r="J18" s="6">
        <f t="shared" si="3"/>
        <v>1.4400000000000068</v>
      </c>
    </row>
    <row r="19" spans="2:10" x14ac:dyDescent="0.25">
      <c r="B19" s="6">
        <v>10</v>
      </c>
      <c r="C19" s="6">
        <v>22</v>
      </c>
      <c r="D19" s="17">
        <f t="shared" si="0"/>
        <v>25</v>
      </c>
      <c r="E19" s="17"/>
      <c r="F19" s="6">
        <f t="shared" si="1"/>
        <v>3</v>
      </c>
      <c r="G19" s="6">
        <f t="shared" si="4"/>
        <v>3</v>
      </c>
      <c r="H19" s="6">
        <f t="shared" si="2"/>
        <v>9</v>
      </c>
      <c r="I19" s="6">
        <f t="shared" si="5"/>
        <v>-10.799999999999997</v>
      </c>
      <c r="J19" s="6">
        <f t="shared" si="3"/>
        <v>116.63999999999994</v>
      </c>
    </row>
    <row r="20" spans="2:10" x14ac:dyDescent="0.25">
      <c r="B20" s="6">
        <v>12</v>
      </c>
      <c r="C20" s="6">
        <v>28</v>
      </c>
      <c r="D20" s="17">
        <f t="shared" si="0"/>
        <v>22</v>
      </c>
      <c r="E20" s="17"/>
      <c r="F20" s="6">
        <f t="shared" si="1"/>
        <v>-6</v>
      </c>
      <c r="G20" s="6">
        <f t="shared" si="4"/>
        <v>6</v>
      </c>
      <c r="H20" s="6">
        <f t="shared" si="2"/>
        <v>36</v>
      </c>
      <c r="I20" s="6">
        <f t="shared" si="5"/>
        <v>-4.7999999999999972</v>
      </c>
      <c r="J20" s="6">
        <f t="shared" si="3"/>
        <v>23.039999999999974</v>
      </c>
    </row>
    <row r="21" spans="2:10" x14ac:dyDescent="0.25">
      <c r="B21" s="6">
        <v>14</v>
      </c>
      <c r="C21" s="6">
        <v>22</v>
      </c>
      <c r="D21" s="17">
        <f t="shared" si="0"/>
        <v>19</v>
      </c>
      <c r="E21" s="17"/>
      <c r="F21" s="6">
        <f t="shared" si="1"/>
        <v>-3</v>
      </c>
      <c r="G21" s="6">
        <f t="shared" si="4"/>
        <v>3</v>
      </c>
      <c r="H21" s="6">
        <f t="shared" si="2"/>
        <v>9</v>
      </c>
      <c r="I21" s="6">
        <f t="shared" si="5"/>
        <v>-10.799999999999997</v>
      </c>
      <c r="J21" s="6">
        <f t="shared" si="3"/>
        <v>116.63999999999994</v>
      </c>
    </row>
    <row r="22" spans="2:10" x14ac:dyDescent="0.25">
      <c r="B22" s="6">
        <v>16</v>
      </c>
      <c r="C22" s="6">
        <v>46</v>
      </c>
      <c r="D22" s="17">
        <f t="shared" si="0"/>
        <v>16</v>
      </c>
      <c r="E22" s="17"/>
      <c r="F22" s="6">
        <f t="shared" si="1"/>
        <v>-30</v>
      </c>
      <c r="G22" s="6">
        <f t="shared" si="4"/>
        <v>30</v>
      </c>
      <c r="H22" s="6">
        <f t="shared" si="2"/>
        <v>900</v>
      </c>
      <c r="I22" s="6">
        <f t="shared" si="5"/>
        <v>13.200000000000003</v>
      </c>
      <c r="J22" s="6">
        <f t="shared" si="3"/>
        <v>174.24000000000007</v>
      </c>
    </row>
    <row r="23" spans="2:10" x14ac:dyDescent="0.25">
      <c r="B23" s="6">
        <v>18</v>
      </c>
      <c r="C23" s="6">
        <v>58</v>
      </c>
      <c r="D23" s="17">
        <f t="shared" si="0"/>
        <v>13</v>
      </c>
      <c r="E23" s="17"/>
      <c r="F23" s="6">
        <f t="shared" si="1"/>
        <v>-45</v>
      </c>
      <c r="G23" s="6">
        <f t="shared" si="4"/>
        <v>45</v>
      </c>
      <c r="H23" s="6">
        <f t="shared" si="2"/>
        <v>2025</v>
      </c>
      <c r="I23" s="6">
        <f t="shared" si="5"/>
        <v>25.200000000000003</v>
      </c>
      <c r="J23" s="6">
        <f t="shared" si="3"/>
        <v>635.04000000000019</v>
      </c>
    </row>
    <row r="24" spans="2:10" x14ac:dyDescent="0.25">
      <c r="B24" s="6">
        <v>20</v>
      </c>
      <c r="C24" s="6">
        <v>54</v>
      </c>
      <c r="D24" s="17">
        <f t="shared" si="0"/>
        <v>10</v>
      </c>
      <c r="E24" s="17"/>
      <c r="F24" s="6">
        <f t="shared" si="1"/>
        <v>-44</v>
      </c>
      <c r="G24" s="6">
        <f t="shared" si="4"/>
        <v>44</v>
      </c>
      <c r="H24" s="6">
        <f t="shared" si="2"/>
        <v>1936</v>
      </c>
      <c r="I24" s="6">
        <f t="shared" si="5"/>
        <v>21.200000000000003</v>
      </c>
      <c r="J24" s="6">
        <f t="shared" si="3"/>
        <v>449.44000000000011</v>
      </c>
    </row>
    <row r="25" spans="2:10" x14ac:dyDescent="0.25">
      <c r="B25" s="10"/>
      <c r="C25" s="11" t="s">
        <v>9</v>
      </c>
      <c r="D25" s="10"/>
      <c r="E25" s="10"/>
      <c r="F25" s="10"/>
      <c r="G25" s="3" t="s">
        <v>9</v>
      </c>
      <c r="H25" s="3"/>
      <c r="I25" s="10"/>
      <c r="J25" s="3"/>
    </row>
    <row r="26" spans="2:10" x14ac:dyDescent="0.25">
      <c r="C26" s="12">
        <f>SUM(C15:C24)</f>
        <v>328</v>
      </c>
      <c r="G26" s="12">
        <f>SUM(G15:G24)</f>
        <v>175</v>
      </c>
      <c r="H26" s="11">
        <f>SUM(H15:H24)</f>
        <v>5525</v>
      </c>
      <c r="J26" s="8">
        <f>SUM(J15:J24)</f>
        <v>1961.6</v>
      </c>
    </row>
    <row r="27" spans="2:10" x14ac:dyDescent="0.25">
      <c r="B27" s="5"/>
      <c r="C27" s="13"/>
      <c r="F27" s="10"/>
      <c r="G27" s="9" t="s">
        <v>10</v>
      </c>
      <c r="H27" s="9" t="s">
        <v>12</v>
      </c>
    </row>
    <row r="28" spans="2:10" x14ac:dyDescent="0.25">
      <c r="C28" s="12">
        <f>C26/10</f>
        <v>32.799999999999997</v>
      </c>
      <c r="G28" s="12">
        <f>G26/10</f>
        <v>17.5</v>
      </c>
      <c r="H28" s="12">
        <f>H26/10</f>
        <v>552.5</v>
      </c>
    </row>
    <row r="29" spans="2:10" x14ac:dyDescent="0.25">
      <c r="H29" s="3" t="s">
        <v>11</v>
      </c>
    </row>
    <row r="30" spans="2:10" x14ac:dyDescent="0.25">
      <c r="H30" s="4">
        <f>SQRT(H28)</f>
        <v>23.505318547086318</v>
      </c>
    </row>
  </sheetData>
  <mergeCells count="15">
    <mergeCell ref="D15:E15"/>
    <mergeCell ref="B5:B6"/>
    <mergeCell ref="C5:C6"/>
    <mergeCell ref="B8:B9"/>
    <mergeCell ref="C8:C9"/>
    <mergeCell ref="D14:E14"/>
    <mergeCell ref="D22:E22"/>
    <mergeCell ref="D23:E23"/>
    <mergeCell ref="D24:E24"/>
    <mergeCell ref="D16:E16"/>
    <mergeCell ref="D17:E17"/>
    <mergeCell ref="D18:E18"/>
    <mergeCell ref="D19:E19"/>
    <mergeCell ref="D20:E20"/>
    <mergeCell ref="D21:E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C70C-18FE-4B6A-A640-3ED0E7C7655C}">
  <dimension ref="B1:J30"/>
  <sheetViews>
    <sheetView zoomScale="160" zoomScaleNormal="160" workbookViewId="0">
      <selection activeCell="I15" sqref="I15:I24"/>
    </sheetView>
  </sheetViews>
  <sheetFormatPr defaultRowHeight="15" x14ac:dyDescent="0.25"/>
  <cols>
    <col min="1" max="16384" width="9.140625" style="1"/>
  </cols>
  <sheetData>
    <row r="1" spans="2:10" x14ac:dyDescent="0.25">
      <c r="E1" s="5"/>
    </row>
    <row r="2" spans="2:10" x14ac:dyDescent="0.25">
      <c r="B2" s="1" t="s">
        <v>6</v>
      </c>
      <c r="D2" s="5">
        <v>4</v>
      </c>
      <c r="E2" s="5">
        <v>6</v>
      </c>
    </row>
    <row r="4" spans="2:10" x14ac:dyDescent="0.25">
      <c r="B4" s="2" t="s">
        <v>2</v>
      </c>
      <c r="C4" s="2" t="s">
        <v>3</v>
      </c>
    </row>
    <row r="5" spans="2:10" x14ac:dyDescent="0.25">
      <c r="B5" s="18">
        <f>D2*2</f>
        <v>8</v>
      </c>
      <c r="C5" s="18">
        <f>E2*2</f>
        <v>12</v>
      </c>
    </row>
    <row r="6" spans="2:10" x14ac:dyDescent="0.25">
      <c r="B6" s="19"/>
      <c r="C6" s="19"/>
    </row>
    <row r="7" spans="2:10" x14ac:dyDescent="0.25">
      <c r="B7" s="2" t="s">
        <v>4</v>
      </c>
      <c r="C7" s="2" t="s">
        <v>5</v>
      </c>
    </row>
    <row r="8" spans="2:10" x14ac:dyDescent="0.25">
      <c r="B8" s="18">
        <v>34</v>
      </c>
      <c r="C8" s="18">
        <v>28</v>
      </c>
    </row>
    <row r="9" spans="2:10" x14ac:dyDescent="0.25">
      <c r="B9" s="19"/>
      <c r="C9" s="19"/>
    </row>
    <row r="11" spans="2:10" ht="18" x14ac:dyDescent="0.35">
      <c r="B11" s="1" t="s">
        <v>7</v>
      </c>
      <c r="C11" s="1">
        <v>-2</v>
      </c>
      <c r="E11" s="7"/>
      <c r="F11" s="7"/>
    </row>
    <row r="12" spans="2:10" ht="18" x14ac:dyDescent="0.35">
      <c r="B12" s="1" t="s">
        <v>8</v>
      </c>
      <c r="C12" s="1">
        <f>B8-(C11*B5)</f>
        <v>50</v>
      </c>
      <c r="E12" s="16">
        <v>-1.4311786296900491</v>
      </c>
      <c r="F12" s="16">
        <f>1-(H26/J26)</f>
        <v>-2.1199021207177817</v>
      </c>
    </row>
    <row r="14" spans="2:10" x14ac:dyDescent="0.25">
      <c r="B14" s="14" t="s">
        <v>0</v>
      </c>
      <c r="C14" s="14" t="s">
        <v>1</v>
      </c>
      <c r="D14" s="20"/>
      <c r="E14" s="20"/>
      <c r="F14" s="15"/>
      <c r="G14" s="15"/>
      <c r="H14" s="15"/>
      <c r="I14" s="15"/>
      <c r="J14" s="15"/>
    </row>
    <row r="15" spans="2:10" x14ac:dyDescent="0.25">
      <c r="B15" s="6">
        <v>2</v>
      </c>
      <c r="C15" s="6">
        <v>22</v>
      </c>
      <c r="D15" s="17">
        <f t="shared" ref="D15:D24" si="0">$C$12+($C$11*B15)</f>
        <v>46</v>
      </c>
      <c r="E15" s="17"/>
      <c r="F15" s="6">
        <f t="shared" ref="F15:F24" si="1">D15-C15</f>
        <v>24</v>
      </c>
      <c r="G15" s="6">
        <f>ABS(F15)</f>
        <v>24</v>
      </c>
      <c r="H15" s="6">
        <f t="shared" ref="H15:H24" si="2">F15^2</f>
        <v>576</v>
      </c>
      <c r="I15" s="6">
        <f>C15-$C$28</f>
        <v>-10.799999999999997</v>
      </c>
      <c r="J15" s="6">
        <f t="shared" ref="J15:J24" si="3">I15^2</f>
        <v>116.63999999999994</v>
      </c>
    </row>
    <row r="16" spans="2:10" x14ac:dyDescent="0.25">
      <c r="B16" s="6">
        <v>4</v>
      </c>
      <c r="C16" s="6">
        <v>16</v>
      </c>
      <c r="D16" s="17">
        <f t="shared" si="0"/>
        <v>42</v>
      </c>
      <c r="E16" s="17"/>
      <c r="F16" s="6">
        <f t="shared" si="1"/>
        <v>26</v>
      </c>
      <c r="G16" s="6">
        <f t="shared" ref="G16:G24" si="4">ABS(F16)</f>
        <v>26</v>
      </c>
      <c r="H16" s="6">
        <f t="shared" si="2"/>
        <v>676</v>
      </c>
      <c r="I16" s="6">
        <f>C16-$C$28</f>
        <v>-16.799999999999997</v>
      </c>
      <c r="J16" s="6">
        <f t="shared" si="3"/>
        <v>282.2399999999999</v>
      </c>
    </row>
    <row r="17" spans="2:10" x14ac:dyDescent="0.25">
      <c r="B17" s="6">
        <v>6</v>
      </c>
      <c r="C17" s="6">
        <v>26</v>
      </c>
      <c r="D17" s="17">
        <f t="shared" si="0"/>
        <v>38</v>
      </c>
      <c r="E17" s="17"/>
      <c r="F17" s="6">
        <f t="shared" si="1"/>
        <v>12</v>
      </c>
      <c r="G17" s="6">
        <f t="shared" si="4"/>
        <v>12</v>
      </c>
      <c r="H17" s="6">
        <f t="shared" si="2"/>
        <v>144</v>
      </c>
      <c r="I17" s="6">
        <f t="shared" ref="I17:I24" si="5">C17-$C$28</f>
        <v>-6.7999999999999972</v>
      </c>
      <c r="J17" s="6">
        <f t="shared" si="3"/>
        <v>46.239999999999959</v>
      </c>
    </row>
    <row r="18" spans="2:10" x14ac:dyDescent="0.25">
      <c r="B18" s="6">
        <v>8</v>
      </c>
      <c r="C18" s="6">
        <v>34</v>
      </c>
      <c r="D18" s="17">
        <f t="shared" si="0"/>
        <v>34</v>
      </c>
      <c r="E18" s="17"/>
      <c r="F18" s="6">
        <f t="shared" si="1"/>
        <v>0</v>
      </c>
      <c r="G18" s="6">
        <f t="shared" si="4"/>
        <v>0</v>
      </c>
      <c r="H18" s="6">
        <f t="shared" si="2"/>
        <v>0</v>
      </c>
      <c r="I18" s="6">
        <f t="shared" si="5"/>
        <v>1.2000000000000028</v>
      </c>
      <c r="J18" s="6">
        <f t="shared" si="3"/>
        <v>1.4400000000000068</v>
      </c>
    </row>
    <row r="19" spans="2:10" x14ac:dyDescent="0.25">
      <c r="B19" s="6">
        <v>10</v>
      </c>
      <c r="C19" s="6">
        <v>22</v>
      </c>
      <c r="D19" s="17">
        <f t="shared" si="0"/>
        <v>30</v>
      </c>
      <c r="E19" s="17"/>
      <c r="F19" s="6">
        <f t="shared" si="1"/>
        <v>8</v>
      </c>
      <c r="G19" s="6">
        <f t="shared" si="4"/>
        <v>8</v>
      </c>
      <c r="H19" s="6">
        <f t="shared" si="2"/>
        <v>64</v>
      </c>
      <c r="I19" s="6">
        <f t="shared" si="5"/>
        <v>-10.799999999999997</v>
      </c>
      <c r="J19" s="6">
        <f t="shared" si="3"/>
        <v>116.63999999999994</v>
      </c>
    </row>
    <row r="20" spans="2:10" x14ac:dyDescent="0.25">
      <c r="B20" s="6">
        <v>12</v>
      </c>
      <c r="C20" s="6">
        <v>28</v>
      </c>
      <c r="D20" s="17">
        <f t="shared" si="0"/>
        <v>26</v>
      </c>
      <c r="E20" s="17"/>
      <c r="F20" s="6">
        <f t="shared" si="1"/>
        <v>-2</v>
      </c>
      <c r="G20" s="6">
        <f t="shared" si="4"/>
        <v>2</v>
      </c>
      <c r="H20" s="6">
        <f t="shared" si="2"/>
        <v>4</v>
      </c>
      <c r="I20" s="6">
        <f t="shared" si="5"/>
        <v>-4.7999999999999972</v>
      </c>
      <c r="J20" s="6">
        <f t="shared" si="3"/>
        <v>23.039999999999974</v>
      </c>
    </row>
    <row r="21" spans="2:10" x14ac:dyDescent="0.25">
      <c r="B21" s="6">
        <v>14</v>
      </c>
      <c r="C21" s="6">
        <v>22</v>
      </c>
      <c r="D21" s="17">
        <f t="shared" si="0"/>
        <v>22</v>
      </c>
      <c r="E21" s="17"/>
      <c r="F21" s="6">
        <f t="shared" si="1"/>
        <v>0</v>
      </c>
      <c r="G21" s="6">
        <f t="shared" si="4"/>
        <v>0</v>
      </c>
      <c r="H21" s="6">
        <f t="shared" si="2"/>
        <v>0</v>
      </c>
      <c r="I21" s="6">
        <f t="shared" si="5"/>
        <v>-10.799999999999997</v>
      </c>
      <c r="J21" s="6">
        <f t="shared" si="3"/>
        <v>116.63999999999994</v>
      </c>
    </row>
    <row r="22" spans="2:10" x14ac:dyDescent="0.25">
      <c r="B22" s="6">
        <v>16</v>
      </c>
      <c r="C22" s="6">
        <v>46</v>
      </c>
      <c r="D22" s="17">
        <f t="shared" si="0"/>
        <v>18</v>
      </c>
      <c r="E22" s="17"/>
      <c r="F22" s="6">
        <f t="shared" si="1"/>
        <v>-28</v>
      </c>
      <c r="G22" s="6">
        <f t="shared" si="4"/>
        <v>28</v>
      </c>
      <c r="H22" s="6">
        <f t="shared" si="2"/>
        <v>784</v>
      </c>
      <c r="I22" s="6">
        <f t="shared" si="5"/>
        <v>13.200000000000003</v>
      </c>
      <c r="J22" s="6">
        <f t="shared" si="3"/>
        <v>174.24000000000007</v>
      </c>
    </row>
    <row r="23" spans="2:10" x14ac:dyDescent="0.25">
      <c r="B23" s="6">
        <v>18</v>
      </c>
      <c r="C23" s="6">
        <v>58</v>
      </c>
      <c r="D23" s="17">
        <f t="shared" si="0"/>
        <v>14</v>
      </c>
      <c r="E23" s="17"/>
      <c r="F23" s="6">
        <f t="shared" si="1"/>
        <v>-44</v>
      </c>
      <c r="G23" s="6">
        <f t="shared" si="4"/>
        <v>44</v>
      </c>
      <c r="H23" s="6">
        <f t="shared" si="2"/>
        <v>1936</v>
      </c>
      <c r="I23" s="6">
        <f t="shared" si="5"/>
        <v>25.200000000000003</v>
      </c>
      <c r="J23" s="6">
        <f t="shared" si="3"/>
        <v>635.04000000000019</v>
      </c>
    </row>
    <row r="24" spans="2:10" x14ac:dyDescent="0.25">
      <c r="B24" s="6">
        <v>20</v>
      </c>
      <c r="C24" s="6">
        <v>54</v>
      </c>
      <c r="D24" s="17">
        <f t="shared" si="0"/>
        <v>10</v>
      </c>
      <c r="E24" s="17"/>
      <c r="F24" s="6">
        <f t="shared" si="1"/>
        <v>-44</v>
      </c>
      <c r="G24" s="6">
        <f t="shared" si="4"/>
        <v>44</v>
      </c>
      <c r="H24" s="6">
        <f t="shared" si="2"/>
        <v>1936</v>
      </c>
      <c r="I24" s="6">
        <f t="shared" si="5"/>
        <v>21.200000000000003</v>
      </c>
      <c r="J24" s="6">
        <f t="shared" si="3"/>
        <v>449.44000000000011</v>
      </c>
    </row>
    <row r="25" spans="2:10" x14ac:dyDescent="0.25">
      <c r="B25" s="10"/>
      <c r="C25" s="11" t="s">
        <v>9</v>
      </c>
      <c r="D25" s="10"/>
      <c r="E25" s="10"/>
      <c r="F25" s="10"/>
      <c r="G25" s="3" t="s">
        <v>9</v>
      </c>
      <c r="H25" s="3"/>
      <c r="I25" s="10"/>
      <c r="J25" s="3"/>
    </row>
    <row r="26" spans="2:10" x14ac:dyDescent="0.25">
      <c r="C26" s="12">
        <f>SUM(C15:C24)</f>
        <v>328</v>
      </c>
      <c r="G26" s="12">
        <f>SUM(G15:G24)</f>
        <v>188</v>
      </c>
      <c r="H26" s="11">
        <f>SUM(H15:H24)</f>
        <v>6120</v>
      </c>
      <c r="J26" s="8">
        <f>SUM(J15:J24)</f>
        <v>1961.6</v>
      </c>
    </row>
    <row r="27" spans="2:10" x14ac:dyDescent="0.25">
      <c r="B27" s="5"/>
      <c r="C27" s="13"/>
      <c r="F27" s="10"/>
      <c r="G27" s="9" t="s">
        <v>10</v>
      </c>
      <c r="H27" s="9" t="s">
        <v>12</v>
      </c>
      <c r="J27" s="7"/>
    </row>
    <row r="28" spans="2:10" x14ac:dyDescent="0.25">
      <c r="C28" s="12">
        <f>C26/10</f>
        <v>32.799999999999997</v>
      </c>
      <c r="G28" s="12">
        <f>G26/10</f>
        <v>18.8</v>
      </c>
      <c r="H28" s="12">
        <f>H26/10</f>
        <v>612</v>
      </c>
      <c r="J28" s="16">
        <f>1-(H26/J26)</f>
        <v>-2.1199021207177817</v>
      </c>
    </row>
    <row r="29" spans="2:10" x14ac:dyDescent="0.25">
      <c r="H29" s="3" t="s">
        <v>11</v>
      </c>
    </row>
    <row r="30" spans="2:10" x14ac:dyDescent="0.25">
      <c r="H30" s="4">
        <f>SQRT(H28)</f>
        <v>24.738633753705962</v>
      </c>
    </row>
  </sheetData>
  <mergeCells count="15">
    <mergeCell ref="D15:E15"/>
    <mergeCell ref="B5:B6"/>
    <mergeCell ref="C5:C6"/>
    <mergeCell ref="B8:B9"/>
    <mergeCell ref="C8:C9"/>
    <mergeCell ref="D14:E14"/>
    <mergeCell ref="D22:E22"/>
    <mergeCell ref="D23:E23"/>
    <mergeCell ref="D24:E24"/>
    <mergeCell ref="D16:E16"/>
    <mergeCell ref="D17:E17"/>
    <mergeCell ref="D18:E18"/>
    <mergeCell ref="D19:E19"/>
    <mergeCell ref="D20:E20"/>
    <mergeCell ref="D21:E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CE30-1E7C-4713-8F77-24FC0A1D2EC5}">
  <dimension ref="B1:J30"/>
  <sheetViews>
    <sheetView tabSelected="1" zoomScale="130" zoomScaleNormal="130" workbookViewId="0">
      <selection activeCell="C12" sqref="C12"/>
    </sheetView>
  </sheetViews>
  <sheetFormatPr defaultRowHeight="15" x14ac:dyDescent="0.25"/>
  <cols>
    <col min="1" max="16384" width="9.140625" style="1"/>
  </cols>
  <sheetData>
    <row r="1" spans="2:10" x14ac:dyDescent="0.25">
      <c r="E1" s="5"/>
    </row>
    <row r="2" spans="2:10" x14ac:dyDescent="0.25">
      <c r="B2" s="1" t="s">
        <v>6</v>
      </c>
      <c r="D2" s="5">
        <v>4</v>
      </c>
      <c r="E2" s="5">
        <v>2</v>
      </c>
    </row>
    <row r="4" spans="2:10" x14ac:dyDescent="0.25">
      <c r="B4" s="2" t="s">
        <v>2</v>
      </c>
      <c r="C4" s="2" t="s">
        <v>3</v>
      </c>
    </row>
    <row r="5" spans="2:10" x14ac:dyDescent="0.25">
      <c r="B5" s="18">
        <v>4</v>
      </c>
      <c r="C5" s="18">
        <v>8</v>
      </c>
    </row>
    <row r="6" spans="2:10" x14ac:dyDescent="0.25">
      <c r="B6" s="19"/>
      <c r="C6" s="19"/>
    </row>
    <row r="7" spans="2:10" x14ac:dyDescent="0.25">
      <c r="B7" s="2" t="s">
        <v>4</v>
      </c>
      <c r="C7" s="2" t="s">
        <v>5</v>
      </c>
    </row>
    <row r="8" spans="2:10" x14ac:dyDescent="0.25">
      <c r="B8" s="18">
        <v>16</v>
      </c>
      <c r="C8" s="18">
        <v>34</v>
      </c>
    </row>
    <row r="9" spans="2:10" x14ac:dyDescent="0.25">
      <c r="B9" s="19"/>
      <c r="C9" s="19"/>
    </row>
    <row r="11" spans="2:10" ht="18" x14ac:dyDescent="0.35">
      <c r="B11" s="1" t="s">
        <v>7</v>
      </c>
      <c r="C11" s="1">
        <f>(C8-B8)/(C5-B5)</f>
        <v>4.5</v>
      </c>
    </row>
    <row r="12" spans="2:10" ht="18" x14ac:dyDescent="0.35">
      <c r="B12" s="1" t="s">
        <v>8</v>
      </c>
      <c r="C12" s="1">
        <f>B8-(C11*B5)</f>
        <v>-2</v>
      </c>
    </row>
    <row r="14" spans="2:10" x14ac:dyDescent="0.25">
      <c r="B14" s="14" t="s">
        <v>0</v>
      </c>
      <c r="C14" s="14" t="s">
        <v>1</v>
      </c>
      <c r="D14" s="20"/>
      <c r="E14" s="20"/>
      <c r="F14" s="15"/>
      <c r="G14" s="15"/>
      <c r="H14" s="15"/>
      <c r="I14" s="15"/>
      <c r="J14" s="15"/>
    </row>
    <row r="15" spans="2:10" x14ac:dyDescent="0.25">
      <c r="B15" s="6">
        <v>2</v>
      </c>
      <c r="C15" s="6">
        <v>22</v>
      </c>
      <c r="D15" s="17">
        <f t="shared" ref="D15:D24" si="0">$C$12+($C$11*B15)</f>
        <v>7</v>
      </c>
      <c r="E15" s="17"/>
      <c r="F15" s="6">
        <f t="shared" ref="F15:F24" si="1">D15-C15</f>
        <v>-15</v>
      </c>
      <c r="G15" s="6">
        <f>ABS(F15)</f>
        <v>15</v>
      </c>
      <c r="H15" s="6">
        <f t="shared" ref="H15:H24" si="2">F15^2</f>
        <v>225</v>
      </c>
      <c r="I15" s="6">
        <f>C15-$C$28</f>
        <v>-10.799999999999997</v>
      </c>
      <c r="J15" s="6">
        <f>I15^2</f>
        <v>116.63999999999994</v>
      </c>
    </row>
    <row r="16" spans="2:10" x14ac:dyDescent="0.25">
      <c r="B16" s="6">
        <v>4</v>
      </c>
      <c r="C16" s="6">
        <v>16</v>
      </c>
      <c r="D16" s="17">
        <f t="shared" si="0"/>
        <v>16</v>
      </c>
      <c r="E16" s="17"/>
      <c r="F16" s="6">
        <f t="shared" si="1"/>
        <v>0</v>
      </c>
      <c r="G16" s="6">
        <f t="shared" ref="G16:G24" si="3">ABS(F16)</f>
        <v>0</v>
      </c>
      <c r="H16" s="6">
        <f t="shared" si="2"/>
        <v>0</v>
      </c>
      <c r="I16" s="6">
        <f>C16-$C$28</f>
        <v>-16.799999999999997</v>
      </c>
      <c r="J16" s="6">
        <f t="shared" ref="J15:J24" si="4">I16^2</f>
        <v>282.2399999999999</v>
      </c>
    </row>
    <row r="17" spans="2:10" x14ac:dyDescent="0.25">
      <c r="B17" s="6">
        <v>6</v>
      </c>
      <c r="C17" s="6">
        <v>26</v>
      </c>
      <c r="D17" s="17">
        <f t="shared" si="0"/>
        <v>25</v>
      </c>
      <c r="E17" s="17"/>
      <c r="F17" s="6">
        <f t="shared" si="1"/>
        <v>-1</v>
      </c>
      <c r="G17" s="6">
        <f t="shared" si="3"/>
        <v>1</v>
      </c>
      <c r="H17" s="6">
        <f t="shared" si="2"/>
        <v>1</v>
      </c>
      <c r="I17" s="6">
        <f t="shared" ref="I17:I24" si="5">C17-$C$28</f>
        <v>-6.7999999999999972</v>
      </c>
      <c r="J17" s="6">
        <f t="shared" si="4"/>
        <v>46.239999999999959</v>
      </c>
    </row>
    <row r="18" spans="2:10" x14ac:dyDescent="0.25">
      <c r="B18" s="6">
        <v>8</v>
      </c>
      <c r="C18" s="6">
        <v>34</v>
      </c>
      <c r="D18" s="17">
        <f t="shared" si="0"/>
        <v>34</v>
      </c>
      <c r="E18" s="17"/>
      <c r="F18" s="6">
        <f t="shared" si="1"/>
        <v>0</v>
      </c>
      <c r="G18" s="6">
        <f t="shared" si="3"/>
        <v>0</v>
      </c>
      <c r="H18" s="6">
        <f t="shared" si="2"/>
        <v>0</v>
      </c>
      <c r="I18" s="6">
        <f t="shared" si="5"/>
        <v>1.2000000000000028</v>
      </c>
      <c r="J18" s="6">
        <f t="shared" si="4"/>
        <v>1.4400000000000068</v>
      </c>
    </row>
    <row r="19" spans="2:10" x14ac:dyDescent="0.25">
      <c r="B19" s="6">
        <v>10</v>
      </c>
      <c r="C19" s="6">
        <v>22</v>
      </c>
      <c r="D19" s="17">
        <f t="shared" si="0"/>
        <v>43</v>
      </c>
      <c r="E19" s="17"/>
      <c r="F19" s="6">
        <f t="shared" si="1"/>
        <v>21</v>
      </c>
      <c r="G19" s="6">
        <f t="shared" si="3"/>
        <v>21</v>
      </c>
      <c r="H19" s="6">
        <f t="shared" si="2"/>
        <v>441</v>
      </c>
      <c r="I19" s="6">
        <f t="shared" si="5"/>
        <v>-10.799999999999997</v>
      </c>
      <c r="J19" s="6">
        <f t="shared" si="4"/>
        <v>116.63999999999994</v>
      </c>
    </row>
    <row r="20" spans="2:10" x14ac:dyDescent="0.25">
      <c r="B20" s="6">
        <v>12</v>
      </c>
      <c r="C20" s="6">
        <v>28</v>
      </c>
      <c r="D20" s="17">
        <f t="shared" si="0"/>
        <v>52</v>
      </c>
      <c r="E20" s="17"/>
      <c r="F20" s="6">
        <f t="shared" si="1"/>
        <v>24</v>
      </c>
      <c r="G20" s="6">
        <f t="shared" si="3"/>
        <v>24</v>
      </c>
      <c r="H20" s="6">
        <f t="shared" si="2"/>
        <v>576</v>
      </c>
      <c r="I20" s="6">
        <f t="shared" si="5"/>
        <v>-4.7999999999999972</v>
      </c>
      <c r="J20" s="6">
        <f t="shared" si="4"/>
        <v>23.039999999999974</v>
      </c>
    </row>
    <row r="21" spans="2:10" x14ac:dyDescent="0.25">
      <c r="B21" s="6">
        <v>14</v>
      </c>
      <c r="C21" s="6">
        <v>22</v>
      </c>
      <c r="D21" s="17">
        <f t="shared" si="0"/>
        <v>61</v>
      </c>
      <c r="E21" s="17"/>
      <c r="F21" s="6">
        <f t="shared" si="1"/>
        <v>39</v>
      </c>
      <c r="G21" s="6">
        <f t="shared" si="3"/>
        <v>39</v>
      </c>
      <c r="H21" s="6">
        <f t="shared" si="2"/>
        <v>1521</v>
      </c>
      <c r="I21" s="6">
        <f t="shared" si="5"/>
        <v>-10.799999999999997</v>
      </c>
      <c r="J21" s="6">
        <f t="shared" si="4"/>
        <v>116.63999999999994</v>
      </c>
    </row>
    <row r="22" spans="2:10" x14ac:dyDescent="0.25">
      <c r="B22" s="6">
        <v>16</v>
      </c>
      <c r="C22" s="6">
        <v>46</v>
      </c>
      <c r="D22" s="17">
        <f t="shared" si="0"/>
        <v>70</v>
      </c>
      <c r="E22" s="17"/>
      <c r="F22" s="6">
        <f t="shared" si="1"/>
        <v>24</v>
      </c>
      <c r="G22" s="6">
        <f t="shared" si="3"/>
        <v>24</v>
      </c>
      <c r="H22" s="6">
        <f t="shared" si="2"/>
        <v>576</v>
      </c>
      <c r="I22" s="6">
        <f t="shared" si="5"/>
        <v>13.200000000000003</v>
      </c>
      <c r="J22" s="6">
        <f t="shared" si="4"/>
        <v>174.24000000000007</v>
      </c>
    </row>
    <row r="23" spans="2:10" x14ac:dyDescent="0.25">
      <c r="B23" s="6">
        <v>18</v>
      </c>
      <c r="C23" s="6">
        <v>58</v>
      </c>
      <c r="D23" s="17">
        <f t="shared" si="0"/>
        <v>79</v>
      </c>
      <c r="E23" s="17"/>
      <c r="F23" s="6">
        <f t="shared" si="1"/>
        <v>21</v>
      </c>
      <c r="G23" s="6">
        <f t="shared" si="3"/>
        <v>21</v>
      </c>
      <c r="H23" s="6">
        <f t="shared" si="2"/>
        <v>441</v>
      </c>
      <c r="I23" s="6">
        <f t="shared" si="5"/>
        <v>25.200000000000003</v>
      </c>
      <c r="J23" s="6">
        <f t="shared" si="4"/>
        <v>635.04000000000019</v>
      </c>
    </row>
    <row r="24" spans="2:10" x14ac:dyDescent="0.25">
      <c r="B24" s="6">
        <v>20</v>
      </c>
      <c r="C24" s="6">
        <v>54</v>
      </c>
      <c r="D24" s="17">
        <f t="shared" si="0"/>
        <v>88</v>
      </c>
      <c r="E24" s="17"/>
      <c r="F24" s="6">
        <f t="shared" si="1"/>
        <v>34</v>
      </c>
      <c r="G24" s="6">
        <f t="shared" si="3"/>
        <v>34</v>
      </c>
      <c r="H24" s="6">
        <f t="shared" si="2"/>
        <v>1156</v>
      </c>
      <c r="I24" s="6">
        <f t="shared" si="5"/>
        <v>21.200000000000003</v>
      </c>
      <c r="J24" s="6">
        <f t="shared" si="4"/>
        <v>449.44000000000011</v>
      </c>
    </row>
    <row r="25" spans="2:10" x14ac:dyDescent="0.25">
      <c r="B25" s="10"/>
      <c r="C25" s="11" t="s">
        <v>9</v>
      </c>
      <c r="D25" s="10"/>
      <c r="E25" s="10"/>
      <c r="F25" s="10"/>
      <c r="G25" s="3" t="s">
        <v>9</v>
      </c>
      <c r="H25" s="3"/>
      <c r="I25" s="10"/>
      <c r="J25" s="3"/>
    </row>
    <row r="26" spans="2:10" x14ac:dyDescent="0.25">
      <c r="C26" s="12">
        <f>SUM(C15:C24)</f>
        <v>328</v>
      </c>
      <c r="G26" s="12">
        <f>SUM(G15:G24)</f>
        <v>179</v>
      </c>
      <c r="H26" s="11">
        <f>SUM(H15:H24)</f>
        <v>4937</v>
      </c>
      <c r="J26" s="8">
        <f>SUM(J15:J24)</f>
        <v>1961.6</v>
      </c>
    </row>
    <row r="27" spans="2:10" x14ac:dyDescent="0.25">
      <c r="B27" s="5"/>
      <c r="C27" s="13"/>
      <c r="F27" s="10"/>
      <c r="G27" s="9" t="s">
        <v>10</v>
      </c>
      <c r="H27" s="9" t="s">
        <v>12</v>
      </c>
      <c r="J27" s="7"/>
    </row>
    <row r="28" spans="2:10" x14ac:dyDescent="0.25">
      <c r="C28" s="12">
        <f>C26/10</f>
        <v>32.799999999999997</v>
      </c>
      <c r="G28" s="12">
        <f>G26/10</f>
        <v>17.899999999999999</v>
      </c>
      <c r="H28" s="12">
        <f>H26/10</f>
        <v>493.7</v>
      </c>
      <c r="J28" s="16">
        <f>1-(H26/J26)</f>
        <v>-1.5168230016313213</v>
      </c>
    </row>
    <row r="29" spans="2:10" x14ac:dyDescent="0.25">
      <c r="H29" s="3" t="s">
        <v>11</v>
      </c>
    </row>
    <row r="30" spans="2:10" x14ac:dyDescent="0.25">
      <c r="H30" s="4">
        <f>SQRT(H28)</f>
        <v>22.219360926903367</v>
      </c>
    </row>
  </sheetData>
  <mergeCells count="15">
    <mergeCell ref="D22:E22"/>
    <mergeCell ref="D23:E23"/>
    <mergeCell ref="D24:E24"/>
    <mergeCell ref="D16:E16"/>
    <mergeCell ref="D17:E17"/>
    <mergeCell ref="D18:E18"/>
    <mergeCell ref="D19:E19"/>
    <mergeCell ref="D20:E20"/>
    <mergeCell ref="D21:E21"/>
    <mergeCell ref="B5:B6"/>
    <mergeCell ref="C5:C6"/>
    <mergeCell ref="B8:B9"/>
    <mergeCell ref="C8:C9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Pogue</dc:creator>
  <cp:lastModifiedBy>Michael Pogue</cp:lastModifiedBy>
  <dcterms:created xsi:type="dcterms:W3CDTF">2023-04-09T20:16:30Z</dcterms:created>
  <dcterms:modified xsi:type="dcterms:W3CDTF">2023-04-09T21:37:08Z</dcterms:modified>
</cp:coreProperties>
</file>