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School\"/>
    </mc:Choice>
  </mc:AlternateContent>
  <xr:revisionPtr revIDLastSave="0" documentId="13_ncr:1_{6B6B18A8-2F10-45B1-BE51-7FEEF08DFE8F}" xr6:coauthVersionLast="47" xr6:coauthVersionMax="47" xr10:uidLastSave="{00000000-0000-0000-0000-000000000000}"/>
  <bookViews>
    <workbookView xWindow="4290" yWindow="4290" windowWidth="17130" windowHeight="15435" activeTab="6" xr2:uid="{E40462AC-8FC0-4282-B47C-D4CF859325D4}"/>
  </bookViews>
  <sheets>
    <sheet name="Default" sheetId="1" r:id="rId1"/>
    <sheet name="1a" sheetId="2" r:id="rId2"/>
    <sheet name="1b" sheetId="3" r:id="rId3"/>
    <sheet name="1c" sheetId="5" r:id="rId4"/>
    <sheet name="2a" sheetId="8" r:id="rId5"/>
    <sheet name="2b" sheetId="10" r:id="rId6"/>
    <sheet name="2c" sheetId="11" r:id="rId7"/>
  </sheets>
  <definedNames>
    <definedName name="solver_adj" localSheetId="4" hidden="1">'2a'!$B$5:$C$5</definedName>
    <definedName name="solver_adj" localSheetId="5" hidden="1">'2b'!$B$5:$C$5</definedName>
    <definedName name="solver_adj" localSheetId="6" hidden="1">'2c'!$B$5:$C$5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drv" localSheetId="4" hidden="1">2</definedName>
    <definedName name="solver_drv" localSheetId="5" hidden="1">2</definedName>
    <definedName name="solver_drv" localSheetId="6" hidden="1">2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lhs1" localSheetId="4" hidden="1">'2a'!$D$7</definedName>
    <definedName name="solver_lhs1" localSheetId="5" hidden="1">'2b'!$D$7</definedName>
    <definedName name="solver_lhs1" localSheetId="6" hidden="1">'2c'!$D$7</definedName>
    <definedName name="solver_lhs2" localSheetId="4" hidden="1">'2a'!$D$10</definedName>
    <definedName name="solver_lhs2" localSheetId="5" hidden="1">'2b'!$D$10</definedName>
    <definedName name="solver_lhs2" localSheetId="6" hidden="1">'2c'!$D$8</definedName>
    <definedName name="solver_lhs3" localSheetId="4" hidden="1">'2a'!$D$8</definedName>
    <definedName name="solver_lhs3" localSheetId="5" hidden="1">'2b'!$D$8</definedName>
    <definedName name="solver_lhs3" localSheetId="6" hidden="1">'2c'!$D$9</definedName>
    <definedName name="solver_lhs4" localSheetId="4" hidden="1">'2a'!$D$9</definedName>
    <definedName name="solver_lhs4" localSheetId="5" hidden="1">'2b'!$D$9</definedName>
    <definedName name="solver_lhs4" localSheetId="6" hidden="1">'2c'!$D$9</definedName>
    <definedName name="solver_lhs5" localSheetId="4" hidden="1">'2a'!$D$7</definedName>
    <definedName name="solver_lhs5" localSheetId="5" hidden="1">'2b'!$D$7</definedName>
    <definedName name="solver_lhs5" localSheetId="6" hidden="1">'2c'!$D$7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um" localSheetId="4" hidden="1">4</definedName>
    <definedName name="solver_num" localSheetId="5" hidden="1">4</definedName>
    <definedName name="solver_num" localSheetId="6" hidden="1">3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opt" localSheetId="4" hidden="1">'2a'!$D$6</definedName>
    <definedName name="solver_opt" localSheetId="5" hidden="1">'2b'!$D$6</definedName>
    <definedName name="solver_opt" localSheetId="6" hidden="1">'2c'!$D$6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rbv" localSheetId="4" hidden="1">2</definedName>
    <definedName name="solver_rbv" localSheetId="5" hidden="1">2</definedName>
    <definedName name="solver_rbv" localSheetId="6" hidden="1">2</definedName>
    <definedName name="solver_rel1" localSheetId="4" hidden="1">1</definedName>
    <definedName name="solver_rel1" localSheetId="5" hidden="1">1</definedName>
    <definedName name="solver_rel1" localSheetId="6" hidden="1">1</definedName>
    <definedName name="solver_rel2" localSheetId="4" hidden="1">3</definedName>
    <definedName name="solver_rel2" localSheetId="5" hidden="1">3</definedName>
    <definedName name="solver_rel2" localSheetId="6" hidden="1">1</definedName>
    <definedName name="solver_rel3" localSheetId="4" hidden="1">1</definedName>
    <definedName name="solver_rel3" localSheetId="5" hidden="1">1</definedName>
    <definedName name="solver_rel3" localSheetId="6" hidden="1">3</definedName>
    <definedName name="solver_rel4" localSheetId="4" hidden="1">3</definedName>
    <definedName name="solver_rel4" localSheetId="5" hidden="1">3</definedName>
    <definedName name="solver_rel4" localSheetId="6" hidden="1">3</definedName>
    <definedName name="solver_rel5" localSheetId="4" hidden="1">1</definedName>
    <definedName name="solver_rel5" localSheetId="5" hidden="1">1</definedName>
    <definedName name="solver_rel5" localSheetId="6" hidden="1">1</definedName>
    <definedName name="solver_rhs1" localSheetId="4" hidden="1">'2a'!$E$7</definedName>
    <definedName name="solver_rhs1" localSheetId="5" hidden="1">'2b'!$E$7</definedName>
    <definedName name="solver_rhs1" localSheetId="6" hidden="1">'2c'!$E$7</definedName>
    <definedName name="solver_rhs2" localSheetId="4" hidden="1">'2a'!$E$10</definedName>
    <definedName name="solver_rhs2" localSheetId="5" hidden="1">'2b'!$E$10</definedName>
    <definedName name="solver_rhs2" localSheetId="6" hidden="1">'2c'!$E$8</definedName>
    <definedName name="solver_rhs3" localSheetId="4" hidden="1">'2a'!$E$8</definedName>
    <definedName name="solver_rhs3" localSheetId="5" hidden="1">'2b'!$E$8</definedName>
    <definedName name="solver_rhs3" localSheetId="6" hidden="1">'2c'!$E$9</definedName>
    <definedName name="solver_rhs4" localSheetId="4" hidden="1">'2a'!$E$9</definedName>
    <definedName name="solver_rhs4" localSheetId="5" hidden="1">'2b'!$E$9</definedName>
    <definedName name="solver_rhs4" localSheetId="6" hidden="1">'2c'!$E$9</definedName>
    <definedName name="solver_rhs5" localSheetId="4" hidden="1">'2a'!$E$7</definedName>
    <definedName name="solver_rhs5" localSheetId="5" hidden="1">'2b'!$E$7</definedName>
    <definedName name="solver_rhs5" localSheetId="6" hidden="1">'2c'!$E$7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scl" localSheetId="4" hidden="1">2</definedName>
    <definedName name="solver_scl" localSheetId="5" hidden="1">2</definedName>
    <definedName name="solver_scl" localSheetId="6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yp" localSheetId="4" hidden="1">1</definedName>
    <definedName name="solver_typ" localSheetId="5" hidden="1">1</definedName>
    <definedName name="solver_typ" localSheetId="6" hidden="1">1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er" localSheetId="4" hidden="1">3</definedName>
    <definedName name="solver_ver" localSheetId="5" hidden="1">3</definedName>
    <definedName name="solver_ver" localSheetId="6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11" l="1"/>
  <c r="D9" i="11"/>
  <c r="D8" i="11"/>
  <c r="D7" i="11"/>
  <c r="D6" i="11"/>
  <c r="D10" i="10"/>
  <c r="D9" i="10"/>
  <c r="D8" i="10"/>
  <c r="D7" i="10"/>
  <c r="D6" i="10"/>
  <c r="E25" i="5"/>
  <c r="D41" i="1"/>
  <c r="D40" i="1"/>
  <c r="D39" i="1"/>
  <c r="D38" i="1"/>
  <c r="D37" i="1"/>
  <c r="D10" i="8"/>
  <c r="D9" i="8"/>
  <c r="D8" i="8"/>
  <c r="D7" i="8"/>
  <c r="D6" i="8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26" i="5"/>
  <c r="E10" i="5"/>
  <c r="E9" i="5"/>
  <c r="I10" i="2"/>
  <c r="I9" i="2"/>
  <c r="K25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E12" i="5" l="1"/>
  <c r="I12" i="2"/>
  <c r="I30" i="5"/>
  <c r="I29" i="5"/>
  <c r="I28" i="5"/>
  <c r="I27" i="5"/>
  <c r="I26" i="5"/>
  <c r="K10" i="5"/>
  <c r="K9" i="5"/>
  <c r="E9" i="3"/>
  <c r="B37" i="5" l="1"/>
  <c r="B57" i="5"/>
  <c r="B77" i="5"/>
  <c r="B97" i="5"/>
  <c r="B117" i="5"/>
  <c r="B137" i="5"/>
  <c r="B157" i="5"/>
  <c r="B177" i="5"/>
  <c r="B197" i="5"/>
  <c r="B217" i="5"/>
  <c r="B237" i="5"/>
  <c r="B257" i="5"/>
  <c r="B277" i="5"/>
  <c r="B297" i="5"/>
  <c r="B317" i="5"/>
  <c r="B337" i="5"/>
  <c r="B357" i="5"/>
  <c r="B377" i="5"/>
  <c r="B100" i="5"/>
  <c r="B180" i="5"/>
  <c r="B240" i="5"/>
  <c r="B300" i="5"/>
  <c r="B360" i="5"/>
  <c r="B81" i="5"/>
  <c r="B161" i="5"/>
  <c r="B201" i="5"/>
  <c r="B261" i="5"/>
  <c r="B321" i="5"/>
  <c r="B381" i="5"/>
  <c r="B45" i="5"/>
  <c r="B66" i="5"/>
  <c r="B38" i="5"/>
  <c r="B58" i="5"/>
  <c r="B78" i="5"/>
  <c r="B98" i="5"/>
  <c r="B118" i="5"/>
  <c r="B138" i="5"/>
  <c r="B158" i="5"/>
  <c r="B178" i="5"/>
  <c r="B198" i="5"/>
  <c r="B218" i="5"/>
  <c r="B238" i="5"/>
  <c r="B258" i="5"/>
  <c r="B278" i="5"/>
  <c r="B298" i="5"/>
  <c r="B318" i="5"/>
  <c r="B338" i="5"/>
  <c r="B358" i="5"/>
  <c r="B378" i="5"/>
  <c r="B60" i="5"/>
  <c r="B80" i="5"/>
  <c r="B140" i="5"/>
  <c r="B200" i="5"/>
  <c r="B260" i="5"/>
  <c r="B320" i="5"/>
  <c r="B380" i="5"/>
  <c r="B41" i="5"/>
  <c r="B121" i="5"/>
  <c r="B181" i="5"/>
  <c r="B241" i="5"/>
  <c r="B281" i="5"/>
  <c r="B341" i="5"/>
  <c r="B46" i="5"/>
  <c r="B39" i="5"/>
  <c r="B59" i="5"/>
  <c r="B79" i="5"/>
  <c r="B99" i="5"/>
  <c r="B119" i="5"/>
  <c r="B139" i="5"/>
  <c r="B159" i="5"/>
  <c r="B179" i="5"/>
  <c r="B199" i="5"/>
  <c r="B219" i="5"/>
  <c r="B239" i="5"/>
  <c r="B259" i="5"/>
  <c r="B279" i="5"/>
  <c r="B299" i="5"/>
  <c r="B319" i="5"/>
  <c r="B339" i="5"/>
  <c r="B359" i="5"/>
  <c r="B379" i="5"/>
  <c r="B40" i="5"/>
  <c r="B120" i="5"/>
  <c r="B160" i="5"/>
  <c r="B220" i="5"/>
  <c r="B280" i="5"/>
  <c r="B340" i="5"/>
  <c r="B61" i="5"/>
  <c r="B101" i="5"/>
  <c r="B141" i="5"/>
  <c r="B221" i="5"/>
  <c r="B301" i="5"/>
  <c r="B361" i="5"/>
  <c r="B65" i="5"/>
  <c r="B86" i="5"/>
  <c r="B42" i="5"/>
  <c r="B62" i="5"/>
  <c r="B82" i="5"/>
  <c r="B102" i="5"/>
  <c r="B122" i="5"/>
  <c r="B142" i="5"/>
  <c r="B162" i="5"/>
  <c r="B182" i="5"/>
  <c r="B202" i="5"/>
  <c r="B222" i="5"/>
  <c r="B242" i="5"/>
  <c r="B262" i="5"/>
  <c r="B282" i="5"/>
  <c r="B302" i="5"/>
  <c r="B322" i="5"/>
  <c r="B342" i="5"/>
  <c r="B362" i="5"/>
  <c r="B382" i="5"/>
  <c r="B43" i="5"/>
  <c r="B63" i="5"/>
  <c r="B83" i="5"/>
  <c r="B103" i="5"/>
  <c r="B123" i="5"/>
  <c r="B143" i="5"/>
  <c r="B163" i="5"/>
  <c r="B183" i="5"/>
  <c r="B203" i="5"/>
  <c r="B223" i="5"/>
  <c r="B243" i="5"/>
  <c r="B263" i="5"/>
  <c r="B283" i="5"/>
  <c r="B303" i="5"/>
  <c r="B323" i="5"/>
  <c r="B343" i="5"/>
  <c r="B363" i="5"/>
  <c r="B383" i="5"/>
  <c r="B44" i="5"/>
  <c r="B64" i="5"/>
  <c r="B84" i="5"/>
  <c r="B104" i="5"/>
  <c r="B124" i="5"/>
  <c r="B144" i="5"/>
  <c r="B164" i="5"/>
  <c r="B184" i="5"/>
  <c r="B204" i="5"/>
  <c r="B224" i="5"/>
  <c r="B244" i="5"/>
  <c r="B264" i="5"/>
  <c r="B284" i="5"/>
  <c r="B304" i="5"/>
  <c r="B324" i="5"/>
  <c r="B344" i="5"/>
  <c r="B364" i="5"/>
  <c r="B384" i="5"/>
  <c r="B85" i="5"/>
  <c r="B105" i="5"/>
  <c r="B125" i="5"/>
  <c r="B145" i="5"/>
  <c r="B165" i="5"/>
  <c r="B185" i="5"/>
  <c r="B205" i="5"/>
  <c r="B225" i="5"/>
  <c r="B245" i="5"/>
  <c r="B265" i="5"/>
  <c r="B285" i="5"/>
  <c r="B305" i="5"/>
  <c r="B325" i="5"/>
  <c r="B345" i="5"/>
  <c r="B365" i="5"/>
  <c r="B385" i="5"/>
  <c r="B106" i="5"/>
  <c r="B126" i="5"/>
  <c r="B146" i="5"/>
  <c r="B166" i="5"/>
  <c r="B186" i="5"/>
  <c r="B206" i="5"/>
  <c r="B226" i="5"/>
  <c r="B246" i="5"/>
  <c r="B266" i="5"/>
  <c r="B286" i="5"/>
  <c r="B306" i="5"/>
  <c r="B326" i="5"/>
  <c r="B346" i="5"/>
  <c r="B366" i="5"/>
  <c r="B26" i="5"/>
  <c r="D26" i="5" s="1"/>
  <c r="B47" i="5"/>
  <c r="B87" i="5"/>
  <c r="B127" i="5"/>
  <c r="B167" i="5"/>
  <c r="B207" i="5"/>
  <c r="B247" i="5"/>
  <c r="B287" i="5"/>
  <c r="B327" i="5"/>
  <c r="B367" i="5"/>
  <c r="B50" i="5"/>
  <c r="B51" i="5"/>
  <c r="B171" i="5"/>
  <c r="B291" i="5"/>
  <c r="B92" i="5"/>
  <c r="B332" i="5"/>
  <c r="B133" i="5"/>
  <c r="B213" i="5"/>
  <c r="B293" i="5"/>
  <c r="B214" i="5"/>
  <c r="B374" i="5"/>
  <c r="B95" i="5"/>
  <c r="B215" i="5"/>
  <c r="B335" i="5"/>
  <c r="B56" i="5"/>
  <c r="B296" i="5"/>
  <c r="B147" i="5"/>
  <c r="B187" i="5"/>
  <c r="B307" i="5"/>
  <c r="B28" i="5"/>
  <c r="B228" i="5"/>
  <c r="B29" i="5"/>
  <c r="B189" i="5"/>
  <c r="B349" i="5"/>
  <c r="B110" i="5"/>
  <c r="B310" i="5"/>
  <c r="B71" i="5"/>
  <c r="B311" i="5"/>
  <c r="B112" i="5"/>
  <c r="B192" i="5"/>
  <c r="B312" i="5"/>
  <c r="B33" i="5"/>
  <c r="B313" i="5"/>
  <c r="B74" i="5"/>
  <c r="B274" i="5"/>
  <c r="B155" i="5"/>
  <c r="B235" i="5"/>
  <c r="B36" i="5"/>
  <c r="B316" i="5"/>
  <c r="B48" i="5"/>
  <c r="B88" i="5"/>
  <c r="B128" i="5"/>
  <c r="B168" i="5"/>
  <c r="B208" i="5"/>
  <c r="B248" i="5"/>
  <c r="B288" i="5"/>
  <c r="B328" i="5"/>
  <c r="B368" i="5"/>
  <c r="B90" i="5"/>
  <c r="B211" i="5"/>
  <c r="B371" i="5"/>
  <c r="B132" i="5"/>
  <c r="B172" i="5"/>
  <c r="B252" i="5"/>
  <c r="B372" i="5"/>
  <c r="B53" i="5"/>
  <c r="B253" i="5"/>
  <c r="B54" i="5"/>
  <c r="B254" i="5"/>
  <c r="B135" i="5"/>
  <c r="B255" i="5"/>
  <c r="B96" i="5"/>
  <c r="B176" i="5"/>
  <c r="B336" i="5"/>
  <c r="B67" i="5"/>
  <c r="B267" i="5"/>
  <c r="B68" i="5"/>
  <c r="B348" i="5"/>
  <c r="B109" i="5"/>
  <c r="B269" i="5"/>
  <c r="B30" i="5"/>
  <c r="B350" i="5"/>
  <c r="B151" i="5"/>
  <c r="B191" i="5"/>
  <c r="B271" i="5"/>
  <c r="B32" i="5"/>
  <c r="B352" i="5"/>
  <c r="B73" i="5"/>
  <c r="B233" i="5"/>
  <c r="B34" i="5"/>
  <c r="B354" i="5"/>
  <c r="B75" i="5"/>
  <c r="B315" i="5"/>
  <c r="B116" i="5"/>
  <c r="B276" i="5"/>
  <c r="B49" i="5"/>
  <c r="B89" i="5"/>
  <c r="B129" i="5"/>
  <c r="B169" i="5"/>
  <c r="B209" i="5"/>
  <c r="B249" i="5"/>
  <c r="B289" i="5"/>
  <c r="B329" i="5"/>
  <c r="B369" i="5"/>
  <c r="B170" i="5"/>
  <c r="B250" i="5"/>
  <c r="B330" i="5"/>
  <c r="B91" i="5"/>
  <c r="B251" i="5"/>
  <c r="B52" i="5"/>
  <c r="B292" i="5"/>
  <c r="B93" i="5"/>
  <c r="B333" i="5"/>
  <c r="B94" i="5"/>
  <c r="B294" i="5"/>
  <c r="B175" i="5"/>
  <c r="B375" i="5"/>
  <c r="B136" i="5"/>
  <c r="B216" i="5"/>
  <c r="B376" i="5"/>
  <c r="B27" i="5"/>
  <c r="B347" i="5"/>
  <c r="B108" i="5"/>
  <c r="B268" i="5"/>
  <c r="B69" i="5"/>
  <c r="B229" i="5"/>
  <c r="B70" i="5"/>
  <c r="B230" i="5"/>
  <c r="B31" i="5"/>
  <c r="B351" i="5"/>
  <c r="B152" i="5"/>
  <c r="B232" i="5"/>
  <c r="B153" i="5"/>
  <c r="B273" i="5"/>
  <c r="B154" i="5"/>
  <c r="B194" i="5"/>
  <c r="B314" i="5"/>
  <c r="B115" i="5"/>
  <c r="B195" i="5"/>
  <c r="B275" i="5"/>
  <c r="B76" i="5"/>
  <c r="B196" i="5"/>
  <c r="B130" i="5"/>
  <c r="B210" i="5"/>
  <c r="B290" i="5"/>
  <c r="B370" i="5"/>
  <c r="B131" i="5"/>
  <c r="B331" i="5"/>
  <c r="B212" i="5"/>
  <c r="B173" i="5"/>
  <c r="B373" i="5"/>
  <c r="B134" i="5"/>
  <c r="B174" i="5"/>
  <c r="B334" i="5"/>
  <c r="B55" i="5"/>
  <c r="B295" i="5"/>
  <c r="B256" i="5"/>
  <c r="B107" i="5"/>
  <c r="B227" i="5"/>
  <c r="B148" i="5"/>
  <c r="B188" i="5"/>
  <c r="B308" i="5"/>
  <c r="B149" i="5"/>
  <c r="B309" i="5"/>
  <c r="B150" i="5"/>
  <c r="B190" i="5"/>
  <c r="B270" i="5"/>
  <c r="B111" i="5"/>
  <c r="B231" i="5"/>
  <c r="B72" i="5"/>
  <c r="B272" i="5"/>
  <c r="B113" i="5"/>
  <c r="B193" i="5"/>
  <c r="B353" i="5"/>
  <c r="B114" i="5"/>
  <c r="B234" i="5"/>
  <c r="B35" i="5"/>
  <c r="B355" i="5"/>
  <c r="B156" i="5"/>
  <c r="B236" i="5"/>
  <c r="B356" i="5"/>
  <c r="K12" i="5"/>
  <c r="H26" i="5" s="1"/>
  <c r="D9" i="3"/>
  <c r="D10" i="3"/>
  <c r="D12" i="3" s="1"/>
  <c r="D13" i="3" s="1"/>
  <c r="D10" i="2"/>
  <c r="D9" i="2"/>
  <c r="C24" i="1"/>
  <c r="C25" i="1"/>
  <c r="C26" i="1"/>
  <c r="C27" i="1"/>
  <c r="C23" i="1"/>
  <c r="D10" i="1"/>
  <c r="D9" i="1"/>
  <c r="D12" i="2" l="1"/>
  <c r="H14" i="2" s="1"/>
  <c r="D12" i="1"/>
  <c r="E10" i="3"/>
  <c r="E12" i="3" s="1"/>
  <c r="D385" i="5"/>
  <c r="D365" i="5"/>
  <c r="D345" i="5"/>
  <c r="D327" i="5"/>
  <c r="D308" i="5"/>
  <c r="D289" i="5"/>
  <c r="D269" i="5"/>
  <c r="D249" i="5"/>
  <c r="D232" i="5"/>
  <c r="D214" i="5"/>
  <c r="D195" i="5"/>
  <c r="D177" i="5"/>
  <c r="D159" i="5"/>
  <c r="D142" i="5"/>
  <c r="D124" i="5"/>
  <c r="D107" i="5"/>
  <c r="D69" i="5"/>
  <c r="D52" i="5"/>
  <c r="D32" i="5"/>
  <c r="D341" i="5"/>
  <c r="D246" i="5"/>
  <c r="D191" i="5"/>
  <c r="D103" i="5"/>
  <c r="D29" i="5"/>
  <c r="D264" i="5"/>
  <c r="D64" i="5"/>
  <c r="D379" i="5"/>
  <c r="D302" i="5"/>
  <c r="D227" i="5"/>
  <c r="D156" i="5"/>
  <c r="D82" i="5"/>
  <c r="D378" i="5"/>
  <c r="D301" i="5"/>
  <c r="D226" i="5"/>
  <c r="D155" i="5"/>
  <c r="D119" i="5"/>
  <c r="D45" i="5"/>
  <c r="D225" i="5"/>
  <c r="D135" i="5"/>
  <c r="D44" i="5"/>
  <c r="D356" i="5"/>
  <c r="D299" i="5"/>
  <c r="D241" i="5"/>
  <c r="D206" i="5"/>
  <c r="D153" i="5"/>
  <c r="D117" i="5"/>
  <c r="D60" i="5"/>
  <c r="D205" i="5"/>
  <c r="D133" i="5"/>
  <c r="D42" i="5"/>
  <c r="D354" i="5"/>
  <c r="D278" i="5"/>
  <c r="D204" i="5"/>
  <c r="D132" i="5"/>
  <c r="D353" i="5"/>
  <c r="D297" i="5"/>
  <c r="D222" i="5"/>
  <c r="D150" i="5"/>
  <c r="D77" i="5"/>
  <c r="D372" i="5"/>
  <c r="D296" i="5"/>
  <c r="D221" i="5"/>
  <c r="D149" i="5"/>
  <c r="D76" i="5"/>
  <c r="D371" i="5"/>
  <c r="D295" i="5"/>
  <c r="D275" i="5"/>
  <c r="D220" i="5"/>
  <c r="D183" i="5"/>
  <c r="D129" i="5"/>
  <c r="D113" i="5"/>
  <c r="D75" i="5"/>
  <c r="D313" i="5"/>
  <c r="D219" i="5"/>
  <c r="D147" i="5"/>
  <c r="D384" i="5"/>
  <c r="D364" i="5"/>
  <c r="D344" i="5"/>
  <c r="D326" i="5"/>
  <c r="D307" i="5"/>
  <c r="D288" i="5"/>
  <c r="D268" i="5"/>
  <c r="D194" i="5"/>
  <c r="D176" i="5"/>
  <c r="D141" i="5"/>
  <c r="D123" i="5"/>
  <c r="D106" i="5"/>
  <c r="D87" i="5"/>
  <c r="D68" i="5"/>
  <c r="D51" i="5"/>
  <c r="D323" i="5"/>
  <c r="D304" i="5"/>
  <c r="D229" i="5"/>
  <c r="D173" i="5"/>
  <c r="D65" i="5"/>
  <c r="D360" i="5"/>
  <c r="D322" i="5"/>
  <c r="D245" i="5"/>
  <c r="D190" i="5"/>
  <c r="D121" i="5"/>
  <c r="D102" i="5"/>
  <c r="D321" i="5"/>
  <c r="D263" i="5"/>
  <c r="D209" i="5"/>
  <c r="D137" i="5"/>
  <c r="D63" i="5"/>
  <c r="D320" i="5"/>
  <c r="D243" i="5"/>
  <c r="D100" i="5"/>
  <c r="D357" i="5"/>
  <c r="D300" i="5"/>
  <c r="D242" i="5"/>
  <c r="D171" i="5"/>
  <c r="D118" i="5"/>
  <c r="D61" i="5"/>
  <c r="E26" i="5"/>
  <c r="E27" i="5" s="1"/>
  <c r="D376" i="5"/>
  <c r="D280" i="5"/>
  <c r="D79" i="5"/>
  <c r="D317" i="5"/>
  <c r="D240" i="5"/>
  <c r="D169" i="5"/>
  <c r="D374" i="5"/>
  <c r="D298" i="5"/>
  <c r="D223" i="5"/>
  <c r="D151" i="5"/>
  <c r="D78" i="5"/>
  <c r="D334" i="5"/>
  <c r="D277" i="5"/>
  <c r="D203" i="5"/>
  <c r="D131" i="5"/>
  <c r="D58" i="5"/>
  <c r="D314" i="5"/>
  <c r="D238" i="5"/>
  <c r="D184" i="5"/>
  <c r="D39" i="5"/>
  <c r="D351" i="5"/>
  <c r="D255" i="5"/>
  <c r="D165" i="5"/>
  <c r="D57" i="5"/>
  <c r="D370" i="5"/>
  <c r="D294" i="5"/>
  <c r="D236" i="5"/>
  <c r="D182" i="5"/>
  <c r="D383" i="5"/>
  <c r="D363" i="5"/>
  <c r="D343" i="5"/>
  <c r="D325" i="5"/>
  <c r="D306" i="5"/>
  <c r="D287" i="5"/>
  <c r="D267" i="5"/>
  <c r="D248" i="5"/>
  <c r="D231" i="5"/>
  <c r="D213" i="5"/>
  <c r="D193" i="5"/>
  <c r="D175" i="5"/>
  <c r="D158" i="5"/>
  <c r="D140" i="5"/>
  <c r="D105" i="5"/>
  <c r="D86" i="5"/>
  <c r="D67" i="5"/>
  <c r="D50" i="5"/>
  <c r="D31" i="5"/>
  <c r="D381" i="5"/>
  <c r="D265" i="5"/>
  <c r="D157" i="5"/>
  <c r="D84" i="5"/>
  <c r="D380" i="5"/>
  <c r="D303" i="5"/>
  <c r="D228" i="5"/>
  <c r="D47" i="5"/>
  <c r="D339" i="5"/>
  <c r="D244" i="5"/>
  <c r="D172" i="5"/>
  <c r="D101" i="5"/>
  <c r="D28" i="5"/>
  <c r="D358" i="5"/>
  <c r="D282" i="5"/>
  <c r="D208" i="5"/>
  <c r="D136" i="5"/>
  <c r="D62" i="5"/>
  <c r="D27" i="5"/>
  <c r="D377" i="5"/>
  <c r="D281" i="5"/>
  <c r="D188" i="5"/>
  <c r="D99" i="5"/>
  <c r="D318" i="5"/>
  <c r="D224" i="5"/>
  <c r="D134" i="5"/>
  <c r="D43" i="5"/>
  <c r="D355" i="5"/>
  <c r="D259" i="5"/>
  <c r="D187" i="5"/>
  <c r="D116" i="5"/>
  <c r="D316" i="5"/>
  <c r="D239" i="5"/>
  <c r="D168" i="5"/>
  <c r="D96" i="5"/>
  <c r="D373" i="5"/>
  <c r="D257" i="5"/>
  <c r="D185" i="5"/>
  <c r="D114" i="5"/>
  <c r="D40" i="5"/>
  <c r="D352" i="5"/>
  <c r="D256" i="5"/>
  <c r="D166" i="5"/>
  <c r="D94" i="5"/>
  <c r="D201" i="5"/>
  <c r="D93" i="5"/>
  <c r="D254" i="5"/>
  <c r="D164" i="5"/>
  <c r="D382" i="5"/>
  <c r="D362" i="5"/>
  <c r="D342" i="5"/>
  <c r="D324" i="5"/>
  <c r="D305" i="5"/>
  <c r="D286" i="5"/>
  <c r="D266" i="5"/>
  <c r="D247" i="5"/>
  <c r="D230" i="5"/>
  <c r="D212" i="5"/>
  <c r="D192" i="5"/>
  <c r="D174" i="5"/>
  <c r="D139" i="5"/>
  <c r="D122" i="5"/>
  <c r="D104" i="5"/>
  <c r="D85" i="5"/>
  <c r="D66" i="5"/>
  <c r="D49" i="5"/>
  <c r="D30" i="5"/>
  <c r="D361" i="5"/>
  <c r="D285" i="5"/>
  <c r="D211" i="5"/>
  <c r="D48" i="5"/>
  <c r="D340" i="5"/>
  <c r="D284" i="5"/>
  <c r="D210" i="5"/>
  <c r="D138" i="5"/>
  <c r="D83" i="5"/>
  <c r="D359" i="5"/>
  <c r="D283" i="5"/>
  <c r="D189" i="5"/>
  <c r="D120" i="5"/>
  <c r="D46" i="5"/>
  <c r="D338" i="5"/>
  <c r="D262" i="5"/>
  <c r="D81" i="5"/>
  <c r="D319" i="5"/>
  <c r="D261" i="5"/>
  <c r="D207" i="5"/>
  <c r="D154" i="5"/>
  <c r="D80" i="5"/>
  <c r="D337" i="5"/>
  <c r="D260" i="5"/>
  <c r="D170" i="5"/>
  <c r="D98" i="5"/>
  <c r="D375" i="5"/>
  <c r="D336" i="5"/>
  <c r="D279" i="5"/>
  <c r="D152" i="5"/>
  <c r="D97" i="5"/>
  <c r="D59" i="5"/>
  <c r="D335" i="5"/>
  <c r="D258" i="5"/>
  <c r="D186" i="5"/>
  <c r="D115" i="5"/>
  <c r="D41" i="5"/>
  <c r="D315" i="5"/>
  <c r="D167" i="5"/>
  <c r="D95" i="5"/>
  <c r="D333" i="5"/>
  <c r="D276" i="5"/>
  <c r="D202" i="5"/>
  <c r="D130" i="5"/>
  <c r="D332" i="5"/>
  <c r="D237" i="5"/>
  <c r="D148" i="5"/>
  <c r="D38" i="5"/>
  <c r="D350" i="5"/>
  <c r="D274" i="5"/>
  <c r="D200" i="5"/>
  <c r="D369" i="5"/>
  <c r="D273" i="5"/>
  <c r="D181" i="5"/>
  <c r="D109" i="5"/>
  <c r="D34" i="5"/>
  <c r="D367" i="5"/>
  <c r="D179" i="5"/>
  <c r="D92" i="5"/>
  <c r="D366" i="5"/>
  <c r="D270" i="5"/>
  <c r="D178" i="5"/>
  <c r="D349" i="5"/>
  <c r="D253" i="5"/>
  <c r="D90" i="5"/>
  <c r="D252" i="5"/>
  <c r="D162" i="5"/>
  <c r="D89" i="5"/>
  <c r="D251" i="5"/>
  <c r="D88" i="5"/>
  <c r="D250" i="5"/>
  <c r="D74" i="5"/>
  <c r="D235" i="5"/>
  <c r="D73" i="5"/>
  <c r="D234" i="5"/>
  <c r="D72" i="5"/>
  <c r="D233" i="5"/>
  <c r="D71" i="5"/>
  <c r="D328" i="5"/>
  <c r="D143" i="5"/>
  <c r="D312" i="5"/>
  <c r="D217" i="5"/>
  <c r="D56" i="5"/>
  <c r="D216" i="5"/>
  <c r="D127" i="5"/>
  <c r="D309" i="5"/>
  <c r="D126" i="5"/>
  <c r="D293" i="5"/>
  <c r="D125" i="5"/>
  <c r="D198" i="5"/>
  <c r="D37" i="5"/>
  <c r="D197" i="5"/>
  <c r="D36" i="5"/>
  <c r="D110" i="5"/>
  <c r="D368" i="5"/>
  <c r="D272" i="5"/>
  <c r="D180" i="5"/>
  <c r="D108" i="5"/>
  <c r="D33" i="5"/>
  <c r="D271" i="5"/>
  <c r="D91" i="5"/>
  <c r="D163" i="5"/>
  <c r="D348" i="5"/>
  <c r="D347" i="5"/>
  <c r="D161" i="5"/>
  <c r="D346" i="5"/>
  <c r="D160" i="5"/>
  <c r="D331" i="5"/>
  <c r="D146" i="5"/>
  <c r="D330" i="5"/>
  <c r="D145" i="5"/>
  <c r="D329" i="5"/>
  <c r="D144" i="5"/>
  <c r="D70" i="5"/>
  <c r="D218" i="5"/>
  <c r="D311" i="5"/>
  <c r="D128" i="5"/>
  <c r="D310" i="5"/>
  <c r="D55" i="5"/>
  <c r="D215" i="5"/>
  <c r="D54" i="5"/>
  <c r="D199" i="5"/>
  <c r="D53" i="5"/>
  <c r="D292" i="5"/>
  <c r="D112" i="5"/>
  <c r="D291" i="5"/>
  <c r="D111" i="5"/>
  <c r="D290" i="5"/>
  <c r="D196" i="5"/>
  <c r="D35" i="5"/>
  <c r="H28" i="5"/>
  <c r="H48" i="5"/>
  <c r="H68" i="5"/>
  <c r="H88" i="5"/>
  <c r="H108" i="5"/>
  <c r="J108" i="5" s="1"/>
  <c r="H128" i="5"/>
  <c r="J128" i="5" s="1"/>
  <c r="H148" i="5"/>
  <c r="J148" i="5" s="1"/>
  <c r="H168" i="5"/>
  <c r="J168" i="5" s="1"/>
  <c r="H188" i="5"/>
  <c r="J188" i="5" s="1"/>
  <c r="H208" i="5"/>
  <c r="J208" i="5" s="1"/>
  <c r="H228" i="5"/>
  <c r="J228" i="5" s="1"/>
  <c r="H248" i="5"/>
  <c r="J248" i="5" s="1"/>
  <c r="H268" i="5"/>
  <c r="J268" i="5" s="1"/>
  <c r="H288" i="5"/>
  <c r="J288" i="5" s="1"/>
  <c r="H308" i="5"/>
  <c r="J308" i="5" s="1"/>
  <c r="H328" i="5"/>
  <c r="J328" i="5" s="1"/>
  <c r="H348" i="5"/>
  <c r="J348" i="5" s="1"/>
  <c r="H368" i="5"/>
  <c r="J368" i="5" s="1"/>
  <c r="H29" i="5"/>
  <c r="J29" i="5" s="1"/>
  <c r="H49" i="5"/>
  <c r="J49" i="5" s="1"/>
  <c r="H69" i="5"/>
  <c r="H89" i="5"/>
  <c r="J89" i="5" s="1"/>
  <c r="H109" i="5"/>
  <c r="H129" i="5"/>
  <c r="J129" i="5" s="1"/>
  <c r="H149" i="5"/>
  <c r="J149" i="5" s="1"/>
  <c r="H169" i="5"/>
  <c r="J169" i="5" s="1"/>
  <c r="H189" i="5"/>
  <c r="J189" i="5" s="1"/>
  <c r="H209" i="5"/>
  <c r="J209" i="5" s="1"/>
  <c r="H229" i="5"/>
  <c r="J229" i="5" s="1"/>
  <c r="H249" i="5"/>
  <c r="J249" i="5" s="1"/>
  <c r="H269" i="5"/>
  <c r="J269" i="5" s="1"/>
  <c r="H289" i="5"/>
  <c r="J289" i="5" s="1"/>
  <c r="H309" i="5"/>
  <c r="J309" i="5" s="1"/>
  <c r="H329" i="5"/>
  <c r="J329" i="5" s="1"/>
  <c r="H349" i="5"/>
  <c r="J349" i="5" s="1"/>
  <c r="H369" i="5"/>
  <c r="J369" i="5" s="1"/>
  <c r="H30" i="5"/>
  <c r="J30" i="5" s="1"/>
  <c r="H50" i="5"/>
  <c r="J50" i="5" s="1"/>
  <c r="H70" i="5"/>
  <c r="J70" i="5" s="1"/>
  <c r="H90" i="5"/>
  <c r="J90" i="5" s="1"/>
  <c r="H110" i="5"/>
  <c r="H130" i="5"/>
  <c r="H150" i="5"/>
  <c r="H170" i="5"/>
  <c r="H190" i="5"/>
  <c r="J190" i="5" s="1"/>
  <c r="H210" i="5"/>
  <c r="J210" i="5" s="1"/>
  <c r="H230" i="5"/>
  <c r="J230" i="5" s="1"/>
  <c r="H250" i="5"/>
  <c r="J250" i="5" s="1"/>
  <c r="H270" i="5"/>
  <c r="J270" i="5" s="1"/>
  <c r="H290" i="5"/>
  <c r="J290" i="5" s="1"/>
  <c r="H310" i="5"/>
  <c r="J310" i="5" s="1"/>
  <c r="H330" i="5"/>
  <c r="J330" i="5" s="1"/>
  <c r="H350" i="5"/>
  <c r="J350" i="5" s="1"/>
  <c r="H370" i="5"/>
  <c r="J370" i="5" s="1"/>
  <c r="H31" i="5"/>
  <c r="J31" i="5" s="1"/>
  <c r="H51" i="5"/>
  <c r="J51" i="5" s="1"/>
  <c r="H71" i="5"/>
  <c r="J71" i="5" s="1"/>
  <c r="H91" i="5"/>
  <c r="J91" i="5" s="1"/>
  <c r="H111" i="5"/>
  <c r="J111" i="5" s="1"/>
  <c r="H131" i="5"/>
  <c r="J131" i="5" s="1"/>
  <c r="H151" i="5"/>
  <c r="H171" i="5"/>
  <c r="H191" i="5"/>
  <c r="H211" i="5"/>
  <c r="J211" i="5" s="1"/>
  <c r="H231" i="5"/>
  <c r="J231" i="5" s="1"/>
  <c r="H251" i="5"/>
  <c r="J251" i="5" s="1"/>
  <c r="H271" i="5"/>
  <c r="J271" i="5" s="1"/>
  <c r="H291" i="5"/>
  <c r="J291" i="5" s="1"/>
  <c r="H311" i="5"/>
  <c r="J311" i="5" s="1"/>
  <c r="H331" i="5"/>
  <c r="J331" i="5" s="1"/>
  <c r="H351" i="5"/>
  <c r="J351" i="5" s="1"/>
  <c r="H371" i="5"/>
  <c r="J371" i="5" s="1"/>
  <c r="H32" i="5"/>
  <c r="J32" i="5" s="1"/>
  <c r="H52" i="5"/>
  <c r="J52" i="5" s="1"/>
  <c r="H72" i="5"/>
  <c r="J72" i="5" s="1"/>
  <c r="H92" i="5"/>
  <c r="J92" i="5" s="1"/>
  <c r="H112" i="5"/>
  <c r="J112" i="5" s="1"/>
  <c r="H132" i="5"/>
  <c r="J132" i="5" s="1"/>
  <c r="H152" i="5"/>
  <c r="J152" i="5" s="1"/>
  <c r="H172" i="5"/>
  <c r="J172" i="5" s="1"/>
  <c r="H192" i="5"/>
  <c r="H212" i="5"/>
  <c r="H232" i="5"/>
  <c r="J232" i="5" s="1"/>
  <c r="H252" i="5"/>
  <c r="J252" i="5" s="1"/>
  <c r="H272" i="5"/>
  <c r="J272" i="5" s="1"/>
  <c r="H27" i="5"/>
  <c r="J27" i="5" s="1"/>
  <c r="H57" i="5"/>
  <c r="J57" i="5" s="1"/>
  <c r="H82" i="5"/>
  <c r="J82" i="5" s="1"/>
  <c r="H107" i="5"/>
  <c r="J107" i="5" s="1"/>
  <c r="H137" i="5"/>
  <c r="J137" i="5" s="1"/>
  <c r="H162" i="5"/>
  <c r="J162" i="5" s="1"/>
  <c r="H187" i="5"/>
  <c r="J187" i="5" s="1"/>
  <c r="H217" i="5"/>
  <c r="J217" i="5" s="1"/>
  <c r="H242" i="5"/>
  <c r="J242" i="5" s="1"/>
  <c r="H267" i="5"/>
  <c r="J267" i="5" s="1"/>
  <c r="H296" i="5"/>
  <c r="J296" i="5" s="1"/>
  <c r="H320" i="5"/>
  <c r="J320" i="5" s="1"/>
  <c r="H344" i="5"/>
  <c r="J344" i="5" s="1"/>
  <c r="H372" i="5"/>
  <c r="J372" i="5" s="1"/>
  <c r="H33" i="5"/>
  <c r="J33" i="5" s="1"/>
  <c r="H58" i="5"/>
  <c r="H83" i="5"/>
  <c r="H113" i="5"/>
  <c r="H138" i="5"/>
  <c r="J138" i="5" s="1"/>
  <c r="H163" i="5"/>
  <c r="J163" i="5" s="1"/>
  <c r="H193" i="5"/>
  <c r="J193" i="5" s="1"/>
  <c r="H218" i="5"/>
  <c r="J218" i="5" s="1"/>
  <c r="H243" i="5"/>
  <c r="J243" i="5" s="1"/>
  <c r="H273" i="5"/>
  <c r="J273" i="5" s="1"/>
  <c r="H297" i="5"/>
  <c r="J297" i="5" s="1"/>
  <c r="H321" i="5"/>
  <c r="J321" i="5" s="1"/>
  <c r="H345" i="5"/>
  <c r="J345" i="5" s="1"/>
  <c r="H373" i="5"/>
  <c r="J373" i="5" s="1"/>
  <c r="H34" i="5"/>
  <c r="J34" i="5" s="1"/>
  <c r="H59" i="5"/>
  <c r="J59" i="5" s="1"/>
  <c r="H84" i="5"/>
  <c r="J84" i="5" s="1"/>
  <c r="H114" i="5"/>
  <c r="J114" i="5" s="1"/>
  <c r="H139" i="5"/>
  <c r="J139" i="5" s="1"/>
  <c r="H164" i="5"/>
  <c r="J164" i="5" s="1"/>
  <c r="H194" i="5"/>
  <c r="J194" i="5" s="1"/>
  <c r="H219" i="5"/>
  <c r="H244" i="5"/>
  <c r="J244" i="5" s="1"/>
  <c r="H274" i="5"/>
  <c r="J274" i="5" s="1"/>
  <c r="H298" i="5"/>
  <c r="J298" i="5" s="1"/>
  <c r="H322" i="5"/>
  <c r="J322" i="5" s="1"/>
  <c r="H346" i="5"/>
  <c r="J346" i="5" s="1"/>
  <c r="H374" i="5"/>
  <c r="J374" i="5" s="1"/>
  <c r="H35" i="5"/>
  <c r="J35" i="5" s="1"/>
  <c r="H60" i="5"/>
  <c r="J60" i="5" s="1"/>
  <c r="H85" i="5"/>
  <c r="J85" i="5" s="1"/>
  <c r="H115" i="5"/>
  <c r="J115" i="5" s="1"/>
  <c r="H140" i="5"/>
  <c r="J140" i="5" s="1"/>
  <c r="H165" i="5"/>
  <c r="J165" i="5" s="1"/>
  <c r="H195" i="5"/>
  <c r="J195" i="5" s="1"/>
  <c r="H220" i="5"/>
  <c r="J220" i="5" s="1"/>
  <c r="H245" i="5"/>
  <c r="J245" i="5" s="1"/>
  <c r="H275" i="5"/>
  <c r="J275" i="5" s="1"/>
  <c r="H299" i="5"/>
  <c r="J299" i="5" s="1"/>
  <c r="H323" i="5"/>
  <c r="J323" i="5" s="1"/>
  <c r="H347" i="5"/>
  <c r="J347" i="5" s="1"/>
  <c r="H375" i="5"/>
  <c r="J375" i="5" s="1"/>
  <c r="H36" i="5"/>
  <c r="H61" i="5"/>
  <c r="H86" i="5"/>
  <c r="J86" i="5" s="1"/>
  <c r="H116" i="5"/>
  <c r="J116" i="5" s="1"/>
  <c r="H141" i="5"/>
  <c r="J141" i="5" s="1"/>
  <c r="H166" i="5"/>
  <c r="J166" i="5" s="1"/>
  <c r="H196" i="5"/>
  <c r="J196" i="5" s="1"/>
  <c r="H221" i="5"/>
  <c r="J221" i="5" s="1"/>
  <c r="H246" i="5"/>
  <c r="J246" i="5" s="1"/>
  <c r="H276" i="5"/>
  <c r="J276" i="5" s="1"/>
  <c r="H300" i="5"/>
  <c r="J300" i="5" s="1"/>
  <c r="H324" i="5"/>
  <c r="J324" i="5" s="1"/>
  <c r="H352" i="5"/>
  <c r="J352" i="5" s="1"/>
  <c r="H376" i="5"/>
  <c r="J376" i="5" s="1"/>
  <c r="H37" i="5"/>
  <c r="H62" i="5"/>
  <c r="J62" i="5" s="1"/>
  <c r="H87" i="5"/>
  <c r="J87" i="5" s="1"/>
  <c r="H117" i="5"/>
  <c r="J117" i="5" s="1"/>
  <c r="H142" i="5"/>
  <c r="J142" i="5" s="1"/>
  <c r="H167" i="5"/>
  <c r="H197" i="5"/>
  <c r="H222" i="5"/>
  <c r="H247" i="5"/>
  <c r="J247" i="5" s="1"/>
  <c r="H277" i="5"/>
  <c r="J277" i="5" s="1"/>
  <c r="H301" i="5"/>
  <c r="J301" i="5" s="1"/>
  <c r="H325" i="5"/>
  <c r="J325" i="5" s="1"/>
  <c r="H353" i="5"/>
  <c r="J353" i="5" s="1"/>
  <c r="H377" i="5"/>
  <c r="J377" i="5" s="1"/>
  <c r="H38" i="5"/>
  <c r="J38" i="5" s="1"/>
  <c r="J26" i="5"/>
  <c r="K26" i="5" s="1"/>
  <c r="H74" i="5"/>
  <c r="J74" i="5" s="1"/>
  <c r="H105" i="5"/>
  <c r="J105" i="5" s="1"/>
  <c r="H147" i="5"/>
  <c r="J147" i="5" s="1"/>
  <c r="H183" i="5"/>
  <c r="J183" i="5" s="1"/>
  <c r="H225" i="5"/>
  <c r="J225" i="5" s="1"/>
  <c r="H261" i="5"/>
  <c r="J261" i="5" s="1"/>
  <c r="H302" i="5"/>
  <c r="J302" i="5" s="1"/>
  <c r="H336" i="5"/>
  <c r="J336" i="5" s="1"/>
  <c r="H366" i="5"/>
  <c r="J366" i="5" s="1"/>
  <c r="H39" i="5"/>
  <c r="H75" i="5"/>
  <c r="J75" i="5" s="1"/>
  <c r="H106" i="5"/>
  <c r="H153" i="5"/>
  <c r="J153" i="5" s="1"/>
  <c r="H184" i="5"/>
  <c r="J184" i="5" s="1"/>
  <c r="H226" i="5"/>
  <c r="H262" i="5"/>
  <c r="J262" i="5" s="1"/>
  <c r="H303" i="5"/>
  <c r="J303" i="5" s="1"/>
  <c r="H337" i="5"/>
  <c r="J337" i="5" s="1"/>
  <c r="H367" i="5"/>
  <c r="J367" i="5" s="1"/>
  <c r="H40" i="5"/>
  <c r="J40" i="5" s="1"/>
  <c r="H76" i="5"/>
  <c r="J76" i="5" s="1"/>
  <c r="H118" i="5"/>
  <c r="J118" i="5" s="1"/>
  <c r="H154" i="5"/>
  <c r="J154" i="5" s="1"/>
  <c r="H185" i="5"/>
  <c r="J185" i="5" s="1"/>
  <c r="H227" i="5"/>
  <c r="J227" i="5" s="1"/>
  <c r="H263" i="5"/>
  <c r="J263" i="5" s="1"/>
  <c r="H304" i="5"/>
  <c r="J304" i="5" s="1"/>
  <c r="H338" i="5"/>
  <c r="J338" i="5" s="1"/>
  <c r="H378" i="5"/>
  <c r="J378" i="5" s="1"/>
  <c r="H41" i="5"/>
  <c r="H119" i="5"/>
  <c r="J119" i="5" s="1"/>
  <c r="H155" i="5"/>
  <c r="J155" i="5" s="1"/>
  <c r="H186" i="5"/>
  <c r="J186" i="5" s="1"/>
  <c r="H233" i="5"/>
  <c r="J233" i="5" s="1"/>
  <c r="H264" i="5"/>
  <c r="J264" i="5" s="1"/>
  <c r="H305" i="5"/>
  <c r="J305" i="5" s="1"/>
  <c r="H339" i="5"/>
  <c r="J339" i="5" s="1"/>
  <c r="H379" i="5"/>
  <c r="J379" i="5" s="1"/>
  <c r="H42" i="5"/>
  <c r="J42" i="5" s="1"/>
  <c r="H120" i="5"/>
  <c r="J120" i="5" s="1"/>
  <c r="H156" i="5"/>
  <c r="J156" i="5" s="1"/>
  <c r="H198" i="5"/>
  <c r="J198" i="5" s="1"/>
  <c r="H234" i="5"/>
  <c r="J234" i="5" s="1"/>
  <c r="H265" i="5"/>
  <c r="J265" i="5" s="1"/>
  <c r="H306" i="5"/>
  <c r="J306" i="5" s="1"/>
  <c r="H340" i="5"/>
  <c r="J340" i="5" s="1"/>
  <c r="H380" i="5"/>
  <c r="J380" i="5" s="1"/>
  <c r="H43" i="5"/>
  <c r="J43" i="5" s="1"/>
  <c r="H121" i="5"/>
  <c r="J121" i="5" s="1"/>
  <c r="H157" i="5"/>
  <c r="H199" i="5"/>
  <c r="J199" i="5" s="1"/>
  <c r="H235" i="5"/>
  <c r="J235" i="5" s="1"/>
  <c r="H266" i="5"/>
  <c r="J266" i="5" s="1"/>
  <c r="H341" i="5"/>
  <c r="J341" i="5" s="1"/>
  <c r="H381" i="5"/>
  <c r="J381" i="5" s="1"/>
  <c r="H44" i="5"/>
  <c r="J44" i="5" s="1"/>
  <c r="H80" i="5"/>
  <c r="J80" i="5" s="1"/>
  <c r="H122" i="5"/>
  <c r="J122" i="5" s="1"/>
  <c r="H158" i="5"/>
  <c r="J158" i="5" s="1"/>
  <c r="H200" i="5"/>
  <c r="J200" i="5" s="1"/>
  <c r="H236" i="5"/>
  <c r="J236" i="5" s="1"/>
  <c r="H278" i="5"/>
  <c r="J278" i="5" s="1"/>
  <c r="H312" i="5"/>
  <c r="J312" i="5" s="1"/>
  <c r="H342" i="5"/>
  <c r="J342" i="5" s="1"/>
  <c r="H382" i="5"/>
  <c r="J382" i="5" s="1"/>
  <c r="H45" i="5"/>
  <c r="J45" i="5" s="1"/>
  <c r="H81" i="5"/>
  <c r="J81" i="5" s="1"/>
  <c r="H123" i="5"/>
  <c r="J123" i="5" s="1"/>
  <c r="H159" i="5"/>
  <c r="J159" i="5" s="1"/>
  <c r="H201" i="5"/>
  <c r="H237" i="5"/>
  <c r="J237" i="5" s="1"/>
  <c r="H279" i="5"/>
  <c r="J279" i="5" s="1"/>
  <c r="H313" i="5"/>
  <c r="J313" i="5" s="1"/>
  <c r="H343" i="5"/>
  <c r="J343" i="5" s="1"/>
  <c r="H383" i="5"/>
  <c r="J383" i="5" s="1"/>
  <c r="H46" i="5"/>
  <c r="J46" i="5" s="1"/>
  <c r="H93" i="5"/>
  <c r="J93" i="5" s="1"/>
  <c r="H124" i="5"/>
  <c r="J124" i="5" s="1"/>
  <c r="H160" i="5"/>
  <c r="J160" i="5" s="1"/>
  <c r="H202" i="5"/>
  <c r="J202" i="5" s="1"/>
  <c r="H238" i="5"/>
  <c r="J238" i="5" s="1"/>
  <c r="H280" i="5"/>
  <c r="J280" i="5" s="1"/>
  <c r="H314" i="5"/>
  <c r="J314" i="5" s="1"/>
  <c r="H354" i="5"/>
  <c r="J354" i="5" s="1"/>
  <c r="H77" i="5"/>
  <c r="J77" i="5" s="1"/>
  <c r="H78" i="5"/>
  <c r="J78" i="5" s="1"/>
  <c r="H79" i="5"/>
  <c r="J79" i="5" s="1"/>
  <c r="H307" i="5"/>
  <c r="J307" i="5" s="1"/>
  <c r="H47" i="5"/>
  <c r="J47" i="5" s="1"/>
  <c r="H103" i="5"/>
  <c r="H179" i="5"/>
  <c r="J179" i="5" s="1"/>
  <c r="H255" i="5"/>
  <c r="J255" i="5" s="1"/>
  <c r="H318" i="5"/>
  <c r="J318" i="5" s="1"/>
  <c r="H385" i="5"/>
  <c r="J385" i="5" s="1"/>
  <c r="H53" i="5"/>
  <c r="J53" i="5" s="1"/>
  <c r="H104" i="5"/>
  <c r="H180" i="5"/>
  <c r="J180" i="5" s="1"/>
  <c r="H256" i="5"/>
  <c r="J256" i="5" s="1"/>
  <c r="H319" i="5"/>
  <c r="J319" i="5" s="1"/>
  <c r="H54" i="5"/>
  <c r="J54" i="5" s="1"/>
  <c r="H125" i="5"/>
  <c r="J125" i="5" s="1"/>
  <c r="H181" i="5"/>
  <c r="J181" i="5" s="1"/>
  <c r="H257" i="5"/>
  <c r="J257" i="5" s="1"/>
  <c r="H326" i="5"/>
  <c r="J326" i="5" s="1"/>
  <c r="H55" i="5"/>
  <c r="J55" i="5" s="1"/>
  <c r="H126" i="5"/>
  <c r="J126" i="5" s="1"/>
  <c r="H182" i="5"/>
  <c r="J182" i="5" s="1"/>
  <c r="H258" i="5"/>
  <c r="J258" i="5" s="1"/>
  <c r="H327" i="5"/>
  <c r="J327" i="5" s="1"/>
  <c r="H56" i="5"/>
  <c r="H127" i="5"/>
  <c r="H203" i="5"/>
  <c r="J203" i="5" s="1"/>
  <c r="H259" i="5"/>
  <c r="J259" i="5" s="1"/>
  <c r="H332" i="5"/>
  <c r="J332" i="5" s="1"/>
  <c r="H63" i="5"/>
  <c r="H133" i="5"/>
  <c r="J133" i="5" s="1"/>
  <c r="H204" i="5"/>
  <c r="J204" i="5" s="1"/>
  <c r="H260" i="5"/>
  <c r="J260" i="5" s="1"/>
  <c r="H333" i="5"/>
  <c r="J333" i="5" s="1"/>
  <c r="H64" i="5"/>
  <c r="J64" i="5" s="1"/>
  <c r="H134" i="5"/>
  <c r="J134" i="5" s="1"/>
  <c r="H205" i="5"/>
  <c r="J205" i="5" s="1"/>
  <c r="H281" i="5"/>
  <c r="J281" i="5" s="1"/>
  <c r="H334" i="5"/>
  <c r="J334" i="5" s="1"/>
  <c r="H65" i="5"/>
  <c r="J65" i="5" s="1"/>
  <c r="H135" i="5"/>
  <c r="J135" i="5" s="1"/>
  <c r="H206" i="5"/>
  <c r="J206" i="5" s="1"/>
  <c r="H282" i="5"/>
  <c r="J282" i="5" s="1"/>
  <c r="H335" i="5"/>
  <c r="J335" i="5" s="1"/>
  <c r="H66" i="5"/>
  <c r="H136" i="5"/>
  <c r="J136" i="5" s="1"/>
  <c r="H207" i="5"/>
  <c r="J207" i="5" s="1"/>
  <c r="H283" i="5"/>
  <c r="J283" i="5" s="1"/>
  <c r="H355" i="5"/>
  <c r="J355" i="5" s="1"/>
  <c r="H67" i="5"/>
  <c r="J67" i="5" s="1"/>
  <c r="H143" i="5"/>
  <c r="J143" i="5" s="1"/>
  <c r="H213" i="5"/>
  <c r="J213" i="5" s="1"/>
  <c r="H284" i="5"/>
  <c r="J284" i="5" s="1"/>
  <c r="H356" i="5"/>
  <c r="J356" i="5" s="1"/>
  <c r="H73" i="5"/>
  <c r="J73" i="5" s="1"/>
  <c r="H144" i="5"/>
  <c r="J144" i="5" s="1"/>
  <c r="H214" i="5"/>
  <c r="J214" i="5" s="1"/>
  <c r="H285" i="5"/>
  <c r="J285" i="5" s="1"/>
  <c r="H357" i="5"/>
  <c r="J357" i="5" s="1"/>
  <c r="H94" i="5"/>
  <c r="J94" i="5" s="1"/>
  <c r="H145" i="5"/>
  <c r="J145" i="5" s="1"/>
  <c r="H215" i="5"/>
  <c r="J215" i="5" s="1"/>
  <c r="H286" i="5"/>
  <c r="J286" i="5" s="1"/>
  <c r="H358" i="5"/>
  <c r="J358" i="5" s="1"/>
  <c r="H95" i="5"/>
  <c r="H146" i="5"/>
  <c r="J146" i="5" s="1"/>
  <c r="H216" i="5"/>
  <c r="H287" i="5"/>
  <c r="J287" i="5" s="1"/>
  <c r="H359" i="5"/>
  <c r="J359" i="5" s="1"/>
  <c r="H96" i="5"/>
  <c r="J96" i="5" s="1"/>
  <c r="H161" i="5"/>
  <c r="J161" i="5" s="1"/>
  <c r="H223" i="5"/>
  <c r="J223" i="5" s="1"/>
  <c r="H292" i="5"/>
  <c r="J292" i="5" s="1"/>
  <c r="H360" i="5"/>
  <c r="J360" i="5" s="1"/>
  <c r="H97" i="5"/>
  <c r="J97" i="5" s="1"/>
  <c r="H173" i="5"/>
  <c r="J173" i="5" s="1"/>
  <c r="H224" i="5"/>
  <c r="J224" i="5" s="1"/>
  <c r="H293" i="5"/>
  <c r="J293" i="5" s="1"/>
  <c r="H361" i="5"/>
  <c r="J361" i="5" s="1"/>
  <c r="H98" i="5"/>
  <c r="J98" i="5" s="1"/>
  <c r="H174" i="5"/>
  <c r="J174" i="5" s="1"/>
  <c r="H239" i="5"/>
  <c r="J239" i="5" s="1"/>
  <c r="H294" i="5"/>
  <c r="J294" i="5" s="1"/>
  <c r="H362" i="5"/>
  <c r="J362" i="5" s="1"/>
  <c r="H99" i="5"/>
  <c r="H175" i="5"/>
  <c r="H240" i="5"/>
  <c r="J240" i="5" s="1"/>
  <c r="H295" i="5"/>
  <c r="J295" i="5" s="1"/>
  <c r="H363" i="5"/>
  <c r="J363" i="5" s="1"/>
  <c r="H100" i="5"/>
  <c r="J100" i="5" s="1"/>
  <c r="H176" i="5"/>
  <c r="J176" i="5" s="1"/>
  <c r="H241" i="5"/>
  <c r="J241" i="5" s="1"/>
  <c r="H315" i="5"/>
  <c r="J315" i="5" s="1"/>
  <c r="H364" i="5"/>
  <c r="J364" i="5" s="1"/>
  <c r="H101" i="5"/>
  <c r="J101" i="5" s="1"/>
  <c r="H177" i="5"/>
  <c r="J177" i="5" s="1"/>
  <c r="H253" i="5"/>
  <c r="J253" i="5" s="1"/>
  <c r="H316" i="5"/>
  <c r="J316" i="5" s="1"/>
  <c r="H365" i="5"/>
  <c r="J365" i="5" s="1"/>
  <c r="H102" i="5"/>
  <c r="J102" i="5" s="1"/>
  <c r="H178" i="5"/>
  <c r="J178" i="5" s="1"/>
  <c r="H254" i="5"/>
  <c r="J254" i="5" s="1"/>
  <c r="H317" i="5"/>
  <c r="J317" i="5" s="1"/>
  <c r="H384" i="5"/>
  <c r="J384" i="5" s="1"/>
  <c r="J103" i="5"/>
  <c r="J110" i="5"/>
  <c r="J130" i="5"/>
  <c r="J171" i="5"/>
  <c r="J212" i="5"/>
  <c r="J192" i="5"/>
  <c r="J226" i="5"/>
  <c r="J69" i="5"/>
  <c r="J151" i="5"/>
  <c r="J219" i="5"/>
  <c r="J36" i="5"/>
  <c r="J56" i="5"/>
  <c r="J63" i="5"/>
  <c r="J104" i="5"/>
  <c r="J58" i="5"/>
  <c r="J37" i="5"/>
  <c r="J83" i="5"/>
  <c r="J201" i="5"/>
  <c r="J99" i="5"/>
  <c r="J167" i="5"/>
  <c r="J106" i="5"/>
  <c r="J113" i="5"/>
  <c r="J39" i="5"/>
  <c r="J216" i="5"/>
  <c r="J157" i="5"/>
  <c r="J88" i="5"/>
  <c r="J170" i="5"/>
  <c r="J95" i="5"/>
  <c r="J109" i="5"/>
  <c r="J150" i="5"/>
  <c r="J222" i="5"/>
  <c r="J68" i="5"/>
  <c r="J191" i="5"/>
  <c r="J61" i="5"/>
  <c r="J175" i="5"/>
  <c r="J48" i="5"/>
  <c r="J197" i="5"/>
  <c r="J41" i="5"/>
  <c r="J127" i="5"/>
  <c r="J66" i="5"/>
  <c r="J28" i="5"/>
  <c r="B25" i="1"/>
  <c r="D25" i="1" s="1"/>
  <c r="B27" i="1"/>
  <c r="D27" i="1" s="1"/>
  <c r="B23" i="1"/>
  <c r="D23" i="1" s="1"/>
  <c r="E23" i="1" s="1"/>
  <c r="B26" i="1"/>
  <c r="D26" i="1" s="1"/>
  <c r="B24" i="1"/>
  <c r="D24" i="1" s="1"/>
  <c r="E24" i="1" l="1"/>
  <c r="E25" i="1" s="1"/>
  <c r="E26" i="1" s="1"/>
  <c r="E27" i="1" s="1"/>
  <c r="E28" i="5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E180" i="5" s="1"/>
  <c r="E181" i="5" s="1"/>
  <c r="E182" i="5" s="1"/>
  <c r="E183" i="5" s="1"/>
  <c r="E184" i="5" s="1"/>
  <c r="E185" i="5" s="1"/>
  <c r="E186" i="5" s="1"/>
  <c r="E187" i="5" s="1"/>
  <c r="E188" i="5" s="1"/>
  <c r="E189" i="5" s="1"/>
  <c r="E190" i="5" s="1"/>
  <c r="E191" i="5" s="1"/>
  <c r="E192" i="5" s="1"/>
  <c r="E193" i="5" s="1"/>
  <c r="E194" i="5" s="1"/>
  <c r="E195" i="5" s="1"/>
  <c r="E196" i="5" s="1"/>
  <c r="E197" i="5" s="1"/>
  <c r="E198" i="5" s="1"/>
  <c r="E199" i="5" s="1"/>
  <c r="E200" i="5" s="1"/>
  <c r="E201" i="5" s="1"/>
  <c r="E202" i="5" s="1"/>
  <c r="E203" i="5" s="1"/>
  <c r="E204" i="5" s="1"/>
  <c r="E205" i="5" s="1"/>
  <c r="E206" i="5" s="1"/>
  <c r="E207" i="5" s="1"/>
  <c r="E208" i="5" s="1"/>
  <c r="E209" i="5" s="1"/>
  <c r="E210" i="5" s="1"/>
  <c r="E211" i="5" s="1"/>
  <c r="E212" i="5" s="1"/>
  <c r="E213" i="5" s="1"/>
  <c r="E214" i="5" s="1"/>
  <c r="E215" i="5" s="1"/>
  <c r="E216" i="5" s="1"/>
  <c r="E217" i="5" s="1"/>
  <c r="E218" i="5" s="1"/>
  <c r="E219" i="5" s="1"/>
  <c r="E220" i="5" s="1"/>
  <c r="E221" i="5" s="1"/>
  <c r="E222" i="5" s="1"/>
  <c r="E223" i="5" s="1"/>
  <c r="E224" i="5" s="1"/>
  <c r="E225" i="5" s="1"/>
  <c r="E226" i="5" s="1"/>
  <c r="E227" i="5" s="1"/>
  <c r="E228" i="5" s="1"/>
  <c r="E229" i="5" s="1"/>
  <c r="E230" i="5" s="1"/>
  <c r="E231" i="5" s="1"/>
  <c r="E232" i="5" s="1"/>
  <c r="E233" i="5" s="1"/>
  <c r="E234" i="5" s="1"/>
  <c r="E235" i="5" s="1"/>
  <c r="E236" i="5" s="1"/>
  <c r="E237" i="5" s="1"/>
  <c r="E238" i="5" s="1"/>
  <c r="E239" i="5" s="1"/>
  <c r="E240" i="5" s="1"/>
  <c r="E241" i="5" s="1"/>
  <c r="E242" i="5" s="1"/>
  <c r="E243" i="5" s="1"/>
  <c r="E244" i="5" s="1"/>
  <c r="E245" i="5" s="1"/>
  <c r="E246" i="5" s="1"/>
  <c r="E247" i="5" s="1"/>
  <c r="E248" i="5" s="1"/>
  <c r="E249" i="5" s="1"/>
  <c r="E250" i="5" s="1"/>
  <c r="E251" i="5" s="1"/>
  <c r="E252" i="5" s="1"/>
  <c r="E253" i="5" s="1"/>
  <c r="E254" i="5" s="1"/>
  <c r="E255" i="5" s="1"/>
  <c r="E256" i="5" s="1"/>
  <c r="E257" i="5" s="1"/>
  <c r="E258" i="5" s="1"/>
  <c r="E259" i="5" s="1"/>
  <c r="E260" i="5" s="1"/>
  <c r="E261" i="5" s="1"/>
  <c r="E262" i="5" s="1"/>
  <c r="E263" i="5" s="1"/>
  <c r="E264" i="5" s="1"/>
  <c r="E265" i="5" s="1"/>
  <c r="E266" i="5" s="1"/>
  <c r="E267" i="5" s="1"/>
  <c r="E268" i="5" s="1"/>
  <c r="E269" i="5" s="1"/>
  <c r="E270" i="5" s="1"/>
  <c r="E271" i="5" s="1"/>
  <c r="E272" i="5" s="1"/>
  <c r="E273" i="5" s="1"/>
  <c r="E274" i="5" s="1"/>
  <c r="E275" i="5" s="1"/>
  <c r="E276" i="5" s="1"/>
  <c r="E277" i="5" s="1"/>
  <c r="E278" i="5" s="1"/>
  <c r="E279" i="5" s="1"/>
  <c r="E280" i="5" s="1"/>
  <c r="E281" i="5" s="1"/>
  <c r="E282" i="5" s="1"/>
  <c r="E283" i="5" s="1"/>
  <c r="E284" i="5" s="1"/>
  <c r="E285" i="5" s="1"/>
  <c r="E286" i="5" s="1"/>
  <c r="E287" i="5" s="1"/>
  <c r="E288" i="5" s="1"/>
  <c r="E289" i="5" s="1"/>
  <c r="E290" i="5" s="1"/>
  <c r="E291" i="5" s="1"/>
  <c r="E292" i="5" s="1"/>
  <c r="E293" i="5" s="1"/>
  <c r="E294" i="5" s="1"/>
  <c r="E295" i="5" s="1"/>
  <c r="E296" i="5" s="1"/>
  <c r="E297" i="5" s="1"/>
  <c r="E298" i="5" s="1"/>
  <c r="E299" i="5" s="1"/>
  <c r="E300" i="5" s="1"/>
  <c r="E301" i="5" s="1"/>
  <c r="E302" i="5" s="1"/>
  <c r="E303" i="5" s="1"/>
  <c r="E304" i="5" s="1"/>
  <c r="E305" i="5" s="1"/>
  <c r="E306" i="5" s="1"/>
  <c r="E307" i="5" s="1"/>
  <c r="E308" i="5" s="1"/>
  <c r="E309" i="5" s="1"/>
  <c r="E310" i="5" s="1"/>
  <c r="E311" i="5" s="1"/>
  <c r="E312" i="5" s="1"/>
  <c r="E313" i="5" s="1"/>
  <c r="E314" i="5" s="1"/>
  <c r="E315" i="5" s="1"/>
  <c r="E316" i="5" s="1"/>
  <c r="E317" i="5" s="1"/>
  <c r="E318" i="5" s="1"/>
  <c r="E319" i="5" s="1"/>
  <c r="E320" i="5" s="1"/>
  <c r="E321" i="5" s="1"/>
  <c r="E322" i="5" s="1"/>
  <c r="E323" i="5" s="1"/>
  <c r="E324" i="5" s="1"/>
  <c r="E325" i="5" s="1"/>
  <c r="E326" i="5" s="1"/>
  <c r="E327" i="5" s="1"/>
  <c r="E328" i="5" s="1"/>
  <c r="E329" i="5" s="1"/>
  <c r="E330" i="5" s="1"/>
  <c r="E331" i="5" s="1"/>
  <c r="E332" i="5" s="1"/>
  <c r="E333" i="5" s="1"/>
  <c r="E334" i="5" s="1"/>
  <c r="E335" i="5" s="1"/>
  <c r="E336" i="5" s="1"/>
  <c r="E337" i="5" s="1"/>
  <c r="E338" i="5" s="1"/>
  <c r="E339" i="5" s="1"/>
  <c r="E340" i="5" s="1"/>
  <c r="E341" i="5" s="1"/>
  <c r="E342" i="5" s="1"/>
  <c r="E343" i="5" s="1"/>
  <c r="E344" i="5" s="1"/>
  <c r="E345" i="5" s="1"/>
  <c r="E346" i="5" s="1"/>
  <c r="E347" i="5" s="1"/>
  <c r="E348" i="5" s="1"/>
  <c r="E349" i="5" s="1"/>
  <c r="E350" i="5" s="1"/>
  <c r="E351" i="5" s="1"/>
  <c r="E352" i="5" s="1"/>
  <c r="E353" i="5" s="1"/>
  <c r="E354" i="5" s="1"/>
  <c r="E355" i="5" s="1"/>
  <c r="E356" i="5" s="1"/>
  <c r="E357" i="5" s="1"/>
  <c r="E358" i="5" s="1"/>
  <c r="E359" i="5" s="1"/>
  <c r="E360" i="5" s="1"/>
  <c r="E361" i="5" s="1"/>
  <c r="E362" i="5" s="1"/>
  <c r="E363" i="5" s="1"/>
  <c r="E364" i="5" s="1"/>
  <c r="E365" i="5" s="1"/>
  <c r="E366" i="5" s="1"/>
  <c r="E367" i="5" s="1"/>
  <c r="E368" i="5" s="1"/>
  <c r="E369" i="5" s="1"/>
  <c r="E370" i="5" s="1"/>
  <c r="E371" i="5" s="1"/>
  <c r="E372" i="5" s="1"/>
  <c r="E373" i="5" s="1"/>
  <c r="E374" i="5" s="1"/>
  <c r="E375" i="5" s="1"/>
  <c r="E376" i="5" s="1"/>
  <c r="E377" i="5" s="1"/>
  <c r="E378" i="5" s="1"/>
  <c r="E379" i="5" s="1"/>
  <c r="E380" i="5" s="1"/>
  <c r="E381" i="5" s="1"/>
  <c r="E382" i="5" s="1"/>
  <c r="E383" i="5" s="1"/>
  <c r="E384" i="5" s="1"/>
  <c r="E385" i="5" s="1"/>
  <c r="K27" i="5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K142" i="5" s="1"/>
  <c r="K143" i="5" s="1"/>
  <c r="K144" i="5" s="1"/>
  <c r="K145" i="5" s="1"/>
  <c r="K146" i="5" s="1"/>
  <c r="K147" i="5" s="1"/>
  <c r="K148" i="5" s="1"/>
  <c r="K149" i="5" s="1"/>
  <c r="K150" i="5" s="1"/>
  <c r="K151" i="5" s="1"/>
  <c r="K152" i="5" s="1"/>
  <c r="K153" i="5" s="1"/>
  <c r="K154" i="5" s="1"/>
  <c r="K155" i="5" s="1"/>
  <c r="K156" i="5" s="1"/>
  <c r="K157" i="5" s="1"/>
  <c r="K158" i="5" s="1"/>
  <c r="K159" i="5" s="1"/>
  <c r="K160" i="5" s="1"/>
  <c r="K161" i="5" s="1"/>
  <c r="K162" i="5" s="1"/>
  <c r="K163" i="5" s="1"/>
  <c r="K164" i="5" s="1"/>
  <c r="K165" i="5" s="1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K176" i="5" s="1"/>
  <c r="K177" i="5" s="1"/>
  <c r="K178" i="5" s="1"/>
  <c r="K179" i="5" s="1"/>
  <c r="K180" i="5" s="1"/>
  <c r="K181" i="5" s="1"/>
  <c r="K182" i="5" s="1"/>
  <c r="K183" i="5" s="1"/>
  <c r="K184" i="5" s="1"/>
  <c r="K185" i="5" s="1"/>
  <c r="K186" i="5" s="1"/>
  <c r="K187" i="5" s="1"/>
  <c r="K188" i="5" s="1"/>
  <c r="K189" i="5" s="1"/>
  <c r="K190" i="5" s="1"/>
  <c r="K191" i="5" s="1"/>
  <c r="K192" i="5" s="1"/>
  <c r="K193" i="5" s="1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204" i="5" s="1"/>
  <c r="K205" i="5" s="1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K219" i="5" s="1"/>
  <c r="K220" i="5" s="1"/>
  <c r="K221" i="5" s="1"/>
  <c r="K222" i="5" s="1"/>
  <c r="K223" i="5" s="1"/>
  <c r="K224" i="5" s="1"/>
  <c r="K225" i="5" s="1"/>
  <c r="K226" i="5" s="1"/>
  <c r="K227" i="5" s="1"/>
  <c r="K228" i="5" s="1"/>
  <c r="K229" i="5" s="1"/>
  <c r="K230" i="5" s="1"/>
  <c r="K231" i="5" s="1"/>
  <c r="K232" i="5" s="1"/>
  <c r="K233" i="5" s="1"/>
  <c r="K234" i="5" s="1"/>
  <c r="K235" i="5" s="1"/>
  <c r="K236" i="5" s="1"/>
  <c r="K237" i="5" s="1"/>
  <c r="K238" i="5" s="1"/>
  <c r="K239" i="5" s="1"/>
  <c r="K240" i="5" s="1"/>
  <c r="K241" i="5" s="1"/>
  <c r="K242" i="5" s="1"/>
  <c r="K243" i="5" s="1"/>
  <c r="K244" i="5" s="1"/>
  <c r="K245" i="5" s="1"/>
  <c r="K246" i="5" s="1"/>
  <c r="K247" i="5" s="1"/>
  <c r="K248" i="5" s="1"/>
  <c r="K249" i="5" s="1"/>
  <c r="K250" i="5" s="1"/>
  <c r="K251" i="5" s="1"/>
  <c r="K252" i="5" s="1"/>
  <c r="K253" i="5" s="1"/>
  <c r="K254" i="5" s="1"/>
  <c r="K255" i="5" s="1"/>
  <c r="K256" i="5" s="1"/>
  <c r="K257" i="5" s="1"/>
  <c r="K258" i="5" s="1"/>
  <c r="K259" i="5" s="1"/>
  <c r="K260" i="5" s="1"/>
  <c r="K261" i="5" s="1"/>
  <c r="K262" i="5" s="1"/>
  <c r="K263" i="5" s="1"/>
  <c r="K264" i="5" s="1"/>
  <c r="K265" i="5" s="1"/>
  <c r="K266" i="5" s="1"/>
  <c r="K267" i="5" s="1"/>
  <c r="K268" i="5" s="1"/>
  <c r="K269" i="5" s="1"/>
  <c r="K270" i="5" s="1"/>
  <c r="K271" i="5" s="1"/>
  <c r="K272" i="5" s="1"/>
  <c r="K273" i="5" s="1"/>
  <c r="K274" i="5" s="1"/>
  <c r="K275" i="5" s="1"/>
  <c r="K276" i="5" s="1"/>
  <c r="K277" i="5" s="1"/>
  <c r="K278" i="5" s="1"/>
  <c r="K279" i="5" s="1"/>
  <c r="K280" i="5" s="1"/>
  <c r="K281" i="5" s="1"/>
  <c r="K282" i="5" s="1"/>
  <c r="K283" i="5" s="1"/>
  <c r="K284" i="5" s="1"/>
  <c r="K285" i="5" s="1"/>
  <c r="K286" i="5" s="1"/>
  <c r="K287" i="5" s="1"/>
  <c r="K288" i="5" s="1"/>
  <c r="K289" i="5" s="1"/>
  <c r="K290" i="5" s="1"/>
  <c r="K291" i="5" s="1"/>
  <c r="K292" i="5" s="1"/>
  <c r="K293" i="5" s="1"/>
  <c r="K294" i="5" s="1"/>
  <c r="K295" i="5" s="1"/>
  <c r="K296" i="5" s="1"/>
  <c r="K297" i="5" s="1"/>
  <c r="K298" i="5" s="1"/>
  <c r="K299" i="5" s="1"/>
  <c r="K300" i="5" s="1"/>
  <c r="K301" i="5" s="1"/>
  <c r="K302" i="5" s="1"/>
  <c r="K303" i="5" s="1"/>
  <c r="K304" i="5" s="1"/>
  <c r="K305" i="5" s="1"/>
  <c r="K306" i="5" s="1"/>
  <c r="K307" i="5" s="1"/>
  <c r="K308" i="5" s="1"/>
  <c r="K309" i="5" s="1"/>
  <c r="K310" i="5" s="1"/>
  <c r="K311" i="5" s="1"/>
  <c r="K312" i="5" s="1"/>
  <c r="K313" i="5" s="1"/>
  <c r="K314" i="5" s="1"/>
  <c r="K315" i="5" s="1"/>
  <c r="K316" i="5" s="1"/>
  <c r="K317" i="5" s="1"/>
  <c r="K318" i="5" s="1"/>
  <c r="K319" i="5" s="1"/>
  <c r="K320" i="5" s="1"/>
  <c r="K321" i="5" s="1"/>
  <c r="K322" i="5" s="1"/>
  <c r="K323" i="5" s="1"/>
  <c r="K324" i="5" s="1"/>
  <c r="K325" i="5" s="1"/>
  <c r="E6" i="3"/>
  <c r="K326" i="5" l="1"/>
  <c r="K327" i="5" s="1"/>
  <c r="K328" i="5" s="1"/>
  <c r="K329" i="5" s="1"/>
  <c r="K330" i="5" s="1"/>
  <c r="K331" i="5" s="1"/>
  <c r="K332" i="5" s="1"/>
  <c r="K333" i="5" s="1"/>
  <c r="K334" i="5" s="1"/>
  <c r="K335" i="5" s="1"/>
  <c r="K336" i="5" s="1"/>
  <c r="K337" i="5" s="1"/>
  <c r="K338" i="5" s="1"/>
  <c r="K339" i="5" s="1"/>
  <c r="K340" i="5" s="1"/>
  <c r="K341" i="5" s="1"/>
  <c r="K342" i="5" s="1"/>
  <c r="K343" i="5" s="1"/>
  <c r="K344" i="5" s="1"/>
  <c r="K345" i="5" s="1"/>
  <c r="K346" i="5" s="1"/>
  <c r="K347" i="5" s="1"/>
  <c r="K348" i="5" s="1"/>
  <c r="K349" i="5" s="1"/>
  <c r="K350" i="5" s="1"/>
  <c r="K351" i="5" s="1"/>
  <c r="K352" i="5" s="1"/>
  <c r="K353" i="5" s="1"/>
  <c r="K354" i="5" s="1"/>
  <c r="K355" i="5" s="1"/>
  <c r="K356" i="5" s="1"/>
  <c r="K357" i="5" s="1"/>
  <c r="K358" i="5" s="1"/>
  <c r="K359" i="5" s="1"/>
  <c r="K360" i="5" s="1"/>
  <c r="K361" i="5" s="1"/>
  <c r="K362" i="5" s="1"/>
  <c r="K363" i="5" s="1"/>
  <c r="K364" i="5" s="1"/>
  <c r="K365" i="5" s="1"/>
  <c r="K366" i="5" s="1"/>
  <c r="K367" i="5" s="1"/>
  <c r="K368" i="5" s="1"/>
  <c r="K369" i="5" s="1"/>
  <c r="K370" i="5" s="1"/>
  <c r="K371" i="5" s="1"/>
  <c r="K372" i="5" s="1"/>
  <c r="K373" i="5" s="1"/>
  <c r="K374" i="5" s="1"/>
  <c r="K375" i="5" s="1"/>
  <c r="K376" i="5" s="1"/>
  <c r="K377" i="5" s="1"/>
  <c r="K378" i="5" s="1"/>
  <c r="K379" i="5" s="1"/>
  <c r="K380" i="5" s="1"/>
  <c r="K381" i="5" s="1"/>
  <c r="K382" i="5" s="1"/>
  <c r="K383" i="5" s="1"/>
  <c r="K384" i="5" s="1"/>
  <c r="K385" i="5" s="1"/>
</calcChain>
</file>

<file path=xl/sharedStrings.xml><?xml version="1.0" encoding="utf-8"?>
<sst xmlns="http://schemas.openxmlformats.org/spreadsheetml/2006/main" count="125" uniqueCount="36">
  <si>
    <t>Simple Loan Calculation Model in Excel</t>
  </si>
  <si>
    <t>Loan Amount</t>
  </si>
  <si>
    <t>Interest Rate</t>
  </si>
  <si>
    <t>Number of Years</t>
  </si>
  <si>
    <t>Number of Months</t>
  </si>
  <si>
    <t>Interest Rate/Month</t>
  </si>
  <si>
    <t>Monthly Loan Payment</t>
  </si>
  <si>
    <t>Excel Spreadsheet Dynamic Model Example of a Simple Loan</t>
  </si>
  <si>
    <t>Normal</t>
  </si>
  <si>
    <t>Prepay</t>
  </si>
  <si>
    <t>Total</t>
  </si>
  <si>
    <t>Principle</t>
  </si>
  <si>
    <t>Month</t>
  </si>
  <si>
    <t>Payment</t>
  </si>
  <si>
    <t>Amount</t>
  </si>
  <si>
    <t>Owed</t>
  </si>
  <si>
    <t xml:space="preserve">Change in interest from 8% to 10%: </t>
  </si>
  <si>
    <t>Monthly Loan Payment (20% less)</t>
  </si>
  <si>
    <t>20% Less</t>
  </si>
  <si>
    <t>Product-Mix Model</t>
  </si>
  <si>
    <t>Decision Variables:</t>
  </si>
  <si>
    <t xml:space="preserve">Labor: </t>
  </si>
  <si>
    <t>Total Profit:</t>
  </si>
  <si>
    <t>Budget:</t>
  </si>
  <si>
    <t>X1 Lower:</t>
  </si>
  <si>
    <t>X2 Lower:</t>
  </si>
  <si>
    <t>X1</t>
  </si>
  <si>
    <t>X2</t>
  </si>
  <si>
    <t>Consumed</t>
  </si>
  <si>
    <t>Limit</t>
  </si>
  <si>
    <t>Prepayment</t>
  </si>
  <si>
    <t>Simple Loan Calculation Model in Excel (adjusted)</t>
  </si>
  <si>
    <t>Simple Loan Calculation Model in Excel (part 2)</t>
  </si>
  <si>
    <t>Product-Mix Model (Sensitivity Report 2)</t>
  </si>
  <si>
    <t>Product-Mix Model (Sensitivity Report 1)</t>
  </si>
  <si>
    <t>Product-Mix Model (Model/Output Report)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</si>
</sst>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"/>
    <numFmt numFmtId="165" formatCode="&quot;$&quot;#,##0.00"/>
    <numFmt numFmtId="166" formatCode="0.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10" fontId="0" fillId="0" borderId="0" xfId="2" applyNumberFormat="1" applyFont="1"/>
    <xf numFmtId="0" fontId="0" fillId="2" borderId="0" xfId="0" applyFill="1"/>
    <xf numFmtId="164" fontId="0" fillId="2" borderId="0" xfId="0" applyNumberFormat="1" applyFill="1"/>
    <xf numFmtId="10" fontId="0" fillId="2" borderId="0" xfId="2" applyNumberFormat="1" applyFont="1" applyFill="1"/>
    <xf numFmtId="8" fontId="0" fillId="2" borderId="0" xfId="0" applyNumberFormat="1" applyFill="1"/>
    <xf numFmtId="44" fontId="0" fillId="2" borderId="0" xfId="1" applyFont="1" applyFill="1"/>
    <xf numFmtId="0" fontId="2" fillId="2" borderId="0" xfId="0" applyFont="1" applyFill="1" applyAlignment="1">
      <alignment horizontal="centerContinuous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8" fontId="0" fillId="2" borderId="0" xfId="0" applyNumberFormat="1" applyFill="1" applyAlignment="1">
      <alignment horizontal="center"/>
    </xf>
    <xf numFmtId="44" fontId="0" fillId="2" borderId="0" xfId="0" applyNumberFormat="1" applyFill="1" applyAlignment="1">
      <alignment horizontal="center"/>
    </xf>
    <xf numFmtId="0" fontId="0" fillId="2" borderId="1" xfId="0" applyFill="1" applyBorder="1" applyAlignment="1">
      <alignment horizontal="center"/>
    </xf>
    <xf numFmtId="8" fontId="0" fillId="2" borderId="0" xfId="0" applyNumberFormat="1" applyFill="1" applyAlignment="1">
      <alignment horizontal="right"/>
    </xf>
    <xf numFmtId="8" fontId="0" fillId="2" borderId="0" xfId="0" applyNumberFormat="1" applyFill="1" applyAlignment="1">
      <alignment horizontal="righ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right" vertical="center"/>
    </xf>
    <xf numFmtId="166" fontId="0" fillId="0" borderId="0" xfId="0" applyNumberFormat="1"/>
    <xf numFmtId="164" fontId="0" fillId="2" borderId="0" xfId="0" applyNumberFormat="1" applyFill="1" applyAlignment="1">
      <alignment horizontal="right"/>
    </xf>
    <xf numFmtId="10" fontId="0" fillId="2" borderId="0" xfId="2" applyNumberFormat="1" applyFont="1" applyFill="1" applyAlignment="1">
      <alignment horizontal="right"/>
    </xf>
    <xf numFmtId="164" fontId="0" fillId="2" borderId="0" xfId="0" applyNumberFormat="1" applyFill="1" applyAlignment="1">
      <alignment horizontal="right" vertical="center"/>
    </xf>
    <xf numFmtId="10" fontId="0" fillId="2" borderId="0" xfId="2" applyNumberFormat="1" applyFont="1" applyFill="1" applyAlignment="1">
      <alignment horizontal="right" vertical="center"/>
    </xf>
    <xf numFmtId="165" fontId="0" fillId="2" borderId="0" xfId="1" applyNumberFormat="1" applyFont="1" applyFill="1" applyAlignment="1">
      <alignment horizontal="center"/>
    </xf>
    <xf numFmtId="0" fontId="2" fillId="2" borderId="0" xfId="0" applyFont="1" applyFill="1" applyAlignment="1">
      <alignment horizontal="right" vertical="center"/>
    </xf>
    <xf numFmtId="10" fontId="3" fillId="2" borderId="3" xfId="2" applyNumberFormat="1" applyFont="1" applyFill="1" applyBorder="1" applyAlignment="1">
      <alignment horizontal="right" vertic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8" fontId="0" fillId="3" borderId="0" xfId="0" applyNumberFormat="1" applyFill="1" applyAlignment="1">
      <alignment horizontal="center"/>
    </xf>
    <xf numFmtId="165" fontId="0" fillId="3" borderId="0" xfId="1" applyNumberFormat="1" applyFon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2" borderId="0" xfId="0" applyFill="1" applyBorder="1"/>
    <xf numFmtId="0" fontId="2" fillId="2" borderId="0" xfId="0" applyFont="1" applyFill="1" applyBorder="1" applyAlignment="1">
      <alignment horizontal="centerContinuous"/>
    </xf>
    <xf numFmtId="164" fontId="0" fillId="2" borderId="0" xfId="0" applyNumberFormat="1" applyFill="1" applyBorder="1"/>
    <xf numFmtId="10" fontId="0" fillId="2" borderId="0" xfId="2" applyNumberFormat="1" applyFont="1" applyFill="1" applyBorder="1"/>
    <xf numFmtId="8" fontId="0" fillId="2" borderId="0" xfId="0" applyNumberFormat="1" applyFill="1" applyBorder="1"/>
    <xf numFmtId="0" fontId="0" fillId="2" borderId="0" xfId="0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0" fontId="0" fillId="0" borderId="0" xfId="0" applyBorder="1"/>
    <xf numFmtId="8" fontId="0" fillId="0" borderId="0" xfId="0" applyNumberFormat="1"/>
    <xf numFmtId="0" fontId="0" fillId="2" borderId="2" xfId="0" applyFill="1" applyBorder="1"/>
    <xf numFmtId="0" fontId="2" fillId="0" borderId="0" xfId="0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9</xdr:col>
      <xdr:colOff>0</xdr:colOff>
      <xdr:row>18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B02E311-A6EE-775D-5B45-7A42FF4B1ECB}"/>
            </a:ext>
          </a:extLst>
        </xdr:cNvPr>
        <xdr:cNvSpPr txBox="1"/>
      </xdr:nvSpPr>
      <xdr:spPr>
        <a:xfrm>
          <a:off x="1047750" y="3048000"/>
          <a:ext cx="8991600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 change in interest from 8% to 10% increases the monthly payment from $1,100.65 to $1,316.36</a:t>
          </a:r>
          <a:r>
            <a:rPr lang="en-US" sz="1100" baseline="0"/>
            <a:t> for an increase in $215.71 per month.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13</xdr:row>
      <xdr:rowOff>0</xdr:rowOff>
    </xdr:from>
    <xdr:to>
      <xdr:col>5</xdr:col>
      <xdr:colOff>0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2BCFE7-9979-461C-AE85-72BCB106B86F}"/>
            </a:ext>
          </a:extLst>
        </xdr:cNvPr>
        <xdr:cNvSpPr txBox="1"/>
      </xdr:nvSpPr>
      <xdr:spPr>
        <a:xfrm>
          <a:off x="1" y="2667000"/>
          <a:ext cx="5238750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At an interest rate of 5.8%, the monthly payments would drop by 20%.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57150</xdr:rowOff>
    </xdr:from>
    <xdr:to>
      <xdr:col>5</xdr:col>
      <xdr:colOff>0</xdr:colOff>
      <xdr:row>18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52917F7-F440-642E-03C3-5A833D80EB39}"/>
            </a:ext>
          </a:extLst>
        </xdr:cNvPr>
        <xdr:cNvSpPr txBox="1"/>
      </xdr:nvSpPr>
      <xdr:spPr>
        <a:xfrm>
          <a:off x="457200" y="2533650"/>
          <a:ext cx="4191000" cy="1085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At</a:t>
          </a:r>
          <a:r>
            <a:rPr lang="en-US" sz="1100" baseline="0"/>
            <a:t> a prepay amount of $200.00 per month, the loan will have a balance of $561 at the end of the 220th month, and will be paid off during the 221st month. </a:t>
          </a:r>
          <a:endParaRPr lang="en-US" sz="1100"/>
        </a:p>
      </xdr:txBody>
    </xdr:sp>
    <xdr:clientData/>
  </xdr:twoCellAnchor>
  <xdr:twoCellAnchor>
    <xdr:from>
      <xdr:col>7</xdr:col>
      <xdr:colOff>0</xdr:colOff>
      <xdr:row>12</xdr:row>
      <xdr:rowOff>57150</xdr:rowOff>
    </xdr:from>
    <xdr:to>
      <xdr:col>11</xdr:col>
      <xdr:colOff>0</xdr:colOff>
      <xdr:row>18</xdr:row>
      <xdr:rowOff>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B858474-7611-0FA3-1B22-CB469D90C0D6}"/>
            </a:ext>
          </a:extLst>
        </xdr:cNvPr>
        <xdr:cNvSpPr txBox="1"/>
      </xdr:nvSpPr>
      <xdr:spPr>
        <a:xfrm>
          <a:off x="5286375" y="2533650"/>
          <a:ext cx="4191000" cy="1085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prepay amount of $57.08 per month, the loan will have a balance of $0 for the 300th month, or 25 years later. </a:t>
          </a:r>
          <a:endParaRPr lang="en-US"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5</xdr:col>
      <xdr:colOff>0</xdr:colOff>
      <xdr:row>14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7436A52-1F3A-F4EA-1ADD-E97CC8920238}"/>
            </a:ext>
          </a:extLst>
        </xdr:cNvPr>
        <xdr:cNvSpPr txBox="1"/>
      </xdr:nvSpPr>
      <xdr:spPr>
        <a:xfrm>
          <a:off x="0" y="1905000"/>
          <a:ext cx="5238750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</a:t>
          </a:r>
          <a:r>
            <a:rPr lang="en-US" sz="1100" baseline="0"/>
            <a:t> achieved the same results as the book.</a:t>
          </a:r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5</xdr:col>
      <xdr:colOff>0</xdr:colOff>
      <xdr:row>14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3E9C389-D659-45C5-B6E3-8ED52E5B4FE2}"/>
            </a:ext>
          </a:extLst>
        </xdr:cNvPr>
        <xdr:cNvSpPr txBox="1"/>
      </xdr:nvSpPr>
      <xdr:spPr>
        <a:xfrm>
          <a:off x="0" y="1905000"/>
          <a:ext cx="5238750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With a reduction of 1, very little has changed. An increase/decrease occurred in CC-7/CC-8 respectively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total consumed. Total profit/consumed increased.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5</xdr:col>
      <xdr:colOff>0</xdr:colOff>
      <xdr:row>14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1951481-6FA5-424D-B86A-B5793BFDFD65}"/>
            </a:ext>
          </a:extLst>
        </xdr:cNvPr>
        <xdr:cNvSpPr txBox="1"/>
      </xdr:nvSpPr>
      <xdr:spPr>
        <a:xfrm>
          <a:off x="0" y="1905000"/>
          <a:ext cx="5238750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Massive shift in variables.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Production shifted from CC-8 to CC-7.  Total profit/consumed increased.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2C5F3-3BC2-4496-BE03-C2380C1E1D1F}">
  <dimension ref="A1:E41"/>
  <sheetViews>
    <sheetView workbookViewId="0">
      <selection activeCell="I15" sqref="I15"/>
    </sheetView>
  </sheetViews>
  <sheetFormatPr defaultRowHeight="15" x14ac:dyDescent="0.25"/>
  <cols>
    <col min="1" max="4" width="15.7109375" customWidth="1"/>
  </cols>
  <sheetData>
    <row r="1" spans="1:5" x14ac:dyDescent="0.25">
      <c r="A1" s="27" t="s">
        <v>0</v>
      </c>
      <c r="B1" s="27"/>
      <c r="C1" s="27"/>
      <c r="D1" s="27"/>
      <c r="E1" s="27"/>
    </row>
    <row r="2" spans="1:5" x14ac:dyDescent="0.25">
      <c r="A2" s="2"/>
      <c r="B2" s="2"/>
      <c r="C2" s="2"/>
      <c r="D2" s="2"/>
      <c r="E2" s="2"/>
    </row>
    <row r="3" spans="1:5" x14ac:dyDescent="0.25">
      <c r="A3" s="2"/>
      <c r="B3" s="2"/>
      <c r="C3" s="2"/>
      <c r="D3" s="2"/>
      <c r="E3" s="2"/>
    </row>
    <row r="4" spans="1:5" x14ac:dyDescent="0.25">
      <c r="A4" s="2"/>
      <c r="B4" s="2"/>
      <c r="C4" s="2"/>
      <c r="D4" s="2"/>
      <c r="E4" s="2"/>
    </row>
    <row r="5" spans="1:5" x14ac:dyDescent="0.25">
      <c r="A5" s="2" t="s">
        <v>1</v>
      </c>
      <c r="B5" s="2"/>
      <c r="C5" s="2"/>
      <c r="D5" s="3">
        <v>150000</v>
      </c>
      <c r="E5" s="2"/>
    </row>
    <row r="6" spans="1:5" x14ac:dyDescent="0.25">
      <c r="A6" s="2" t="s">
        <v>2</v>
      </c>
      <c r="B6" s="2"/>
      <c r="C6" s="2"/>
      <c r="D6" s="4">
        <v>0.08</v>
      </c>
      <c r="E6" s="2"/>
    </row>
    <row r="7" spans="1:5" x14ac:dyDescent="0.25">
      <c r="A7" s="2" t="s">
        <v>3</v>
      </c>
      <c r="B7" s="2"/>
      <c r="C7" s="2"/>
      <c r="D7" s="2">
        <v>30</v>
      </c>
      <c r="E7" s="2"/>
    </row>
    <row r="8" spans="1:5" x14ac:dyDescent="0.25">
      <c r="A8" s="2"/>
      <c r="B8" s="2"/>
      <c r="C8" s="2"/>
      <c r="D8" s="2"/>
      <c r="E8" s="2"/>
    </row>
    <row r="9" spans="1:5" x14ac:dyDescent="0.25">
      <c r="A9" s="2" t="s">
        <v>4</v>
      </c>
      <c r="B9" s="2"/>
      <c r="C9" s="2"/>
      <c r="D9" s="2">
        <f>D7*12</f>
        <v>360</v>
      </c>
      <c r="E9" s="2"/>
    </row>
    <row r="10" spans="1:5" x14ac:dyDescent="0.25">
      <c r="A10" s="2" t="s">
        <v>5</v>
      </c>
      <c r="B10" s="2"/>
      <c r="C10" s="2"/>
      <c r="D10" s="4">
        <f>D6/12</f>
        <v>6.6666666666666671E-3</v>
      </c>
      <c r="E10" s="2"/>
    </row>
    <row r="11" spans="1:5" x14ac:dyDescent="0.25">
      <c r="A11" s="2"/>
      <c r="B11" s="2"/>
      <c r="C11" s="2"/>
      <c r="D11" s="2"/>
      <c r="E11" s="2"/>
    </row>
    <row r="12" spans="1:5" x14ac:dyDescent="0.25">
      <c r="A12" s="2" t="s">
        <v>6</v>
      </c>
      <c r="B12" s="2"/>
      <c r="C12" s="2"/>
      <c r="D12" s="5">
        <f>-PMT(D10,D9,D5,0)</f>
        <v>1100.6468608190644</v>
      </c>
      <c r="E12" s="2"/>
    </row>
    <row r="13" spans="1:5" x14ac:dyDescent="0.25">
      <c r="A13" s="2"/>
      <c r="B13" s="2"/>
      <c r="C13" s="2"/>
      <c r="D13" s="2"/>
      <c r="E13" s="2"/>
    </row>
    <row r="14" spans="1:5" x14ac:dyDescent="0.25">
      <c r="A14" s="2"/>
      <c r="B14" s="2"/>
      <c r="C14" s="2"/>
      <c r="D14" s="2"/>
      <c r="E14" s="2"/>
    </row>
    <row r="15" spans="1:5" x14ac:dyDescent="0.25">
      <c r="A15" s="2"/>
      <c r="B15" s="2"/>
      <c r="C15" s="2"/>
      <c r="D15" s="2"/>
      <c r="E15" s="2"/>
    </row>
    <row r="16" spans="1:5" x14ac:dyDescent="0.25">
      <c r="A16" s="27" t="s">
        <v>7</v>
      </c>
      <c r="B16" s="27"/>
      <c r="C16" s="27"/>
      <c r="D16" s="27"/>
      <c r="E16" s="27"/>
    </row>
    <row r="17" spans="1:5" x14ac:dyDescent="0.25">
      <c r="A17" s="2"/>
      <c r="B17" s="2"/>
      <c r="C17" s="2"/>
      <c r="D17" s="2"/>
      <c r="E17" s="2"/>
    </row>
    <row r="18" spans="1:5" x14ac:dyDescent="0.25">
      <c r="A18" s="2"/>
      <c r="B18" s="2"/>
      <c r="C18" s="2"/>
      <c r="D18" s="2"/>
      <c r="E18" s="2"/>
    </row>
    <row r="19" spans="1:5" x14ac:dyDescent="0.25">
      <c r="A19" s="2"/>
      <c r="B19" s="2"/>
      <c r="C19" s="6">
        <v>100</v>
      </c>
      <c r="D19" s="2"/>
      <c r="E19" s="2"/>
    </row>
    <row r="20" spans="1:5" x14ac:dyDescent="0.25">
      <c r="A20" s="9"/>
      <c r="B20" s="9" t="s">
        <v>8</v>
      </c>
      <c r="C20" s="9" t="s">
        <v>9</v>
      </c>
      <c r="D20" s="9" t="s">
        <v>10</v>
      </c>
      <c r="E20" s="9" t="s">
        <v>11</v>
      </c>
    </row>
    <row r="21" spans="1:5" x14ac:dyDescent="0.25">
      <c r="A21" s="13" t="s">
        <v>12</v>
      </c>
      <c r="B21" s="13" t="s">
        <v>13</v>
      </c>
      <c r="C21" s="13" t="s">
        <v>14</v>
      </c>
      <c r="D21" s="13" t="s">
        <v>13</v>
      </c>
      <c r="E21" s="13" t="s">
        <v>15</v>
      </c>
    </row>
    <row r="22" spans="1:5" x14ac:dyDescent="0.25">
      <c r="A22" s="9">
        <v>0</v>
      </c>
      <c r="B22" s="9"/>
      <c r="C22" s="9"/>
      <c r="D22" s="9"/>
      <c r="E22" s="10">
        <v>150000</v>
      </c>
    </row>
    <row r="23" spans="1:5" x14ac:dyDescent="0.25">
      <c r="A23" s="9">
        <v>1</v>
      </c>
      <c r="B23" s="11">
        <f>$D$12</f>
        <v>1100.6468608190644</v>
      </c>
      <c r="C23" s="12">
        <f>$C$19</f>
        <v>100</v>
      </c>
      <c r="D23" s="11">
        <f>B23+C23</f>
        <v>1200.6468608190644</v>
      </c>
      <c r="E23" s="10">
        <f>E22*(1+$D$10)-D23</f>
        <v>149799.35313918092</v>
      </c>
    </row>
    <row r="24" spans="1:5" x14ac:dyDescent="0.25">
      <c r="A24" s="9">
        <v>2</v>
      </c>
      <c r="B24" s="11">
        <f t="shared" ref="B24:B27" si="0">$D$12</f>
        <v>1100.6468608190644</v>
      </c>
      <c r="C24" s="12">
        <f t="shared" ref="C24:C27" si="1">$C$19</f>
        <v>100</v>
      </c>
      <c r="D24" s="11">
        <f t="shared" ref="D24:D27" si="2">B24+C24</f>
        <v>1200.6468608190644</v>
      </c>
      <c r="E24" s="10">
        <f t="shared" ref="E24:E27" si="3">E23*(1+$D$10)-D24</f>
        <v>149597.36863262305</v>
      </c>
    </row>
    <row r="25" spans="1:5" x14ac:dyDescent="0.25">
      <c r="A25" s="9">
        <v>3</v>
      </c>
      <c r="B25" s="11">
        <f t="shared" si="0"/>
        <v>1100.6468608190644</v>
      </c>
      <c r="C25" s="12">
        <f t="shared" si="1"/>
        <v>100</v>
      </c>
      <c r="D25" s="11">
        <f t="shared" si="2"/>
        <v>1200.6468608190644</v>
      </c>
      <c r="E25" s="10">
        <f t="shared" si="3"/>
        <v>149394.03756268811</v>
      </c>
    </row>
    <row r="26" spans="1:5" x14ac:dyDescent="0.25">
      <c r="A26" s="9">
        <v>4</v>
      </c>
      <c r="B26" s="11">
        <f t="shared" si="0"/>
        <v>1100.6468608190644</v>
      </c>
      <c r="C26" s="12">
        <f t="shared" si="1"/>
        <v>100</v>
      </c>
      <c r="D26" s="11">
        <f t="shared" si="2"/>
        <v>1200.6468608190644</v>
      </c>
      <c r="E26" s="10">
        <f t="shared" si="3"/>
        <v>149189.35095228694</v>
      </c>
    </row>
    <row r="27" spans="1:5" x14ac:dyDescent="0.25">
      <c r="A27" s="9">
        <v>5</v>
      </c>
      <c r="B27" s="11">
        <f t="shared" si="0"/>
        <v>1100.6468608190644</v>
      </c>
      <c r="C27" s="12">
        <f t="shared" si="1"/>
        <v>100</v>
      </c>
      <c r="D27" s="11">
        <f t="shared" si="2"/>
        <v>1200.6468608190644</v>
      </c>
      <c r="E27" s="10">
        <f t="shared" si="3"/>
        <v>148983.29976448309</v>
      </c>
    </row>
    <row r="28" spans="1:5" x14ac:dyDescent="0.25">
      <c r="A28" s="9"/>
      <c r="B28" s="9"/>
      <c r="C28" s="9"/>
      <c r="D28" s="9"/>
      <c r="E28" s="9"/>
    </row>
    <row r="29" spans="1:5" x14ac:dyDescent="0.25">
      <c r="A29" s="2"/>
      <c r="B29" s="2"/>
      <c r="C29" s="2"/>
      <c r="D29" s="2"/>
      <c r="E29" s="2"/>
    </row>
    <row r="30" spans="1:5" x14ac:dyDescent="0.25">
      <c r="A30" s="2"/>
      <c r="B30" s="2"/>
      <c r="C30" s="2"/>
      <c r="D30" s="2"/>
      <c r="E30" s="2"/>
    </row>
    <row r="31" spans="1:5" x14ac:dyDescent="0.25">
      <c r="A31" s="2"/>
      <c r="B31" s="2"/>
      <c r="C31" s="2"/>
      <c r="D31" s="2"/>
      <c r="E31" s="2"/>
    </row>
    <row r="32" spans="1:5" x14ac:dyDescent="0.25">
      <c r="A32" s="27" t="s">
        <v>19</v>
      </c>
      <c r="B32" s="27"/>
      <c r="C32" s="27"/>
      <c r="D32" s="27"/>
      <c r="E32" s="27"/>
    </row>
    <row r="33" spans="1:5" x14ac:dyDescent="0.25">
      <c r="A33" s="2"/>
      <c r="B33" s="2"/>
      <c r="C33" s="2"/>
      <c r="D33" s="2"/>
      <c r="E33" s="2"/>
    </row>
    <row r="34" spans="1:5" x14ac:dyDescent="0.25">
      <c r="A34" s="2"/>
      <c r="B34" s="2"/>
      <c r="C34" s="2"/>
      <c r="D34" s="2" t="s">
        <v>10</v>
      </c>
      <c r="E34" s="2"/>
    </row>
    <row r="35" spans="1:5" x14ac:dyDescent="0.25">
      <c r="A35" s="2"/>
      <c r="B35" s="2" t="s">
        <v>26</v>
      </c>
      <c r="C35" s="2" t="s">
        <v>27</v>
      </c>
      <c r="D35" s="2" t="s">
        <v>28</v>
      </c>
      <c r="E35" s="2" t="s">
        <v>29</v>
      </c>
    </row>
    <row r="36" spans="1:5" x14ac:dyDescent="0.25">
      <c r="A36" s="2" t="s">
        <v>20</v>
      </c>
      <c r="B36" s="42"/>
      <c r="C36" s="42"/>
      <c r="D36" s="2"/>
      <c r="E36" s="2"/>
    </row>
    <row r="37" spans="1:5" x14ac:dyDescent="0.25">
      <c r="A37" s="2" t="s">
        <v>22</v>
      </c>
      <c r="B37" s="42">
        <v>8</v>
      </c>
      <c r="C37" s="42">
        <v>12</v>
      </c>
      <c r="D37" s="42">
        <f>B37*$B$6+C37*$C$6</f>
        <v>0</v>
      </c>
      <c r="E37" s="2"/>
    </row>
    <row r="38" spans="1:5" x14ac:dyDescent="0.25">
      <c r="A38" s="2" t="s">
        <v>21</v>
      </c>
      <c r="B38" s="42">
        <v>0.3</v>
      </c>
      <c r="C38" s="42">
        <v>0.5</v>
      </c>
      <c r="D38" s="42">
        <f>B38*$B$6+C38*$C$6</f>
        <v>0</v>
      </c>
      <c r="E38" s="42">
        <v>200</v>
      </c>
    </row>
    <row r="39" spans="1:5" x14ac:dyDescent="0.25">
      <c r="A39" s="2" t="s">
        <v>23</v>
      </c>
      <c r="B39" s="42">
        <v>10</v>
      </c>
      <c r="C39" s="42">
        <v>15</v>
      </c>
      <c r="D39" s="42">
        <f>B39*$B$6+C39*$C$6</f>
        <v>0</v>
      </c>
      <c r="E39" s="42">
        <v>8000</v>
      </c>
    </row>
    <row r="40" spans="1:5" x14ac:dyDescent="0.25">
      <c r="A40" s="2" t="s">
        <v>24</v>
      </c>
      <c r="B40" s="42">
        <v>1</v>
      </c>
      <c r="C40" s="42">
        <v>0</v>
      </c>
      <c r="D40" s="42">
        <f>B40*$B$6+C40*$C$6</f>
        <v>0</v>
      </c>
      <c r="E40" s="42">
        <v>100</v>
      </c>
    </row>
    <row r="41" spans="1:5" x14ac:dyDescent="0.25">
      <c r="A41" s="2" t="s">
        <v>25</v>
      </c>
      <c r="B41" s="42">
        <v>0</v>
      </c>
      <c r="C41" s="42">
        <v>1</v>
      </c>
      <c r="D41" s="42">
        <f t="shared" ref="D41" si="4">B41*$B$6+C41*$C$6</f>
        <v>0</v>
      </c>
      <c r="E41" s="42">
        <v>200</v>
      </c>
    </row>
  </sheetData>
  <mergeCells count="3">
    <mergeCell ref="A1:E1"/>
    <mergeCell ref="A16:E16"/>
    <mergeCell ref="A32:E3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0FD91-77C8-4212-82B9-E681D88D07BF}">
  <dimension ref="A1:I15"/>
  <sheetViews>
    <sheetView workbookViewId="0">
      <selection activeCell="C23" sqref="C23"/>
    </sheetView>
  </sheetViews>
  <sheetFormatPr defaultRowHeight="15" x14ac:dyDescent="0.25"/>
  <cols>
    <col min="1" max="4" width="15.7109375" customWidth="1"/>
    <col min="6" max="9" width="15.7109375" customWidth="1"/>
  </cols>
  <sheetData>
    <row r="1" spans="1:9" x14ac:dyDescent="0.25">
      <c r="A1" s="27" t="s">
        <v>0</v>
      </c>
      <c r="B1" s="27"/>
      <c r="C1" s="27"/>
      <c r="D1" s="27"/>
      <c r="E1" s="2"/>
      <c r="F1" s="27" t="s">
        <v>31</v>
      </c>
      <c r="G1" s="27"/>
      <c r="H1" s="27"/>
      <c r="I1" s="27"/>
    </row>
    <row r="2" spans="1:9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x14ac:dyDescent="0.25">
      <c r="A3" s="2"/>
      <c r="B3" s="2"/>
      <c r="C3" s="2"/>
      <c r="D3" s="2"/>
      <c r="E3" s="2"/>
      <c r="F3" s="2"/>
      <c r="G3" s="2"/>
      <c r="H3" s="2"/>
      <c r="I3" s="2"/>
    </row>
    <row r="4" spans="1:9" x14ac:dyDescent="0.25">
      <c r="A4" s="2"/>
      <c r="B4" s="2"/>
      <c r="C4" s="2"/>
      <c r="D4" s="2"/>
      <c r="E4" s="2"/>
      <c r="F4" s="2"/>
      <c r="G4" s="2"/>
      <c r="H4" s="2"/>
      <c r="I4" s="2"/>
    </row>
    <row r="5" spans="1:9" x14ac:dyDescent="0.25">
      <c r="A5" s="2" t="s">
        <v>1</v>
      </c>
      <c r="B5" s="2"/>
      <c r="C5" s="2"/>
      <c r="D5" s="19">
        <v>-150000</v>
      </c>
      <c r="E5" s="2"/>
      <c r="F5" s="2" t="s">
        <v>1</v>
      </c>
      <c r="G5" s="2"/>
      <c r="H5" s="2"/>
      <c r="I5" s="3">
        <v>150000</v>
      </c>
    </row>
    <row r="6" spans="1:9" x14ac:dyDescent="0.25">
      <c r="A6" s="2" t="s">
        <v>2</v>
      </c>
      <c r="B6" s="2"/>
      <c r="C6" s="2"/>
      <c r="D6" s="20">
        <v>0.08</v>
      </c>
      <c r="E6" s="2"/>
      <c r="F6" s="2" t="s">
        <v>2</v>
      </c>
      <c r="G6" s="2"/>
      <c r="H6" s="2"/>
      <c r="I6" s="4">
        <v>0.1</v>
      </c>
    </row>
    <row r="7" spans="1:9" x14ac:dyDescent="0.25">
      <c r="A7" s="2" t="s">
        <v>3</v>
      </c>
      <c r="B7" s="2"/>
      <c r="C7" s="2"/>
      <c r="D7" s="8">
        <v>30</v>
      </c>
      <c r="E7" s="2"/>
      <c r="F7" s="2" t="s">
        <v>3</v>
      </c>
      <c r="G7" s="2"/>
      <c r="H7" s="2"/>
      <c r="I7" s="2">
        <v>30</v>
      </c>
    </row>
    <row r="8" spans="1:9" x14ac:dyDescent="0.25">
      <c r="A8" s="2"/>
      <c r="B8" s="2"/>
      <c r="C8" s="2"/>
      <c r="D8" s="8"/>
      <c r="E8" s="2"/>
      <c r="F8" s="2"/>
      <c r="G8" s="2"/>
      <c r="H8" s="2"/>
      <c r="I8" s="2"/>
    </row>
    <row r="9" spans="1:9" x14ac:dyDescent="0.25">
      <c r="A9" s="2" t="s">
        <v>4</v>
      </c>
      <c r="B9" s="2"/>
      <c r="C9" s="2"/>
      <c r="D9" s="8">
        <f>D7*12</f>
        <v>360</v>
      </c>
      <c r="E9" s="2"/>
      <c r="F9" s="2" t="s">
        <v>4</v>
      </c>
      <c r="G9" s="2"/>
      <c r="H9" s="2"/>
      <c r="I9" s="2">
        <f>I7*12</f>
        <v>360</v>
      </c>
    </row>
    <row r="10" spans="1:9" x14ac:dyDescent="0.25">
      <c r="A10" s="2" t="s">
        <v>5</v>
      </c>
      <c r="B10" s="2"/>
      <c r="C10" s="2"/>
      <c r="D10" s="20">
        <f>D6/12</f>
        <v>6.6666666666666671E-3</v>
      </c>
      <c r="E10" s="2"/>
      <c r="F10" s="2" t="s">
        <v>5</v>
      </c>
      <c r="G10" s="2"/>
      <c r="H10" s="2"/>
      <c r="I10" s="4">
        <f>I6/12</f>
        <v>8.3333333333333332E-3</v>
      </c>
    </row>
    <row r="11" spans="1:9" x14ac:dyDescent="0.25">
      <c r="A11" s="2"/>
      <c r="B11" s="2"/>
      <c r="C11" s="2"/>
      <c r="D11" s="8"/>
      <c r="E11" s="2"/>
      <c r="F11" s="2"/>
      <c r="G11" s="2"/>
      <c r="H11" s="2"/>
      <c r="I11" s="2"/>
    </row>
    <row r="12" spans="1:9" x14ac:dyDescent="0.25">
      <c r="A12" s="2" t="s">
        <v>6</v>
      </c>
      <c r="B12" s="2"/>
      <c r="C12" s="2"/>
      <c r="D12" s="14">
        <f>PMT(D10,D9,D5,0)</f>
        <v>1100.6468608190644</v>
      </c>
      <c r="E12" s="2"/>
      <c r="F12" s="2" t="s">
        <v>6</v>
      </c>
      <c r="G12" s="2"/>
      <c r="H12" s="2"/>
      <c r="I12" s="5">
        <f>-PMT(I10,I9,I5,0)</f>
        <v>1316.3573551331981</v>
      </c>
    </row>
    <row r="13" spans="1:9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x14ac:dyDescent="0.25">
      <c r="A14" s="2"/>
      <c r="B14" s="2"/>
      <c r="C14" s="16"/>
      <c r="D14" s="2"/>
      <c r="E14" s="2"/>
      <c r="F14" s="2" t="s">
        <v>16</v>
      </c>
      <c r="G14" s="2"/>
      <c r="H14" s="11">
        <f>I12-D12</f>
        <v>215.71049431413371</v>
      </c>
      <c r="I14" s="2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</sheetData>
  <mergeCells count="2">
    <mergeCell ref="A1:D1"/>
    <mergeCell ref="F1:I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F4EE4-1467-4382-9812-68662E116F8A}">
  <dimension ref="A1:H16"/>
  <sheetViews>
    <sheetView workbookViewId="0">
      <selection activeCell="E22" sqref="E22"/>
    </sheetView>
  </sheetViews>
  <sheetFormatPr defaultRowHeight="15" x14ac:dyDescent="0.25"/>
  <cols>
    <col min="1" max="5" width="15.7109375" customWidth="1"/>
  </cols>
  <sheetData>
    <row r="1" spans="1:8" x14ac:dyDescent="0.25">
      <c r="A1" s="43" t="s">
        <v>0</v>
      </c>
      <c r="B1" s="43"/>
      <c r="C1" s="43"/>
      <c r="D1" s="43"/>
      <c r="E1" s="7"/>
    </row>
    <row r="2" spans="1:8" x14ac:dyDescent="0.25">
      <c r="A2" s="2"/>
      <c r="B2" s="2"/>
      <c r="C2" s="2"/>
      <c r="D2" s="2"/>
      <c r="E2" s="2"/>
    </row>
    <row r="3" spans="1:8" x14ac:dyDescent="0.25">
      <c r="A3" s="2"/>
      <c r="B3" s="2"/>
      <c r="C3" s="2"/>
      <c r="D3" s="2"/>
      <c r="E3" s="2"/>
    </row>
    <row r="4" spans="1:8" x14ac:dyDescent="0.25">
      <c r="A4" s="2"/>
      <c r="B4" s="2"/>
      <c r="C4" s="2"/>
      <c r="D4" s="17"/>
      <c r="E4" s="24" t="s">
        <v>18</v>
      </c>
    </row>
    <row r="5" spans="1:8" x14ac:dyDescent="0.25">
      <c r="A5" s="2" t="s">
        <v>1</v>
      </c>
      <c r="B5" s="2"/>
      <c r="C5" s="2"/>
      <c r="D5" s="21">
        <v>150000</v>
      </c>
      <c r="E5" s="21">
        <v>150000</v>
      </c>
    </row>
    <row r="6" spans="1:8" x14ac:dyDescent="0.25">
      <c r="A6" s="2" t="s">
        <v>2</v>
      </c>
      <c r="B6" s="2"/>
      <c r="C6" s="2"/>
      <c r="D6" s="22">
        <v>0.08</v>
      </c>
      <c r="E6" s="25">
        <f>E10*12</f>
        <v>5.8040608027025445E-2</v>
      </c>
    </row>
    <row r="7" spans="1:8" x14ac:dyDescent="0.25">
      <c r="A7" s="2" t="s">
        <v>3</v>
      </c>
      <c r="B7" s="2"/>
      <c r="C7" s="2"/>
      <c r="D7" s="17">
        <v>30</v>
      </c>
      <c r="E7" s="17">
        <v>30</v>
      </c>
    </row>
    <row r="8" spans="1:8" x14ac:dyDescent="0.25">
      <c r="A8" s="2"/>
      <c r="B8" s="2"/>
      <c r="C8" s="2"/>
      <c r="D8" s="17"/>
      <c r="E8" s="17"/>
    </row>
    <row r="9" spans="1:8" x14ac:dyDescent="0.25">
      <c r="A9" s="2" t="s">
        <v>4</v>
      </c>
      <c r="B9" s="2"/>
      <c r="C9" s="2"/>
      <c r="D9" s="17">
        <f>D7*12</f>
        <v>360</v>
      </c>
      <c r="E9" s="17">
        <f>E7*12</f>
        <v>360</v>
      </c>
    </row>
    <row r="10" spans="1:8" x14ac:dyDescent="0.25">
      <c r="A10" s="2" t="s">
        <v>5</v>
      </c>
      <c r="B10" s="2"/>
      <c r="C10" s="2"/>
      <c r="D10" s="22">
        <f>D6/12</f>
        <v>6.6666666666666671E-3</v>
      </c>
      <c r="E10" s="25">
        <f>RATE(D9,(D12*(1-0.2)),D5)</f>
        <v>4.8367173355854534E-3</v>
      </c>
      <c r="G10" s="18"/>
      <c r="H10" s="1"/>
    </row>
    <row r="11" spans="1:8" x14ac:dyDescent="0.25">
      <c r="A11" s="2"/>
      <c r="B11" s="2"/>
      <c r="C11" s="2"/>
      <c r="D11" s="17"/>
      <c r="E11" s="17"/>
    </row>
    <row r="12" spans="1:8" x14ac:dyDescent="0.25">
      <c r="A12" s="2" t="s">
        <v>6</v>
      </c>
      <c r="B12" s="2"/>
      <c r="C12" s="2"/>
      <c r="D12" s="15">
        <f>PMT(D10,D9,D5,0)</f>
        <v>-1100.6468608190644</v>
      </c>
      <c r="E12" s="15">
        <f>PMT(E10,E9,E5,0)</f>
        <v>-880.51748865525485</v>
      </c>
    </row>
    <row r="13" spans="1:8" x14ac:dyDescent="0.25">
      <c r="A13" s="2" t="s">
        <v>17</v>
      </c>
      <c r="B13" s="2"/>
      <c r="C13" s="2"/>
      <c r="D13" s="5">
        <f>D12*(1-0.2)</f>
        <v>-880.51748865525155</v>
      </c>
      <c r="E13" s="2"/>
    </row>
    <row r="14" spans="1:8" x14ac:dyDescent="0.25">
      <c r="A14" s="2"/>
      <c r="B14" s="2"/>
      <c r="C14" s="2"/>
      <c r="D14" s="2"/>
      <c r="E14" s="2"/>
    </row>
    <row r="15" spans="1:8" x14ac:dyDescent="0.25">
      <c r="A15" s="2"/>
      <c r="B15" s="2"/>
      <c r="C15" s="2"/>
      <c r="D15" s="2"/>
      <c r="E15" s="2"/>
    </row>
    <row r="16" spans="1:8" x14ac:dyDescent="0.25">
      <c r="A16" s="2"/>
      <c r="B16" s="2"/>
      <c r="C16" s="2"/>
      <c r="D16" s="2"/>
      <c r="E16" s="2"/>
    </row>
  </sheetData>
  <mergeCells count="1">
    <mergeCell ref="A1:D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2634E-A9C0-4BE0-92C4-1ACA013708CC}">
  <dimension ref="A1:L386"/>
  <sheetViews>
    <sheetView workbookViewId="0">
      <selection activeCell="K21" sqref="K21"/>
    </sheetView>
  </sheetViews>
  <sheetFormatPr defaultRowHeight="15" x14ac:dyDescent="0.25"/>
  <cols>
    <col min="1" max="1" width="6.85546875" bestFit="1" customWidth="1"/>
    <col min="2" max="5" width="15.7109375" customWidth="1"/>
    <col min="6" max="6" width="2.7109375" style="40" customWidth="1"/>
    <col min="7" max="7" width="6.85546875" bestFit="1" customWidth="1"/>
    <col min="8" max="11" width="15.7109375" customWidth="1"/>
    <col min="12" max="12" width="10.85546875" bestFit="1" customWidth="1"/>
  </cols>
  <sheetData>
    <row r="1" spans="1:11" x14ac:dyDescent="0.25">
      <c r="B1" s="27" t="s">
        <v>0</v>
      </c>
      <c r="C1" s="27"/>
      <c r="D1" s="27"/>
      <c r="E1" s="27"/>
      <c r="F1" s="33"/>
      <c r="G1" s="7"/>
      <c r="H1" s="27" t="s">
        <v>32</v>
      </c>
      <c r="I1" s="26"/>
      <c r="J1" s="26"/>
      <c r="K1" s="26"/>
    </row>
    <row r="2" spans="1:11" x14ac:dyDescent="0.25">
      <c r="A2" s="2"/>
      <c r="B2" s="2"/>
      <c r="C2" s="2"/>
      <c r="D2" s="2"/>
      <c r="E2" s="2"/>
      <c r="F2" s="32"/>
      <c r="G2" s="2"/>
      <c r="H2" s="2"/>
      <c r="I2" s="2"/>
      <c r="J2" s="2"/>
      <c r="K2" s="2"/>
    </row>
    <row r="3" spans="1:11" x14ac:dyDescent="0.25">
      <c r="A3" s="2"/>
      <c r="B3" s="2"/>
      <c r="C3" s="2"/>
      <c r="D3" s="2"/>
      <c r="E3" s="2"/>
      <c r="F3" s="32"/>
      <c r="G3" s="2"/>
      <c r="H3" s="2"/>
      <c r="I3" s="2"/>
      <c r="J3" s="2"/>
      <c r="K3" s="2"/>
    </row>
    <row r="4" spans="1:11" x14ac:dyDescent="0.25">
      <c r="A4" s="2"/>
      <c r="B4" s="2"/>
      <c r="C4" s="2"/>
      <c r="D4" s="2"/>
      <c r="E4" s="2"/>
      <c r="F4" s="32"/>
      <c r="G4" s="2"/>
      <c r="H4" s="2"/>
      <c r="I4" s="2"/>
      <c r="J4" s="2"/>
      <c r="K4" s="2"/>
    </row>
    <row r="5" spans="1:11" x14ac:dyDescent="0.25">
      <c r="A5" s="2"/>
      <c r="B5" s="2" t="s">
        <v>1</v>
      </c>
      <c r="C5" s="2"/>
      <c r="D5" s="2"/>
      <c r="E5" s="3">
        <v>150000</v>
      </c>
      <c r="F5" s="34"/>
      <c r="G5" s="2"/>
      <c r="H5" s="2" t="s">
        <v>1</v>
      </c>
      <c r="I5" s="2"/>
      <c r="J5" s="2"/>
      <c r="K5" s="3">
        <v>150000</v>
      </c>
    </row>
    <row r="6" spans="1:11" x14ac:dyDescent="0.25">
      <c r="A6" s="2"/>
      <c r="B6" s="2" t="s">
        <v>2</v>
      </c>
      <c r="C6" s="2"/>
      <c r="D6" s="2"/>
      <c r="E6" s="4">
        <v>0.08</v>
      </c>
      <c r="F6" s="35"/>
      <c r="G6" s="2"/>
      <c r="H6" s="2" t="s">
        <v>2</v>
      </c>
      <c r="I6" s="2"/>
      <c r="J6" s="2"/>
      <c r="K6" s="4">
        <v>0.08</v>
      </c>
    </row>
    <row r="7" spans="1:11" x14ac:dyDescent="0.25">
      <c r="A7" s="2"/>
      <c r="B7" s="2" t="s">
        <v>3</v>
      </c>
      <c r="C7" s="2"/>
      <c r="D7" s="2"/>
      <c r="E7" s="2">
        <v>30</v>
      </c>
      <c r="F7" s="32"/>
      <c r="G7" s="2"/>
      <c r="H7" s="2" t="s">
        <v>3</v>
      </c>
      <c r="I7" s="2"/>
      <c r="J7" s="2"/>
      <c r="K7" s="2">
        <v>30</v>
      </c>
    </row>
    <row r="8" spans="1:11" x14ac:dyDescent="0.25">
      <c r="A8" s="2"/>
      <c r="B8" s="2"/>
      <c r="C8" s="2"/>
      <c r="D8" s="2"/>
      <c r="E8" s="2"/>
      <c r="F8" s="32"/>
      <c r="G8" s="2"/>
      <c r="H8" s="2"/>
      <c r="I8" s="2"/>
      <c r="J8" s="2"/>
      <c r="K8" s="2"/>
    </row>
    <row r="9" spans="1:11" x14ac:dyDescent="0.25">
      <c r="A9" s="2"/>
      <c r="B9" s="2" t="s">
        <v>4</v>
      </c>
      <c r="C9" s="2"/>
      <c r="D9" s="2"/>
      <c r="E9" s="2">
        <f>E7*12</f>
        <v>360</v>
      </c>
      <c r="F9" s="32"/>
      <c r="G9" s="2"/>
      <c r="H9" s="2" t="s">
        <v>4</v>
      </c>
      <c r="I9" s="2"/>
      <c r="J9" s="2"/>
      <c r="K9" s="2">
        <f>K7*12</f>
        <v>360</v>
      </c>
    </row>
    <row r="10" spans="1:11" x14ac:dyDescent="0.25">
      <c r="A10" s="2"/>
      <c r="B10" s="2" t="s">
        <v>5</v>
      </c>
      <c r="C10" s="2"/>
      <c r="D10" s="2"/>
      <c r="E10" s="4">
        <f>E6/12</f>
        <v>6.6666666666666671E-3</v>
      </c>
      <c r="F10" s="35"/>
      <c r="G10" s="2"/>
      <c r="H10" s="2" t="s">
        <v>5</v>
      </c>
      <c r="I10" s="2"/>
      <c r="J10" s="2"/>
      <c r="K10" s="4">
        <f>K6/12</f>
        <v>6.6666666666666671E-3</v>
      </c>
    </row>
    <row r="11" spans="1:11" x14ac:dyDescent="0.25">
      <c r="A11" s="2"/>
      <c r="B11" s="2"/>
      <c r="C11" s="2"/>
      <c r="D11" s="2"/>
      <c r="E11" s="2"/>
      <c r="F11" s="32"/>
      <c r="G11" s="2"/>
      <c r="H11" s="2"/>
      <c r="I11" s="2"/>
      <c r="J11" s="2"/>
      <c r="K11" s="2"/>
    </row>
    <row r="12" spans="1:11" x14ac:dyDescent="0.25">
      <c r="A12" s="2"/>
      <c r="B12" s="2" t="s">
        <v>6</v>
      </c>
      <c r="C12" s="2"/>
      <c r="D12" s="2"/>
      <c r="E12" s="5">
        <f>PMT(E10,E9,E5,0)</f>
        <v>-1100.6468608190644</v>
      </c>
      <c r="F12" s="36"/>
      <c r="G12" s="2"/>
      <c r="H12" s="2" t="s">
        <v>6</v>
      </c>
      <c r="I12" s="2"/>
      <c r="J12" s="2"/>
      <c r="K12" s="5">
        <f>PMT(K10,K9,K5,0)</f>
        <v>-1100.6468608190644</v>
      </c>
    </row>
    <row r="13" spans="1:11" x14ac:dyDescent="0.25">
      <c r="A13" s="2"/>
      <c r="B13" s="2"/>
      <c r="C13" s="2"/>
      <c r="D13" s="2"/>
      <c r="E13" s="5"/>
      <c r="F13" s="36"/>
      <c r="G13" s="2"/>
      <c r="H13" s="2"/>
      <c r="I13" s="2"/>
      <c r="J13" s="2"/>
      <c r="K13" s="5"/>
    </row>
    <row r="14" spans="1:11" x14ac:dyDescent="0.25">
      <c r="A14" s="2"/>
      <c r="B14" s="2"/>
      <c r="C14" s="2"/>
      <c r="D14" s="2"/>
      <c r="E14" s="5"/>
      <c r="F14" s="36"/>
      <c r="G14" s="2"/>
      <c r="H14" s="2"/>
      <c r="I14" s="2"/>
      <c r="J14" s="2"/>
      <c r="K14" s="5"/>
    </row>
    <row r="15" spans="1:11" x14ac:dyDescent="0.25">
      <c r="A15" s="2"/>
      <c r="B15" s="2"/>
      <c r="C15" s="2"/>
      <c r="D15" s="2"/>
      <c r="E15" s="5"/>
      <c r="F15" s="36"/>
      <c r="G15" s="2"/>
      <c r="H15" s="2"/>
      <c r="I15" s="2"/>
      <c r="J15" s="2"/>
      <c r="K15" s="5"/>
    </row>
    <row r="16" spans="1:11" x14ac:dyDescent="0.25">
      <c r="A16" s="2"/>
      <c r="B16" s="2"/>
      <c r="C16" s="2"/>
      <c r="D16" s="2"/>
      <c r="E16" s="2"/>
      <c r="F16" s="32"/>
      <c r="G16" s="2"/>
      <c r="H16" s="2"/>
      <c r="I16" s="2"/>
      <c r="J16" s="2"/>
      <c r="K16" s="2"/>
    </row>
    <row r="17" spans="1:11" x14ac:dyDescent="0.25">
      <c r="A17" s="2"/>
      <c r="B17" s="2"/>
      <c r="C17" s="2"/>
      <c r="D17" s="2"/>
      <c r="E17" s="2"/>
      <c r="F17" s="32"/>
      <c r="G17" s="2"/>
      <c r="H17" s="2"/>
      <c r="I17" s="2"/>
      <c r="J17" s="2"/>
      <c r="K17" s="2"/>
    </row>
    <row r="18" spans="1:11" x14ac:dyDescent="0.25">
      <c r="A18" s="2"/>
      <c r="B18" s="2"/>
      <c r="C18" s="2"/>
      <c r="D18" s="2"/>
      <c r="E18" s="2"/>
      <c r="F18" s="32"/>
      <c r="G18" s="2"/>
      <c r="H18" s="2"/>
      <c r="I18" s="2"/>
      <c r="J18" s="2"/>
      <c r="K18" s="2"/>
    </row>
    <row r="19" spans="1:11" x14ac:dyDescent="0.25">
      <c r="A19" s="7" t="s">
        <v>7</v>
      </c>
      <c r="B19" s="7"/>
      <c r="C19" s="7"/>
      <c r="D19" s="7"/>
      <c r="E19" s="7"/>
      <c r="F19" s="33"/>
      <c r="G19" s="7" t="s">
        <v>7</v>
      </c>
      <c r="H19" s="7"/>
      <c r="I19" s="7"/>
      <c r="J19" s="7"/>
      <c r="K19" s="7"/>
    </row>
    <row r="20" spans="1:11" x14ac:dyDescent="0.25">
      <c r="A20" s="2"/>
      <c r="B20" s="2"/>
      <c r="C20" s="2"/>
      <c r="D20" s="2"/>
      <c r="E20" s="2"/>
      <c r="F20" s="32"/>
      <c r="G20" s="2"/>
      <c r="H20" s="2"/>
      <c r="I20" s="2"/>
      <c r="J20" s="2"/>
      <c r="K20" s="2"/>
    </row>
    <row r="21" spans="1:11" x14ac:dyDescent="0.25">
      <c r="A21" s="2"/>
      <c r="B21" s="2"/>
      <c r="C21" s="2"/>
      <c r="D21" s="2"/>
      <c r="E21" s="2"/>
      <c r="F21" s="32"/>
      <c r="G21" s="2"/>
      <c r="H21" s="2"/>
      <c r="I21" s="2"/>
      <c r="J21" s="2"/>
      <c r="K21" s="2"/>
    </row>
    <row r="22" spans="1:11" x14ac:dyDescent="0.25">
      <c r="A22" s="2"/>
      <c r="B22" s="9" t="s">
        <v>30</v>
      </c>
      <c r="C22" s="23">
        <v>200</v>
      </c>
      <c r="D22" s="2"/>
      <c r="E22" s="2"/>
      <c r="F22" s="32"/>
      <c r="G22" s="2"/>
      <c r="H22" s="9" t="s">
        <v>30</v>
      </c>
      <c r="I22" s="30">
        <v>57.077469100000002</v>
      </c>
      <c r="J22" s="2"/>
      <c r="K22" s="2"/>
    </row>
    <row r="23" spans="1:11" x14ac:dyDescent="0.25">
      <c r="A23" s="9"/>
      <c r="B23" s="9" t="s">
        <v>8</v>
      </c>
      <c r="C23" s="9" t="s">
        <v>9</v>
      </c>
      <c r="D23" s="9" t="s">
        <v>10</v>
      </c>
      <c r="E23" s="9" t="s">
        <v>11</v>
      </c>
      <c r="F23" s="37"/>
      <c r="G23" s="9"/>
      <c r="H23" s="9" t="s">
        <v>8</v>
      </c>
      <c r="I23" s="9" t="s">
        <v>9</v>
      </c>
      <c r="J23" s="9" t="s">
        <v>10</v>
      </c>
      <c r="K23" s="9" t="s">
        <v>11</v>
      </c>
    </row>
    <row r="24" spans="1:11" x14ac:dyDescent="0.25">
      <c r="A24" s="13" t="s">
        <v>12</v>
      </c>
      <c r="B24" s="13" t="s">
        <v>13</v>
      </c>
      <c r="C24" s="13" t="s">
        <v>14</v>
      </c>
      <c r="D24" s="13" t="s">
        <v>13</v>
      </c>
      <c r="E24" s="13" t="s">
        <v>15</v>
      </c>
      <c r="F24" s="37"/>
      <c r="G24" s="13" t="s">
        <v>12</v>
      </c>
      <c r="H24" s="13" t="s">
        <v>13</v>
      </c>
      <c r="I24" s="13" t="s">
        <v>14</v>
      </c>
      <c r="J24" s="13" t="s">
        <v>13</v>
      </c>
      <c r="K24" s="13" t="s">
        <v>15</v>
      </c>
    </row>
    <row r="25" spans="1:11" x14ac:dyDescent="0.25">
      <c r="A25" s="9">
        <v>0</v>
      </c>
      <c r="B25" s="9"/>
      <c r="C25" s="9"/>
      <c r="D25" s="9"/>
      <c r="E25" s="10">
        <f>E5</f>
        <v>150000</v>
      </c>
      <c r="F25" s="38"/>
      <c r="G25" s="9">
        <v>0</v>
      </c>
      <c r="H25" s="9"/>
      <c r="I25" s="9"/>
      <c r="J25" s="9"/>
      <c r="K25" s="10">
        <f>K5</f>
        <v>150000</v>
      </c>
    </row>
    <row r="26" spans="1:11" x14ac:dyDescent="0.25">
      <c r="A26" s="9">
        <v>1</v>
      </c>
      <c r="B26" s="11">
        <f>ABS($E$12)</f>
        <v>1100.6468608190644</v>
      </c>
      <c r="C26" s="23">
        <f>$C$22</f>
        <v>200</v>
      </c>
      <c r="D26" s="11">
        <f>B26+C26</f>
        <v>1300.6468608190644</v>
      </c>
      <c r="E26" s="10">
        <f>E25*(1+$K$10)-D26</f>
        <v>149699.35313918092</v>
      </c>
      <c r="F26" s="38"/>
      <c r="G26" s="9">
        <v>1</v>
      </c>
      <c r="H26" s="11">
        <f>ABS($K$12)</f>
        <v>1100.6468608190644</v>
      </c>
      <c r="I26" s="23">
        <f>$I$22</f>
        <v>57.077469100000002</v>
      </c>
      <c r="J26" s="11">
        <f>H26+I26</f>
        <v>1157.7243299190643</v>
      </c>
      <c r="K26" s="10">
        <f>K25*(1+$K$10)-J26</f>
        <v>149842.27567008094</v>
      </c>
    </row>
    <row r="27" spans="1:11" x14ac:dyDescent="0.25">
      <c r="A27" s="9">
        <v>2</v>
      </c>
      <c r="B27" s="11">
        <f t="shared" ref="B27:B90" si="0">ABS($E$12)</f>
        <v>1100.6468608190644</v>
      </c>
      <c r="C27" s="23">
        <f>$C$22</f>
        <v>200</v>
      </c>
      <c r="D27" s="11">
        <f t="shared" ref="D27:D90" si="1">B27+C27</f>
        <v>1300.6468608190644</v>
      </c>
      <c r="E27" s="10">
        <f t="shared" ref="E27:E90" si="2">E26*(1+$K$10)-D27</f>
        <v>149396.70196595637</v>
      </c>
      <c r="F27" s="38"/>
      <c r="G27" s="9">
        <v>2</v>
      </c>
      <c r="H27" s="11">
        <f t="shared" ref="H27:H90" si="3">ABS($K$12)</f>
        <v>1100.6468608190644</v>
      </c>
      <c r="I27" s="23">
        <f t="shared" ref="I27:I90" si="4">$I$22</f>
        <v>57.077469100000002</v>
      </c>
      <c r="J27" s="11">
        <f t="shared" ref="J27:J31" si="5">H27+I27</f>
        <v>1157.7243299190643</v>
      </c>
      <c r="K27" s="10">
        <f t="shared" ref="K27:K31" si="6">K26*(1+$K$10)-J27</f>
        <v>149683.49984462908</v>
      </c>
    </row>
    <row r="28" spans="1:11" x14ac:dyDescent="0.25">
      <c r="A28" s="9">
        <v>3</v>
      </c>
      <c r="B28" s="11">
        <f t="shared" si="0"/>
        <v>1100.6468608190644</v>
      </c>
      <c r="C28" s="23">
        <f>$C$22</f>
        <v>200</v>
      </c>
      <c r="D28" s="11">
        <f t="shared" si="1"/>
        <v>1300.6468608190644</v>
      </c>
      <c r="E28" s="10">
        <f t="shared" si="2"/>
        <v>149092.03311824365</v>
      </c>
      <c r="F28" s="38"/>
      <c r="G28" s="9">
        <v>3</v>
      </c>
      <c r="H28" s="11">
        <f t="shared" si="3"/>
        <v>1100.6468608190644</v>
      </c>
      <c r="I28" s="23">
        <f t="shared" si="4"/>
        <v>57.077469100000002</v>
      </c>
      <c r="J28" s="11">
        <f t="shared" si="5"/>
        <v>1157.7243299190643</v>
      </c>
      <c r="K28" s="10">
        <f t="shared" si="6"/>
        <v>149523.6655136742</v>
      </c>
    </row>
    <row r="29" spans="1:11" x14ac:dyDescent="0.25">
      <c r="A29" s="9">
        <v>4</v>
      </c>
      <c r="B29" s="11">
        <f t="shared" si="0"/>
        <v>1100.6468608190644</v>
      </c>
      <c r="C29" s="23">
        <f>$C$22</f>
        <v>200</v>
      </c>
      <c r="D29" s="11">
        <f t="shared" si="1"/>
        <v>1300.6468608190644</v>
      </c>
      <c r="E29" s="10">
        <f t="shared" si="2"/>
        <v>148785.33314487952</v>
      </c>
      <c r="F29" s="38"/>
      <c r="G29" s="9">
        <v>4</v>
      </c>
      <c r="H29" s="11">
        <f t="shared" si="3"/>
        <v>1100.6468608190644</v>
      </c>
      <c r="I29" s="23">
        <f t="shared" si="4"/>
        <v>57.077469100000002</v>
      </c>
      <c r="J29" s="11">
        <f t="shared" si="5"/>
        <v>1157.7243299190643</v>
      </c>
      <c r="K29" s="10">
        <f t="shared" si="6"/>
        <v>149362.76562051298</v>
      </c>
    </row>
    <row r="30" spans="1:11" x14ac:dyDescent="0.25">
      <c r="A30" s="9">
        <v>5</v>
      </c>
      <c r="B30" s="11">
        <f t="shared" si="0"/>
        <v>1100.6468608190644</v>
      </c>
      <c r="C30" s="23">
        <f>$C$22</f>
        <v>200</v>
      </c>
      <c r="D30" s="11">
        <f t="shared" si="1"/>
        <v>1300.6468608190644</v>
      </c>
      <c r="E30" s="10">
        <f t="shared" si="2"/>
        <v>148476.5885050263</v>
      </c>
      <c r="F30" s="38"/>
      <c r="G30" s="9">
        <v>5</v>
      </c>
      <c r="H30" s="11">
        <f t="shared" si="3"/>
        <v>1100.6468608190644</v>
      </c>
      <c r="I30" s="23">
        <f t="shared" si="4"/>
        <v>57.077469100000002</v>
      </c>
      <c r="J30" s="11">
        <f t="shared" si="5"/>
        <v>1157.7243299190643</v>
      </c>
      <c r="K30" s="10">
        <f t="shared" si="6"/>
        <v>149200.79306139733</v>
      </c>
    </row>
    <row r="31" spans="1:11" x14ac:dyDescent="0.25">
      <c r="A31" s="9">
        <v>6</v>
      </c>
      <c r="B31" s="11">
        <f t="shared" si="0"/>
        <v>1100.6468608190644</v>
      </c>
      <c r="C31" s="23">
        <f>$C$22</f>
        <v>200</v>
      </c>
      <c r="D31" s="11">
        <f t="shared" si="1"/>
        <v>1300.6468608190644</v>
      </c>
      <c r="E31" s="10">
        <f t="shared" si="2"/>
        <v>148165.78556757406</v>
      </c>
      <c r="F31" s="38"/>
      <c r="G31" s="9">
        <v>6</v>
      </c>
      <c r="H31" s="11">
        <f t="shared" si="3"/>
        <v>1100.6468608190644</v>
      </c>
      <c r="I31" s="23">
        <f t="shared" si="4"/>
        <v>57.077469100000002</v>
      </c>
      <c r="J31" s="11">
        <f t="shared" si="5"/>
        <v>1157.7243299190643</v>
      </c>
      <c r="K31" s="10">
        <f t="shared" si="6"/>
        <v>149037.7406852209</v>
      </c>
    </row>
    <row r="32" spans="1:11" x14ac:dyDescent="0.25">
      <c r="A32" s="9">
        <v>7</v>
      </c>
      <c r="B32" s="11">
        <f t="shared" si="0"/>
        <v>1100.6468608190644</v>
      </c>
      <c r="C32" s="23">
        <f>$C$22</f>
        <v>200</v>
      </c>
      <c r="D32" s="11">
        <f t="shared" si="1"/>
        <v>1300.6468608190644</v>
      </c>
      <c r="E32" s="10">
        <f t="shared" si="2"/>
        <v>147852.91061053879</v>
      </c>
      <c r="F32" s="38"/>
      <c r="G32" s="9">
        <v>7</v>
      </c>
      <c r="H32" s="11">
        <f t="shared" si="3"/>
        <v>1100.6468608190644</v>
      </c>
      <c r="I32" s="23">
        <f t="shared" si="4"/>
        <v>57.077469100000002</v>
      </c>
      <c r="J32" s="11">
        <f t="shared" ref="J32:J62" si="7">H32+I32</f>
        <v>1157.7243299190643</v>
      </c>
      <c r="K32" s="10">
        <f t="shared" ref="K32:K62" si="8">K31*(1+$K$10)-J32</f>
        <v>148873.6012932033</v>
      </c>
    </row>
    <row r="33" spans="1:11" x14ac:dyDescent="0.25">
      <c r="A33" s="9">
        <v>8</v>
      </c>
      <c r="B33" s="11">
        <f t="shared" si="0"/>
        <v>1100.6468608190644</v>
      </c>
      <c r="C33" s="23">
        <f>$C$22</f>
        <v>200</v>
      </c>
      <c r="D33" s="11">
        <f t="shared" si="1"/>
        <v>1300.6468608190644</v>
      </c>
      <c r="E33" s="10">
        <f t="shared" si="2"/>
        <v>147537.94982045662</v>
      </c>
      <c r="F33" s="38"/>
      <c r="G33" s="9">
        <v>8</v>
      </c>
      <c r="H33" s="11">
        <f t="shared" si="3"/>
        <v>1100.6468608190644</v>
      </c>
      <c r="I33" s="23">
        <f t="shared" si="4"/>
        <v>57.077469100000002</v>
      </c>
      <c r="J33" s="11">
        <f t="shared" si="7"/>
        <v>1157.7243299190643</v>
      </c>
      <c r="K33" s="10">
        <f t="shared" si="8"/>
        <v>148708.36763857226</v>
      </c>
    </row>
    <row r="34" spans="1:11" x14ac:dyDescent="0.25">
      <c r="A34" s="9">
        <v>9</v>
      </c>
      <c r="B34" s="11">
        <f t="shared" si="0"/>
        <v>1100.6468608190644</v>
      </c>
      <c r="C34" s="23">
        <f>$C$22</f>
        <v>200</v>
      </c>
      <c r="D34" s="11">
        <f t="shared" si="1"/>
        <v>1300.6468608190644</v>
      </c>
      <c r="E34" s="10">
        <f t="shared" si="2"/>
        <v>147220.8892917739</v>
      </c>
      <c r="F34" s="38"/>
      <c r="G34" s="9">
        <v>9</v>
      </c>
      <c r="H34" s="11">
        <f t="shared" si="3"/>
        <v>1100.6468608190644</v>
      </c>
      <c r="I34" s="23">
        <f t="shared" si="4"/>
        <v>57.077469100000002</v>
      </c>
      <c r="J34" s="11">
        <f t="shared" si="7"/>
        <v>1157.7243299190643</v>
      </c>
      <c r="K34" s="10">
        <f t="shared" si="8"/>
        <v>148542.03242624368</v>
      </c>
    </row>
    <row r="35" spans="1:11" x14ac:dyDescent="0.25">
      <c r="A35" s="9">
        <v>10</v>
      </c>
      <c r="B35" s="11">
        <f t="shared" si="0"/>
        <v>1100.6468608190644</v>
      </c>
      <c r="C35" s="23">
        <f>$C$22</f>
        <v>200</v>
      </c>
      <c r="D35" s="11">
        <f t="shared" si="1"/>
        <v>1300.6468608190644</v>
      </c>
      <c r="E35" s="10">
        <f t="shared" si="2"/>
        <v>146901.71502623332</v>
      </c>
      <c r="F35" s="38"/>
      <c r="G35" s="9">
        <v>10</v>
      </c>
      <c r="H35" s="11">
        <f t="shared" si="3"/>
        <v>1100.6468608190644</v>
      </c>
      <c r="I35" s="23">
        <f t="shared" si="4"/>
        <v>57.077469100000002</v>
      </c>
      <c r="J35" s="11">
        <f t="shared" si="7"/>
        <v>1157.7243299190643</v>
      </c>
      <c r="K35" s="10">
        <f t="shared" si="8"/>
        <v>148374.58831249957</v>
      </c>
    </row>
    <row r="36" spans="1:11" x14ac:dyDescent="0.25">
      <c r="A36" s="9">
        <v>11</v>
      </c>
      <c r="B36" s="11">
        <f t="shared" si="0"/>
        <v>1100.6468608190644</v>
      </c>
      <c r="C36" s="23">
        <f>$C$22</f>
        <v>200</v>
      </c>
      <c r="D36" s="11">
        <f t="shared" si="1"/>
        <v>1300.6468608190644</v>
      </c>
      <c r="E36" s="10">
        <f t="shared" si="2"/>
        <v>146580.41293225577</v>
      </c>
      <c r="F36" s="38"/>
      <c r="G36" s="9">
        <v>11</v>
      </c>
      <c r="H36" s="11">
        <f t="shared" si="3"/>
        <v>1100.6468608190644</v>
      </c>
      <c r="I36" s="23">
        <f t="shared" si="4"/>
        <v>57.077469100000002</v>
      </c>
      <c r="J36" s="11">
        <f t="shared" si="7"/>
        <v>1157.7243299190643</v>
      </c>
      <c r="K36" s="10">
        <f t="shared" si="8"/>
        <v>148206.02790466385</v>
      </c>
    </row>
    <row r="37" spans="1:11" x14ac:dyDescent="0.25">
      <c r="A37" s="9">
        <v>12</v>
      </c>
      <c r="B37" s="11">
        <f t="shared" si="0"/>
        <v>1100.6468608190644</v>
      </c>
      <c r="C37" s="23">
        <f>$C$22</f>
        <v>200</v>
      </c>
      <c r="D37" s="11">
        <f t="shared" si="1"/>
        <v>1300.6468608190644</v>
      </c>
      <c r="E37" s="10">
        <f t="shared" si="2"/>
        <v>146256.96882431838</v>
      </c>
      <c r="F37" s="38"/>
      <c r="G37" s="9">
        <v>12</v>
      </c>
      <c r="H37" s="11">
        <f t="shared" si="3"/>
        <v>1100.6468608190644</v>
      </c>
      <c r="I37" s="23">
        <f t="shared" si="4"/>
        <v>57.077469100000002</v>
      </c>
      <c r="J37" s="11">
        <f t="shared" si="7"/>
        <v>1157.7243299190643</v>
      </c>
      <c r="K37" s="10">
        <f t="shared" si="8"/>
        <v>148036.34376077587</v>
      </c>
    </row>
    <row r="38" spans="1:11" x14ac:dyDescent="0.25">
      <c r="A38" s="9">
        <v>13</v>
      </c>
      <c r="B38" s="11">
        <f t="shared" si="0"/>
        <v>1100.6468608190644</v>
      </c>
      <c r="C38" s="23">
        <f>$C$22</f>
        <v>200</v>
      </c>
      <c r="D38" s="11">
        <f t="shared" si="1"/>
        <v>1300.6468608190644</v>
      </c>
      <c r="E38" s="10">
        <f t="shared" si="2"/>
        <v>145931.36842232809</v>
      </c>
      <c r="F38" s="38"/>
      <c r="G38" s="9">
        <v>13</v>
      </c>
      <c r="H38" s="11">
        <f t="shared" si="3"/>
        <v>1100.6468608190644</v>
      </c>
      <c r="I38" s="23">
        <f t="shared" si="4"/>
        <v>57.077469100000002</v>
      </c>
      <c r="J38" s="11">
        <f t="shared" si="7"/>
        <v>1157.7243299190643</v>
      </c>
      <c r="K38" s="10">
        <f t="shared" si="8"/>
        <v>147865.52838926198</v>
      </c>
    </row>
    <row r="39" spans="1:11" x14ac:dyDescent="0.25">
      <c r="A39" s="9">
        <v>14</v>
      </c>
      <c r="B39" s="11">
        <f t="shared" si="0"/>
        <v>1100.6468608190644</v>
      </c>
      <c r="C39" s="23">
        <f>$C$22</f>
        <v>200</v>
      </c>
      <c r="D39" s="11">
        <f t="shared" si="1"/>
        <v>1300.6468608190644</v>
      </c>
      <c r="E39" s="10">
        <f t="shared" si="2"/>
        <v>145603.59735099119</v>
      </c>
      <c r="F39" s="38"/>
      <c r="G39" s="9">
        <v>14</v>
      </c>
      <c r="H39" s="11">
        <f t="shared" si="3"/>
        <v>1100.6468608190644</v>
      </c>
      <c r="I39" s="23">
        <f t="shared" si="4"/>
        <v>57.077469100000002</v>
      </c>
      <c r="J39" s="11">
        <f t="shared" si="7"/>
        <v>1157.7243299190643</v>
      </c>
      <c r="K39" s="10">
        <f t="shared" si="8"/>
        <v>147693.57424860465</v>
      </c>
    </row>
    <row r="40" spans="1:11" x14ac:dyDescent="0.25">
      <c r="A40" s="9">
        <v>15</v>
      </c>
      <c r="B40" s="11">
        <f t="shared" si="0"/>
        <v>1100.6468608190644</v>
      </c>
      <c r="C40" s="23">
        <f>$C$22</f>
        <v>200</v>
      </c>
      <c r="D40" s="11">
        <f t="shared" si="1"/>
        <v>1300.6468608190644</v>
      </c>
      <c r="E40" s="10">
        <f t="shared" si="2"/>
        <v>145273.64113917871</v>
      </c>
      <c r="F40" s="38"/>
      <c r="G40" s="9">
        <v>15</v>
      </c>
      <c r="H40" s="11">
        <f t="shared" si="3"/>
        <v>1100.6468608190644</v>
      </c>
      <c r="I40" s="23">
        <f t="shared" si="4"/>
        <v>57.077469100000002</v>
      </c>
      <c r="J40" s="11">
        <f t="shared" si="7"/>
        <v>1157.7243299190643</v>
      </c>
      <c r="K40" s="10">
        <f t="shared" si="8"/>
        <v>147520.47374700962</v>
      </c>
    </row>
    <row r="41" spans="1:11" x14ac:dyDescent="0.25">
      <c r="A41" s="9">
        <v>16</v>
      </c>
      <c r="B41" s="11">
        <f t="shared" si="0"/>
        <v>1100.6468608190644</v>
      </c>
      <c r="C41" s="23">
        <f>$C$22</f>
        <v>200</v>
      </c>
      <c r="D41" s="11">
        <f t="shared" si="1"/>
        <v>1300.6468608190644</v>
      </c>
      <c r="E41" s="10">
        <f t="shared" si="2"/>
        <v>144941.48521928748</v>
      </c>
      <c r="F41" s="38"/>
      <c r="G41" s="9">
        <v>16</v>
      </c>
      <c r="H41" s="11">
        <f t="shared" si="3"/>
        <v>1100.6468608190644</v>
      </c>
      <c r="I41" s="23">
        <f t="shared" si="4"/>
        <v>57.077469100000002</v>
      </c>
      <c r="J41" s="11">
        <f t="shared" si="7"/>
        <v>1157.7243299190643</v>
      </c>
      <c r="K41" s="10">
        <f t="shared" si="8"/>
        <v>147346.2192420706</v>
      </c>
    </row>
    <row r="42" spans="1:11" x14ac:dyDescent="0.25">
      <c r="A42" s="9">
        <v>17</v>
      </c>
      <c r="B42" s="11">
        <f t="shared" si="0"/>
        <v>1100.6468608190644</v>
      </c>
      <c r="C42" s="23">
        <f>$C$22</f>
        <v>200</v>
      </c>
      <c r="D42" s="11">
        <f t="shared" si="1"/>
        <v>1300.6468608190644</v>
      </c>
      <c r="E42" s="10">
        <f t="shared" si="2"/>
        <v>144607.11492659699</v>
      </c>
      <c r="F42" s="38"/>
      <c r="G42" s="9">
        <v>17</v>
      </c>
      <c r="H42" s="11">
        <f t="shared" si="3"/>
        <v>1100.6468608190644</v>
      </c>
      <c r="I42" s="23">
        <f t="shared" si="4"/>
        <v>57.077469100000002</v>
      </c>
      <c r="J42" s="11">
        <f t="shared" si="7"/>
        <v>1157.7243299190643</v>
      </c>
      <c r="K42" s="10">
        <f t="shared" si="8"/>
        <v>147170.80304043199</v>
      </c>
    </row>
    <row r="43" spans="1:11" x14ac:dyDescent="0.25">
      <c r="A43" s="9">
        <v>18</v>
      </c>
      <c r="B43" s="11">
        <f t="shared" si="0"/>
        <v>1100.6468608190644</v>
      </c>
      <c r="C43" s="23">
        <f>$C$22</f>
        <v>200</v>
      </c>
      <c r="D43" s="11">
        <f t="shared" si="1"/>
        <v>1300.6468608190644</v>
      </c>
      <c r="E43" s="10">
        <f t="shared" si="2"/>
        <v>144270.51549862188</v>
      </c>
      <c r="F43" s="38"/>
      <c r="G43" s="9">
        <v>18</v>
      </c>
      <c r="H43" s="11">
        <f t="shared" si="3"/>
        <v>1100.6468608190644</v>
      </c>
      <c r="I43" s="23">
        <f t="shared" si="4"/>
        <v>57.077469100000002</v>
      </c>
      <c r="J43" s="11">
        <f t="shared" si="7"/>
        <v>1157.7243299190643</v>
      </c>
      <c r="K43" s="10">
        <f t="shared" si="8"/>
        <v>146994.21739744913</v>
      </c>
    </row>
    <row r="44" spans="1:11" x14ac:dyDescent="0.25">
      <c r="A44" s="9">
        <v>19</v>
      </c>
      <c r="B44" s="11">
        <f t="shared" si="0"/>
        <v>1100.6468608190644</v>
      </c>
      <c r="C44" s="23">
        <f>$C$22</f>
        <v>200</v>
      </c>
      <c r="D44" s="11">
        <f t="shared" si="1"/>
        <v>1300.6468608190644</v>
      </c>
      <c r="E44" s="10">
        <f t="shared" si="2"/>
        <v>143931.67207446028</v>
      </c>
      <c r="F44" s="38"/>
      <c r="G44" s="9">
        <v>19</v>
      </c>
      <c r="H44" s="11">
        <f t="shared" si="3"/>
        <v>1100.6468608190644</v>
      </c>
      <c r="I44" s="23">
        <f t="shared" si="4"/>
        <v>57.077469100000002</v>
      </c>
      <c r="J44" s="11">
        <f t="shared" si="7"/>
        <v>1157.7243299190643</v>
      </c>
      <c r="K44" s="10">
        <f t="shared" si="8"/>
        <v>146816.4545168464</v>
      </c>
    </row>
    <row r="45" spans="1:11" x14ac:dyDescent="0.25">
      <c r="A45" s="9">
        <v>20</v>
      </c>
      <c r="B45" s="11">
        <f t="shared" si="0"/>
        <v>1100.6468608190644</v>
      </c>
      <c r="C45" s="23">
        <f>$C$22</f>
        <v>200</v>
      </c>
      <c r="D45" s="11">
        <f t="shared" si="1"/>
        <v>1300.6468608190644</v>
      </c>
      <c r="E45" s="10">
        <f t="shared" si="2"/>
        <v>143590.56969413761</v>
      </c>
      <c r="F45" s="38"/>
      <c r="G45" s="9">
        <v>20</v>
      </c>
      <c r="H45" s="11">
        <f t="shared" si="3"/>
        <v>1100.6468608190644</v>
      </c>
      <c r="I45" s="23">
        <f t="shared" si="4"/>
        <v>57.077469100000002</v>
      </c>
      <c r="J45" s="11">
        <f t="shared" si="7"/>
        <v>1157.7243299190643</v>
      </c>
      <c r="K45" s="10">
        <f t="shared" si="8"/>
        <v>146637.50655037296</v>
      </c>
    </row>
    <row r="46" spans="1:11" x14ac:dyDescent="0.25">
      <c r="A46" s="9">
        <v>21</v>
      </c>
      <c r="B46" s="11">
        <f t="shared" si="0"/>
        <v>1100.6468608190644</v>
      </c>
      <c r="C46" s="23">
        <f>$C$22</f>
        <v>200</v>
      </c>
      <c r="D46" s="11">
        <f t="shared" si="1"/>
        <v>1300.6468608190644</v>
      </c>
      <c r="E46" s="10">
        <f t="shared" si="2"/>
        <v>143247.1932979461</v>
      </c>
      <c r="F46" s="38"/>
      <c r="G46" s="9">
        <v>21</v>
      </c>
      <c r="H46" s="11">
        <f t="shared" si="3"/>
        <v>1100.6468608190644</v>
      </c>
      <c r="I46" s="23">
        <f t="shared" si="4"/>
        <v>57.077469100000002</v>
      </c>
      <c r="J46" s="11">
        <f t="shared" si="7"/>
        <v>1157.7243299190643</v>
      </c>
      <c r="K46" s="10">
        <f t="shared" si="8"/>
        <v>146457.36559745637</v>
      </c>
    </row>
    <row r="47" spans="1:11" x14ac:dyDescent="0.25">
      <c r="A47" s="9">
        <v>22</v>
      </c>
      <c r="B47" s="11">
        <f t="shared" si="0"/>
        <v>1100.6468608190644</v>
      </c>
      <c r="C47" s="23">
        <f>$C$22</f>
        <v>200</v>
      </c>
      <c r="D47" s="11">
        <f t="shared" si="1"/>
        <v>1300.6468608190644</v>
      </c>
      <c r="E47" s="10">
        <f t="shared" si="2"/>
        <v>142901.52772577998</v>
      </c>
      <c r="F47" s="38"/>
      <c r="G47" s="9">
        <v>22</v>
      </c>
      <c r="H47" s="11">
        <f t="shared" si="3"/>
        <v>1100.6468608190644</v>
      </c>
      <c r="I47" s="23">
        <f t="shared" si="4"/>
        <v>57.077469100000002</v>
      </c>
      <c r="J47" s="11">
        <f t="shared" si="7"/>
        <v>1157.7243299190643</v>
      </c>
      <c r="K47" s="10">
        <f t="shared" si="8"/>
        <v>146276.02370485367</v>
      </c>
    </row>
    <row r="48" spans="1:11" x14ac:dyDescent="0.25">
      <c r="A48" s="9">
        <v>23</v>
      </c>
      <c r="B48" s="11">
        <f t="shared" si="0"/>
        <v>1100.6468608190644</v>
      </c>
      <c r="C48" s="23">
        <f>$C$22</f>
        <v>200</v>
      </c>
      <c r="D48" s="11">
        <f t="shared" si="1"/>
        <v>1300.6468608190644</v>
      </c>
      <c r="E48" s="10">
        <f t="shared" si="2"/>
        <v>142553.55771646608</v>
      </c>
      <c r="F48" s="38"/>
      <c r="G48" s="9">
        <v>23</v>
      </c>
      <c r="H48" s="11">
        <f t="shared" si="3"/>
        <v>1100.6468608190644</v>
      </c>
      <c r="I48" s="23">
        <f t="shared" si="4"/>
        <v>57.077469100000002</v>
      </c>
      <c r="J48" s="11">
        <f t="shared" si="7"/>
        <v>1157.7243299190643</v>
      </c>
      <c r="K48" s="10">
        <f t="shared" si="8"/>
        <v>146093.47286630029</v>
      </c>
    </row>
    <row r="49" spans="1:11" x14ac:dyDescent="0.25">
      <c r="A49" s="9">
        <v>24</v>
      </c>
      <c r="B49" s="11">
        <f t="shared" si="0"/>
        <v>1100.6468608190644</v>
      </c>
      <c r="C49" s="23">
        <f>$C$22</f>
        <v>200</v>
      </c>
      <c r="D49" s="11">
        <f t="shared" si="1"/>
        <v>1300.6468608190644</v>
      </c>
      <c r="E49" s="10">
        <f t="shared" si="2"/>
        <v>142203.26790709011</v>
      </c>
      <c r="F49" s="38"/>
      <c r="G49" s="9">
        <v>24</v>
      </c>
      <c r="H49" s="11">
        <f t="shared" si="3"/>
        <v>1100.6468608190644</v>
      </c>
      <c r="I49" s="23">
        <f t="shared" si="4"/>
        <v>57.077469100000002</v>
      </c>
      <c r="J49" s="11">
        <f t="shared" si="7"/>
        <v>1157.7243299190643</v>
      </c>
      <c r="K49" s="10">
        <f t="shared" si="8"/>
        <v>145909.70502215656</v>
      </c>
    </row>
    <row r="50" spans="1:11" x14ac:dyDescent="0.25">
      <c r="A50" s="9">
        <v>25</v>
      </c>
      <c r="B50" s="11">
        <f t="shared" si="0"/>
        <v>1100.6468608190644</v>
      </c>
      <c r="C50" s="23">
        <f>$C$22</f>
        <v>200</v>
      </c>
      <c r="D50" s="11">
        <f t="shared" si="1"/>
        <v>1300.6468608190644</v>
      </c>
      <c r="E50" s="10">
        <f t="shared" si="2"/>
        <v>141850.64283231829</v>
      </c>
      <c r="F50" s="38"/>
      <c r="G50" s="9">
        <v>25</v>
      </c>
      <c r="H50" s="11">
        <f t="shared" si="3"/>
        <v>1100.6468608190644</v>
      </c>
      <c r="I50" s="23">
        <f t="shared" si="4"/>
        <v>57.077469100000002</v>
      </c>
      <c r="J50" s="11">
        <f t="shared" si="7"/>
        <v>1157.7243299190643</v>
      </c>
      <c r="K50" s="10">
        <f t="shared" si="8"/>
        <v>145724.71205905188</v>
      </c>
    </row>
    <row r="51" spans="1:11" x14ac:dyDescent="0.25">
      <c r="A51" s="9">
        <v>26</v>
      </c>
      <c r="B51" s="11">
        <f t="shared" si="0"/>
        <v>1100.6468608190644</v>
      </c>
      <c r="C51" s="23">
        <f>$C$22</f>
        <v>200</v>
      </c>
      <c r="D51" s="11">
        <f t="shared" si="1"/>
        <v>1300.6468608190644</v>
      </c>
      <c r="E51" s="10">
        <f t="shared" si="2"/>
        <v>141495.66692371466</v>
      </c>
      <c r="F51" s="38"/>
      <c r="G51" s="9">
        <v>26</v>
      </c>
      <c r="H51" s="11">
        <f t="shared" si="3"/>
        <v>1100.6468608190644</v>
      </c>
      <c r="I51" s="23">
        <f t="shared" si="4"/>
        <v>57.077469100000002</v>
      </c>
      <c r="J51" s="11">
        <f t="shared" si="7"/>
        <v>1157.7243299190643</v>
      </c>
      <c r="K51" s="10">
        <f t="shared" si="8"/>
        <v>145538.48580952649</v>
      </c>
    </row>
    <row r="52" spans="1:11" x14ac:dyDescent="0.25">
      <c r="A52" s="9">
        <v>27</v>
      </c>
      <c r="B52" s="11">
        <f t="shared" si="0"/>
        <v>1100.6468608190644</v>
      </c>
      <c r="C52" s="23">
        <f>$C$22</f>
        <v>200</v>
      </c>
      <c r="D52" s="11">
        <f t="shared" si="1"/>
        <v>1300.6468608190644</v>
      </c>
      <c r="E52" s="10">
        <f t="shared" si="2"/>
        <v>141138.32450905367</v>
      </c>
      <c r="F52" s="38"/>
      <c r="G52" s="9">
        <v>27</v>
      </c>
      <c r="H52" s="11">
        <f t="shared" si="3"/>
        <v>1100.6468608190644</v>
      </c>
      <c r="I52" s="23">
        <f t="shared" si="4"/>
        <v>57.077469100000002</v>
      </c>
      <c r="J52" s="11">
        <f t="shared" si="7"/>
        <v>1157.7243299190643</v>
      </c>
      <c r="K52" s="10">
        <f t="shared" si="8"/>
        <v>145351.01805167092</v>
      </c>
    </row>
    <row r="53" spans="1:11" x14ac:dyDescent="0.25">
      <c r="A53" s="9">
        <v>28</v>
      </c>
      <c r="B53" s="11">
        <f t="shared" si="0"/>
        <v>1100.6468608190644</v>
      </c>
      <c r="C53" s="23">
        <f>$C$22</f>
        <v>200</v>
      </c>
      <c r="D53" s="11">
        <f t="shared" si="1"/>
        <v>1300.6468608190644</v>
      </c>
      <c r="E53" s="10">
        <f t="shared" si="2"/>
        <v>140778.59981162826</v>
      </c>
      <c r="F53" s="38"/>
      <c r="G53" s="9">
        <v>28</v>
      </c>
      <c r="H53" s="11">
        <f t="shared" si="3"/>
        <v>1100.6468608190644</v>
      </c>
      <c r="I53" s="23">
        <f t="shared" si="4"/>
        <v>57.077469100000002</v>
      </c>
      <c r="J53" s="11">
        <f t="shared" si="7"/>
        <v>1157.7243299190643</v>
      </c>
      <c r="K53" s="10">
        <f t="shared" si="8"/>
        <v>145162.300508763</v>
      </c>
    </row>
    <row r="54" spans="1:11" x14ac:dyDescent="0.25">
      <c r="A54" s="9">
        <v>29</v>
      </c>
      <c r="B54" s="11">
        <f t="shared" si="0"/>
        <v>1100.6468608190644</v>
      </c>
      <c r="C54" s="23">
        <f>$C$22</f>
        <v>200</v>
      </c>
      <c r="D54" s="11">
        <f t="shared" si="1"/>
        <v>1300.6468608190644</v>
      </c>
      <c r="E54" s="10">
        <f t="shared" si="2"/>
        <v>140416.47694955335</v>
      </c>
      <c r="F54" s="38"/>
      <c r="G54" s="9">
        <v>29</v>
      </c>
      <c r="H54" s="11">
        <f t="shared" si="3"/>
        <v>1100.6468608190644</v>
      </c>
      <c r="I54" s="23">
        <f t="shared" si="4"/>
        <v>57.077469100000002</v>
      </c>
      <c r="J54" s="11">
        <f t="shared" si="7"/>
        <v>1157.7243299190643</v>
      </c>
      <c r="K54" s="10">
        <f t="shared" si="8"/>
        <v>144972.32484890235</v>
      </c>
    </row>
    <row r="55" spans="1:11" x14ac:dyDescent="0.25">
      <c r="A55" s="9">
        <v>30</v>
      </c>
      <c r="B55" s="11">
        <f t="shared" si="0"/>
        <v>1100.6468608190644</v>
      </c>
      <c r="C55" s="23">
        <f>$C$22</f>
        <v>200</v>
      </c>
      <c r="D55" s="11">
        <f t="shared" si="1"/>
        <v>1300.6468608190644</v>
      </c>
      <c r="E55" s="10">
        <f t="shared" si="2"/>
        <v>140051.93993506461</v>
      </c>
      <c r="F55" s="38"/>
      <c r="G55" s="9">
        <v>30</v>
      </c>
      <c r="H55" s="11">
        <f t="shared" si="3"/>
        <v>1100.6468608190644</v>
      </c>
      <c r="I55" s="23">
        <f t="shared" si="4"/>
        <v>57.077469100000002</v>
      </c>
      <c r="J55" s="11">
        <f t="shared" si="7"/>
        <v>1157.7243299190643</v>
      </c>
      <c r="K55" s="10">
        <f t="shared" si="8"/>
        <v>144781.08268464264</v>
      </c>
    </row>
    <row r="56" spans="1:11" x14ac:dyDescent="0.25">
      <c r="A56" s="9">
        <v>31</v>
      </c>
      <c r="B56" s="11">
        <f t="shared" si="0"/>
        <v>1100.6468608190644</v>
      </c>
      <c r="C56" s="23">
        <f>$C$22</f>
        <v>200</v>
      </c>
      <c r="D56" s="11">
        <f t="shared" si="1"/>
        <v>1300.6468608190644</v>
      </c>
      <c r="E56" s="10">
        <f t="shared" si="2"/>
        <v>139684.97267381262</v>
      </c>
      <c r="F56" s="38"/>
      <c r="G56" s="9">
        <v>31</v>
      </c>
      <c r="H56" s="11">
        <f t="shared" si="3"/>
        <v>1100.6468608190644</v>
      </c>
      <c r="I56" s="23">
        <f t="shared" si="4"/>
        <v>57.077469100000002</v>
      </c>
      <c r="J56" s="11">
        <f t="shared" si="7"/>
        <v>1157.7243299190643</v>
      </c>
      <c r="K56" s="10">
        <f t="shared" si="8"/>
        <v>144588.56557262118</v>
      </c>
    </row>
    <row r="57" spans="1:11" x14ac:dyDescent="0.25">
      <c r="A57" s="9">
        <v>32</v>
      </c>
      <c r="B57" s="11">
        <f t="shared" si="0"/>
        <v>1100.6468608190644</v>
      </c>
      <c r="C57" s="23">
        <f>$C$22</f>
        <v>200</v>
      </c>
      <c r="D57" s="11">
        <f t="shared" si="1"/>
        <v>1300.6468608190644</v>
      </c>
      <c r="E57" s="10">
        <f t="shared" si="2"/>
        <v>139315.5589641523</v>
      </c>
      <c r="F57" s="38"/>
      <c r="G57" s="9">
        <v>32</v>
      </c>
      <c r="H57" s="11">
        <f t="shared" si="3"/>
        <v>1100.6468608190644</v>
      </c>
      <c r="I57" s="23">
        <f t="shared" si="4"/>
        <v>57.077469100000002</v>
      </c>
      <c r="J57" s="11">
        <f t="shared" si="7"/>
        <v>1157.7243299190643</v>
      </c>
      <c r="K57" s="10">
        <f t="shared" si="8"/>
        <v>144394.76501318626</v>
      </c>
    </row>
    <row r="58" spans="1:11" x14ac:dyDescent="0.25">
      <c r="A58" s="9">
        <v>33</v>
      </c>
      <c r="B58" s="11">
        <f t="shared" si="0"/>
        <v>1100.6468608190644</v>
      </c>
      <c r="C58" s="23">
        <f>$C$22</f>
        <v>200</v>
      </c>
      <c r="D58" s="11">
        <f t="shared" si="1"/>
        <v>1300.6468608190644</v>
      </c>
      <c r="E58" s="10">
        <f t="shared" si="2"/>
        <v>138943.68249642756</v>
      </c>
      <c r="F58" s="38"/>
      <c r="G58" s="9">
        <v>33</v>
      </c>
      <c r="H58" s="11">
        <f t="shared" si="3"/>
        <v>1100.6468608190644</v>
      </c>
      <c r="I58" s="23">
        <f t="shared" si="4"/>
        <v>57.077469100000002</v>
      </c>
      <c r="J58" s="11">
        <f t="shared" si="7"/>
        <v>1157.7243299190643</v>
      </c>
      <c r="K58" s="10">
        <f t="shared" si="8"/>
        <v>144199.67245002175</v>
      </c>
    </row>
    <row r="59" spans="1:11" x14ac:dyDescent="0.25">
      <c r="A59" s="9">
        <v>34</v>
      </c>
      <c r="B59" s="11">
        <f t="shared" si="0"/>
        <v>1100.6468608190644</v>
      </c>
      <c r="C59" s="23">
        <f>$C$22</f>
        <v>200</v>
      </c>
      <c r="D59" s="11">
        <f t="shared" si="1"/>
        <v>1300.6468608190644</v>
      </c>
      <c r="E59" s="10">
        <f t="shared" si="2"/>
        <v>138569.32685225131</v>
      </c>
      <c r="F59" s="38"/>
      <c r="G59" s="9">
        <v>34</v>
      </c>
      <c r="H59" s="11">
        <f t="shared" si="3"/>
        <v>1100.6468608190644</v>
      </c>
      <c r="I59" s="23">
        <f t="shared" si="4"/>
        <v>57.077469100000002</v>
      </c>
      <c r="J59" s="11">
        <f t="shared" si="7"/>
        <v>1157.7243299190643</v>
      </c>
      <c r="K59" s="10">
        <f t="shared" si="8"/>
        <v>144003.2792697695</v>
      </c>
    </row>
    <row r="60" spans="1:11" x14ac:dyDescent="0.25">
      <c r="A60" s="9">
        <v>35</v>
      </c>
      <c r="B60" s="11">
        <f t="shared" si="0"/>
        <v>1100.6468608190644</v>
      </c>
      <c r="C60" s="23">
        <f>$C$22</f>
        <v>200</v>
      </c>
      <c r="D60" s="11">
        <f t="shared" si="1"/>
        <v>1300.6468608190644</v>
      </c>
      <c r="E60" s="10">
        <f t="shared" si="2"/>
        <v>138192.47550378056</v>
      </c>
      <c r="F60" s="38"/>
      <c r="G60" s="9">
        <v>35</v>
      </c>
      <c r="H60" s="11">
        <f t="shared" si="3"/>
        <v>1100.6468608190644</v>
      </c>
      <c r="I60" s="23">
        <f t="shared" si="4"/>
        <v>57.077469100000002</v>
      </c>
      <c r="J60" s="11">
        <f t="shared" si="7"/>
        <v>1157.7243299190643</v>
      </c>
      <c r="K60" s="10">
        <f t="shared" si="8"/>
        <v>143805.57680164889</v>
      </c>
    </row>
    <row r="61" spans="1:11" x14ac:dyDescent="0.25">
      <c r="A61" s="9">
        <v>36</v>
      </c>
      <c r="B61" s="11">
        <f t="shared" si="0"/>
        <v>1100.6468608190644</v>
      </c>
      <c r="C61" s="23">
        <f>$C$22</f>
        <v>200</v>
      </c>
      <c r="D61" s="11">
        <f t="shared" si="1"/>
        <v>1300.6468608190644</v>
      </c>
      <c r="E61" s="10">
        <f t="shared" si="2"/>
        <v>137813.11181298667</v>
      </c>
      <c r="F61" s="38"/>
      <c r="G61" s="9">
        <v>36</v>
      </c>
      <c r="H61" s="11">
        <f t="shared" si="3"/>
        <v>1100.6468608190644</v>
      </c>
      <c r="I61" s="23">
        <f t="shared" si="4"/>
        <v>57.077469100000002</v>
      </c>
      <c r="J61" s="11">
        <f t="shared" si="7"/>
        <v>1157.7243299190643</v>
      </c>
      <c r="K61" s="10">
        <f t="shared" si="8"/>
        <v>143606.55631707414</v>
      </c>
    </row>
    <row r="62" spans="1:11" x14ac:dyDescent="0.25">
      <c r="A62" s="9">
        <v>37</v>
      </c>
      <c r="B62" s="11">
        <f t="shared" si="0"/>
        <v>1100.6468608190644</v>
      </c>
      <c r="C62" s="23">
        <f>$C$22</f>
        <v>200</v>
      </c>
      <c r="D62" s="11">
        <f t="shared" si="1"/>
        <v>1300.6468608190644</v>
      </c>
      <c r="E62" s="10">
        <f t="shared" si="2"/>
        <v>137431.21903092082</v>
      </c>
      <c r="F62" s="38"/>
      <c r="G62" s="9">
        <v>37</v>
      </c>
      <c r="H62" s="11">
        <f t="shared" si="3"/>
        <v>1100.6468608190644</v>
      </c>
      <c r="I62" s="23">
        <f t="shared" si="4"/>
        <v>57.077469100000002</v>
      </c>
      <c r="J62" s="11">
        <f t="shared" si="7"/>
        <v>1157.7243299190643</v>
      </c>
      <c r="K62" s="10">
        <f t="shared" si="8"/>
        <v>143406.20902926888</v>
      </c>
    </row>
    <row r="63" spans="1:11" x14ac:dyDescent="0.25">
      <c r="A63" s="9">
        <v>38</v>
      </c>
      <c r="B63" s="11">
        <f t="shared" si="0"/>
        <v>1100.6468608190644</v>
      </c>
      <c r="C63" s="23">
        <f>$C$22</f>
        <v>200</v>
      </c>
      <c r="D63" s="11">
        <f t="shared" si="1"/>
        <v>1300.6468608190644</v>
      </c>
      <c r="E63" s="10">
        <f t="shared" si="2"/>
        <v>137046.78029697455</v>
      </c>
      <c r="F63" s="38"/>
      <c r="G63" s="9">
        <v>38</v>
      </c>
      <c r="H63" s="11">
        <f t="shared" si="3"/>
        <v>1100.6468608190644</v>
      </c>
      <c r="I63" s="23">
        <f t="shared" si="4"/>
        <v>57.077469100000002</v>
      </c>
      <c r="J63" s="11">
        <f t="shared" ref="J63:J126" si="9">H63+I63</f>
        <v>1157.7243299190643</v>
      </c>
      <c r="K63" s="10">
        <f t="shared" ref="K63:K126" si="10">K62*(1+$K$10)-J63</f>
        <v>143204.52609287828</v>
      </c>
    </row>
    <row r="64" spans="1:11" x14ac:dyDescent="0.25">
      <c r="A64" s="9">
        <v>39</v>
      </c>
      <c r="B64" s="11">
        <f t="shared" si="0"/>
        <v>1100.6468608190644</v>
      </c>
      <c r="C64" s="23">
        <f>$C$22</f>
        <v>200</v>
      </c>
      <c r="D64" s="11">
        <f t="shared" si="1"/>
        <v>1300.6468608190644</v>
      </c>
      <c r="E64" s="10">
        <f t="shared" si="2"/>
        <v>136659.77863813529</v>
      </c>
      <c r="F64" s="38"/>
      <c r="G64" s="9">
        <v>39</v>
      </c>
      <c r="H64" s="11">
        <f t="shared" si="3"/>
        <v>1100.6468608190644</v>
      </c>
      <c r="I64" s="23">
        <f t="shared" si="4"/>
        <v>57.077469100000002</v>
      </c>
      <c r="J64" s="11">
        <f t="shared" si="9"/>
        <v>1157.7243299190643</v>
      </c>
      <c r="K64" s="10">
        <f t="shared" si="10"/>
        <v>143001.49860357839</v>
      </c>
    </row>
    <row r="65" spans="1:11" x14ac:dyDescent="0.25">
      <c r="A65" s="9">
        <v>40</v>
      </c>
      <c r="B65" s="11">
        <f t="shared" si="0"/>
        <v>1100.6468608190644</v>
      </c>
      <c r="C65" s="23">
        <f>$C$22</f>
        <v>200</v>
      </c>
      <c r="D65" s="11">
        <f t="shared" si="1"/>
        <v>1300.6468608190644</v>
      </c>
      <c r="E65" s="10">
        <f t="shared" si="2"/>
        <v>136270.19696823711</v>
      </c>
      <c r="F65" s="38"/>
      <c r="G65" s="9">
        <v>40</v>
      </c>
      <c r="H65" s="11">
        <f t="shared" si="3"/>
        <v>1100.6468608190644</v>
      </c>
      <c r="I65" s="23">
        <f t="shared" si="4"/>
        <v>57.077469100000002</v>
      </c>
      <c r="J65" s="11">
        <f t="shared" si="9"/>
        <v>1157.7243299190643</v>
      </c>
      <c r="K65" s="10">
        <f t="shared" si="10"/>
        <v>142797.11759768319</v>
      </c>
    </row>
    <row r="66" spans="1:11" x14ac:dyDescent="0.25">
      <c r="A66" s="9">
        <v>41</v>
      </c>
      <c r="B66" s="11">
        <f t="shared" si="0"/>
        <v>1100.6468608190644</v>
      </c>
      <c r="C66" s="23">
        <f>$C$22</f>
        <v>200</v>
      </c>
      <c r="D66" s="11">
        <f t="shared" si="1"/>
        <v>1300.6468608190644</v>
      </c>
      <c r="E66" s="10">
        <f t="shared" si="2"/>
        <v>135878.01808720626</v>
      </c>
      <c r="F66" s="38"/>
      <c r="G66" s="9">
        <v>41</v>
      </c>
      <c r="H66" s="11">
        <f t="shared" si="3"/>
        <v>1100.6468608190644</v>
      </c>
      <c r="I66" s="23">
        <f t="shared" si="4"/>
        <v>57.077469100000002</v>
      </c>
      <c r="J66" s="11">
        <f t="shared" si="9"/>
        <v>1157.7243299190643</v>
      </c>
      <c r="K66" s="10">
        <f t="shared" si="10"/>
        <v>142591.37405174866</v>
      </c>
    </row>
    <row r="67" spans="1:11" x14ac:dyDescent="0.25">
      <c r="A67" s="9">
        <v>42</v>
      </c>
      <c r="B67" s="11">
        <f t="shared" si="0"/>
        <v>1100.6468608190644</v>
      </c>
      <c r="C67" s="23">
        <f>$C$22</f>
        <v>200</v>
      </c>
      <c r="D67" s="11">
        <f t="shared" si="1"/>
        <v>1300.6468608190644</v>
      </c>
      <c r="E67" s="10">
        <f t="shared" si="2"/>
        <v>135483.22468030188</v>
      </c>
      <c r="F67" s="38"/>
      <c r="G67" s="9">
        <v>42</v>
      </c>
      <c r="H67" s="11">
        <f t="shared" si="3"/>
        <v>1100.6468608190644</v>
      </c>
      <c r="I67" s="23">
        <f t="shared" si="4"/>
        <v>57.077469100000002</v>
      </c>
      <c r="J67" s="11">
        <f t="shared" si="9"/>
        <v>1157.7243299190643</v>
      </c>
      <c r="K67" s="10">
        <f t="shared" si="10"/>
        <v>142384.25888217459</v>
      </c>
    </row>
    <row r="68" spans="1:11" x14ac:dyDescent="0.25">
      <c r="A68" s="9">
        <v>43</v>
      </c>
      <c r="B68" s="11">
        <f t="shared" si="0"/>
        <v>1100.6468608190644</v>
      </c>
      <c r="C68" s="23">
        <f>$C$22</f>
        <v>200</v>
      </c>
      <c r="D68" s="11">
        <f t="shared" si="1"/>
        <v>1300.6468608190644</v>
      </c>
      <c r="E68" s="10">
        <f t="shared" si="2"/>
        <v>135085.79931735148</v>
      </c>
      <c r="F68" s="38"/>
      <c r="G68" s="9">
        <v>43</v>
      </c>
      <c r="H68" s="11">
        <f t="shared" si="3"/>
        <v>1100.6468608190644</v>
      </c>
      <c r="I68" s="23">
        <f t="shared" si="4"/>
        <v>57.077469100000002</v>
      </c>
      <c r="J68" s="11">
        <f t="shared" si="9"/>
        <v>1157.7243299190643</v>
      </c>
      <c r="K68" s="10">
        <f t="shared" si="10"/>
        <v>142175.76294480334</v>
      </c>
    </row>
    <row r="69" spans="1:11" x14ac:dyDescent="0.25">
      <c r="A69" s="9">
        <v>44</v>
      </c>
      <c r="B69" s="11">
        <f t="shared" si="0"/>
        <v>1100.6468608190644</v>
      </c>
      <c r="C69" s="23">
        <f>$C$22</f>
        <v>200</v>
      </c>
      <c r="D69" s="11">
        <f t="shared" si="1"/>
        <v>1300.6468608190644</v>
      </c>
      <c r="E69" s="10">
        <f t="shared" si="2"/>
        <v>134685.7244519814</v>
      </c>
      <c r="F69" s="38"/>
      <c r="G69" s="9">
        <v>44</v>
      </c>
      <c r="H69" s="11">
        <f t="shared" si="3"/>
        <v>1100.6468608190644</v>
      </c>
      <c r="I69" s="23">
        <f t="shared" si="4"/>
        <v>57.077469100000002</v>
      </c>
      <c r="J69" s="11">
        <f t="shared" si="9"/>
        <v>1157.7243299190643</v>
      </c>
      <c r="K69" s="10">
        <f t="shared" si="10"/>
        <v>141965.87703451631</v>
      </c>
    </row>
    <row r="70" spans="1:11" x14ac:dyDescent="0.25">
      <c r="A70" s="9">
        <v>45</v>
      </c>
      <c r="B70" s="11">
        <f t="shared" si="0"/>
        <v>1100.6468608190644</v>
      </c>
      <c r="C70" s="23">
        <f>$C$22</f>
        <v>200</v>
      </c>
      <c r="D70" s="11">
        <f t="shared" si="1"/>
        <v>1300.6468608190644</v>
      </c>
      <c r="E70" s="10">
        <f t="shared" si="2"/>
        <v>134282.98242084219</v>
      </c>
      <c r="F70" s="38"/>
      <c r="G70" s="9">
        <v>45</v>
      </c>
      <c r="H70" s="11">
        <f t="shared" si="3"/>
        <v>1100.6468608190644</v>
      </c>
      <c r="I70" s="23">
        <f t="shared" si="4"/>
        <v>57.077469100000002</v>
      </c>
      <c r="J70" s="11">
        <f t="shared" si="9"/>
        <v>1157.7243299190643</v>
      </c>
      <c r="K70" s="10">
        <f t="shared" si="10"/>
        <v>141754.59188482736</v>
      </c>
    </row>
    <row r="71" spans="1:11" x14ac:dyDescent="0.25">
      <c r="A71" s="9">
        <v>46</v>
      </c>
      <c r="B71" s="11">
        <f t="shared" si="0"/>
        <v>1100.6468608190644</v>
      </c>
      <c r="C71" s="23">
        <f>$C$22</f>
        <v>200</v>
      </c>
      <c r="D71" s="11">
        <f t="shared" si="1"/>
        <v>1300.6468608190644</v>
      </c>
      <c r="E71" s="10">
        <f t="shared" si="2"/>
        <v>133877.55544282871</v>
      </c>
      <c r="F71" s="38"/>
      <c r="G71" s="9">
        <v>46</v>
      </c>
      <c r="H71" s="11">
        <f t="shared" si="3"/>
        <v>1100.6468608190644</v>
      </c>
      <c r="I71" s="23">
        <f t="shared" si="4"/>
        <v>57.077469100000002</v>
      </c>
      <c r="J71" s="11">
        <f t="shared" si="9"/>
        <v>1157.7243299190643</v>
      </c>
      <c r="K71" s="10">
        <f t="shared" si="10"/>
        <v>141541.89816747382</v>
      </c>
    </row>
    <row r="72" spans="1:11" x14ac:dyDescent="0.25">
      <c r="A72" s="9">
        <v>47</v>
      </c>
      <c r="B72" s="11">
        <f t="shared" si="0"/>
        <v>1100.6468608190644</v>
      </c>
      <c r="C72" s="23">
        <f>$C$22</f>
        <v>200</v>
      </c>
      <c r="D72" s="11">
        <f t="shared" si="1"/>
        <v>1300.6468608190644</v>
      </c>
      <c r="E72" s="10">
        <f t="shared" si="2"/>
        <v>133469.42561829515</v>
      </c>
      <c r="F72" s="38"/>
      <c r="G72" s="9">
        <v>47</v>
      </c>
      <c r="H72" s="11">
        <f t="shared" si="3"/>
        <v>1100.6468608190644</v>
      </c>
      <c r="I72" s="23">
        <f t="shared" si="4"/>
        <v>57.077469100000002</v>
      </c>
      <c r="J72" s="11">
        <f t="shared" si="9"/>
        <v>1157.7243299190643</v>
      </c>
      <c r="K72" s="10">
        <f t="shared" si="10"/>
        <v>141327.78649200458</v>
      </c>
    </row>
    <row r="73" spans="1:11" x14ac:dyDescent="0.25">
      <c r="A73" s="9">
        <v>48</v>
      </c>
      <c r="B73" s="11">
        <f t="shared" si="0"/>
        <v>1100.6468608190644</v>
      </c>
      <c r="C73" s="23">
        <f>$C$22</f>
        <v>200</v>
      </c>
      <c r="D73" s="11">
        <f t="shared" si="1"/>
        <v>1300.6468608190644</v>
      </c>
      <c r="E73" s="10">
        <f t="shared" si="2"/>
        <v>133058.57492826469</v>
      </c>
      <c r="F73" s="38"/>
      <c r="G73" s="9">
        <v>48</v>
      </c>
      <c r="H73" s="11">
        <f t="shared" si="3"/>
        <v>1100.6468608190644</v>
      </c>
      <c r="I73" s="23">
        <f t="shared" si="4"/>
        <v>57.077469100000002</v>
      </c>
      <c r="J73" s="11">
        <f t="shared" si="9"/>
        <v>1157.7243299190643</v>
      </c>
      <c r="K73" s="10">
        <f t="shared" si="10"/>
        <v>141112.24740536555</v>
      </c>
    </row>
    <row r="74" spans="1:11" x14ac:dyDescent="0.25">
      <c r="A74" s="9">
        <v>49</v>
      </c>
      <c r="B74" s="11">
        <f t="shared" si="0"/>
        <v>1100.6468608190644</v>
      </c>
      <c r="C74" s="23">
        <f>$C$22</f>
        <v>200</v>
      </c>
      <c r="D74" s="11">
        <f t="shared" si="1"/>
        <v>1300.6468608190644</v>
      </c>
      <c r="E74" s="10">
        <f t="shared" si="2"/>
        <v>132644.98523363404</v>
      </c>
      <c r="F74" s="38"/>
      <c r="G74" s="9">
        <v>49</v>
      </c>
      <c r="H74" s="11">
        <f t="shared" si="3"/>
        <v>1100.6468608190644</v>
      </c>
      <c r="I74" s="23">
        <f t="shared" si="4"/>
        <v>57.077469100000002</v>
      </c>
      <c r="J74" s="11">
        <f t="shared" si="9"/>
        <v>1157.7243299190643</v>
      </c>
      <c r="K74" s="10">
        <f t="shared" si="10"/>
        <v>140895.27139148224</v>
      </c>
    </row>
    <row r="75" spans="1:11" x14ac:dyDescent="0.25">
      <c r="A75" s="9">
        <v>50</v>
      </c>
      <c r="B75" s="11">
        <f t="shared" si="0"/>
        <v>1100.6468608190644</v>
      </c>
      <c r="C75" s="23">
        <f>$C$22</f>
        <v>200</v>
      </c>
      <c r="D75" s="11">
        <f t="shared" si="1"/>
        <v>1300.6468608190644</v>
      </c>
      <c r="E75" s="10">
        <f t="shared" si="2"/>
        <v>132228.63827437253</v>
      </c>
      <c r="F75" s="38"/>
      <c r="G75" s="9">
        <v>50</v>
      </c>
      <c r="H75" s="11">
        <f t="shared" si="3"/>
        <v>1100.6468608190644</v>
      </c>
      <c r="I75" s="23">
        <f t="shared" si="4"/>
        <v>57.077469100000002</v>
      </c>
      <c r="J75" s="11">
        <f t="shared" si="9"/>
        <v>1157.7243299190643</v>
      </c>
      <c r="K75" s="10">
        <f t="shared" si="10"/>
        <v>140676.84887083972</v>
      </c>
    </row>
    <row r="76" spans="1:11" x14ac:dyDescent="0.25">
      <c r="A76" s="9">
        <v>51</v>
      </c>
      <c r="B76" s="11">
        <f t="shared" si="0"/>
        <v>1100.6468608190644</v>
      </c>
      <c r="C76" s="23">
        <f>$C$22</f>
        <v>200</v>
      </c>
      <c r="D76" s="11">
        <f t="shared" si="1"/>
        <v>1300.6468608190644</v>
      </c>
      <c r="E76" s="10">
        <f t="shared" si="2"/>
        <v>131809.51566871593</v>
      </c>
      <c r="F76" s="38"/>
      <c r="G76" s="9">
        <v>51</v>
      </c>
      <c r="H76" s="11">
        <f t="shared" si="3"/>
        <v>1100.6468608190644</v>
      </c>
      <c r="I76" s="23">
        <f t="shared" si="4"/>
        <v>57.077469100000002</v>
      </c>
      <c r="J76" s="11">
        <f t="shared" si="9"/>
        <v>1157.7243299190643</v>
      </c>
      <c r="K76" s="10">
        <f t="shared" si="10"/>
        <v>140456.97020005959</v>
      </c>
    </row>
    <row r="77" spans="1:11" x14ac:dyDescent="0.25">
      <c r="A77" s="9">
        <v>52</v>
      </c>
      <c r="B77" s="11">
        <f t="shared" si="0"/>
        <v>1100.6468608190644</v>
      </c>
      <c r="C77" s="23">
        <f>$C$22</f>
        <v>200</v>
      </c>
      <c r="D77" s="11">
        <f t="shared" si="1"/>
        <v>1300.6468608190644</v>
      </c>
      <c r="E77" s="10">
        <f t="shared" si="2"/>
        <v>131387.59891235497</v>
      </c>
      <c r="F77" s="38"/>
      <c r="G77" s="9">
        <v>52</v>
      </c>
      <c r="H77" s="11">
        <f t="shared" si="3"/>
        <v>1100.6468608190644</v>
      </c>
      <c r="I77" s="23">
        <f t="shared" si="4"/>
        <v>57.077469100000002</v>
      </c>
      <c r="J77" s="11">
        <f t="shared" si="9"/>
        <v>1157.7243299190643</v>
      </c>
      <c r="K77" s="10">
        <f t="shared" si="10"/>
        <v>140235.62567147423</v>
      </c>
    </row>
    <row r="78" spans="1:11" x14ac:dyDescent="0.25">
      <c r="A78" s="9">
        <v>53</v>
      </c>
      <c r="B78" s="11">
        <f t="shared" si="0"/>
        <v>1100.6468608190644</v>
      </c>
      <c r="C78" s="23">
        <f>$C$22</f>
        <v>200</v>
      </c>
      <c r="D78" s="11">
        <f t="shared" si="1"/>
        <v>1300.6468608190644</v>
      </c>
      <c r="E78" s="10">
        <f t="shared" si="2"/>
        <v>130962.86937761826</v>
      </c>
      <c r="F78" s="38"/>
      <c r="G78" s="9">
        <v>53</v>
      </c>
      <c r="H78" s="11">
        <f t="shared" si="3"/>
        <v>1100.6468608190644</v>
      </c>
      <c r="I78" s="23">
        <f t="shared" si="4"/>
        <v>57.077469100000002</v>
      </c>
      <c r="J78" s="11">
        <f t="shared" si="9"/>
        <v>1157.7243299190643</v>
      </c>
      <c r="K78" s="10">
        <f t="shared" si="10"/>
        <v>140012.80551269834</v>
      </c>
    </row>
    <row r="79" spans="1:11" x14ac:dyDescent="0.25">
      <c r="A79" s="9">
        <v>54</v>
      </c>
      <c r="B79" s="11">
        <f t="shared" si="0"/>
        <v>1100.6468608190644</v>
      </c>
      <c r="C79" s="23">
        <f>$C$22</f>
        <v>200</v>
      </c>
      <c r="D79" s="11">
        <f t="shared" si="1"/>
        <v>1300.6468608190644</v>
      </c>
      <c r="E79" s="10">
        <f t="shared" si="2"/>
        <v>130535.30831264997</v>
      </c>
      <c r="F79" s="38"/>
      <c r="G79" s="9">
        <v>54</v>
      </c>
      <c r="H79" s="11">
        <f t="shared" si="3"/>
        <v>1100.6468608190644</v>
      </c>
      <c r="I79" s="23">
        <f t="shared" si="4"/>
        <v>57.077469100000002</v>
      </c>
      <c r="J79" s="11">
        <f t="shared" si="9"/>
        <v>1157.7243299190643</v>
      </c>
      <c r="K79" s="10">
        <f t="shared" si="10"/>
        <v>139788.49988619727</v>
      </c>
    </row>
    <row r="80" spans="1:11" x14ac:dyDescent="0.25">
      <c r="A80" s="9">
        <v>55</v>
      </c>
      <c r="B80" s="11">
        <f t="shared" si="0"/>
        <v>1100.6468608190644</v>
      </c>
      <c r="C80" s="23">
        <f>$C$22</f>
        <v>200</v>
      </c>
      <c r="D80" s="11">
        <f t="shared" si="1"/>
        <v>1300.6468608190644</v>
      </c>
      <c r="E80" s="10">
        <f t="shared" si="2"/>
        <v>130104.89684058189</v>
      </c>
      <c r="F80" s="38"/>
      <c r="G80" s="9">
        <v>55</v>
      </c>
      <c r="H80" s="11">
        <f t="shared" si="3"/>
        <v>1100.6468608190644</v>
      </c>
      <c r="I80" s="23">
        <f t="shared" si="4"/>
        <v>57.077469100000002</v>
      </c>
      <c r="J80" s="11">
        <f t="shared" si="9"/>
        <v>1157.7243299190643</v>
      </c>
      <c r="K80" s="10">
        <f t="shared" si="10"/>
        <v>139562.69888885284</v>
      </c>
    </row>
    <row r="81" spans="1:11" x14ac:dyDescent="0.25">
      <c r="A81" s="9">
        <v>56</v>
      </c>
      <c r="B81" s="11">
        <f t="shared" si="0"/>
        <v>1100.6468608190644</v>
      </c>
      <c r="C81" s="23">
        <f>$C$22</f>
        <v>200</v>
      </c>
      <c r="D81" s="11">
        <f t="shared" si="1"/>
        <v>1300.6468608190644</v>
      </c>
      <c r="E81" s="10">
        <f t="shared" si="2"/>
        <v>129671.61595870003</v>
      </c>
      <c r="F81" s="38"/>
      <c r="G81" s="9">
        <v>56</v>
      </c>
      <c r="H81" s="11">
        <f t="shared" si="3"/>
        <v>1100.6468608190644</v>
      </c>
      <c r="I81" s="23">
        <f t="shared" si="4"/>
        <v>57.077469100000002</v>
      </c>
      <c r="J81" s="11">
        <f t="shared" si="9"/>
        <v>1157.7243299190643</v>
      </c>
      <c r="K81" s="10">
        <f t="shared" si="10"/>
        <v>139335.39255152614</v>
      </c>
    </row>
    <row r="82" spans="1:11" x14ac:dyDescent="0.25">
      <c r="A82" s="9">
        <v>57</v>
      </c>
      <c r="B82" s="11">
        <f t="shared" si="0"/>
        <v>1100.6468608190644</v>
      </c>
      <c r="C82" s="23">
        <f>$C$22</f>
        <v>200</v>
      </c>
      <c r="D82" s="11">
        <f t="shared" si="1"/>
        <v>1300.6468608190644</v>
      </c>
      <c r="E82" s="10">
        <f t="shared" si="2"/>
        <v>129235.44653760562</v>
      </c>
      <c r="F82" s="38"/>
      <c r="G82" s="9">
        <v>57</v>
      </c>
      <c r="H82" s="11">
        <f t="shared" si="3"/>
        <v>1100.6468608190644</v>
      </c>
      <c r="I82" s="23">
        <f t="shared" si="4"/>
        <v>57.077469100000002</v>
      </c>
      <c r="J82" s="11">
        <f t="shared" si="9"/>
        <v>1157.7243299190643</v>
      </c>
      <c r="K82" s="10">
        <f t="shared" si="10"/>
        <v>139106.57083861725</v>
      </c>
    </row>
    <row r="83" spans="1:11" x14ac:dyDescent="0.25">
      <c r="A83" s="9">
        <v>58</v>
      </c>
      <c r="B83" s="11">
        <f t="shared" si="0"/>
        <v>1100.6468608190644</v>
      </c>
      <c r="C83" s="23">
        <f>$C$22</f>
        <v>200</v>
      </c>
      <c r="D83" s="11">
        <f t="shared" si="1"/>
        <v>1300.6468608190644</v>
      </c>
      <c r="E83" s="10">
        <f t="shared" si="2"/>
        <v>128796.36932037058</v>
      </c>
      <c r="F83" s="38"/>
      <c r="G83" s="9">
        <v>58</v>
      </c>
      <c r="H83" s="11">
        <f t="shared" si="3"/>
        <v>1100.6468608190644</v>
      </c>
      <c r="I83" s="23">
        <f t="shared" si="4"/>
        <v>57.077469100000002</v>
      </c>
      <c r="J83" s="11">
        <f t="shared" si="9"/>
        <v>1157.7243299190643</v>
      </c>
      <c r="K83" s="10">
        <f t="shared" si="10"/>
        <v>138876.2236476223</v>
      </c>
    </row>
    <row r="84" spans="1:11" x14ac:dyDescent="0.25">
      <c r="A84" s="9">
        <v>59</v>
      </c>
      <c r="B84" s="11">
        <f t="shared" si="0"/>
        <v>1100.6468608190644</v>
      </c>
      <c r="C84" s="23">
        <f>$C$22</f>
        <v>200</v>
      </c>
      <c r="D84" s="11">
        <f t="shared" si="1"/>
        <v>1300.6468608190644</v>
      </c>
      <c r="E84" s="10">
        <f t="shared" si="2"/>
        <v>128354.36492168732</v>
      </c>
      <c r="F84" s="38"/>
      <c r="G84" s="9">
        <v>59</v>
      </c>
      <c r="H84" s="11">
        <f t="shared" si="3"/>
        <v>1100.6468608190644</v>
      </c>
      <c r="I84" s="23">
        <f t="shared" si="4"/>
        <v>57.077469100000002</v>
      </c>
      <c r="J84" s="11">
        <f t="shared" si="9"/>
        <v>1157.7243299190643</v>
      </c>
      <c r="K84" s="10">
        <f t="shared" si="10"/>
        <v>138644.34080868738</v>
      </c>
    </row>
    <row r="85" spans="1:11" x14ac:dyDescent="0.25">
      <c r="A85" s="9">
        <v>60</v>
      </c>
      <c r="B85" s="11">
        <f t="shared" si="0"/>
        <v>1100.6468608190644</v>
      </c>
      <c r="C85" s="23">
        <f>$C$22</f>
        <v>200</v>
      </c>
      <c r="D85" s="11">
        <f t="shared" si="1"/>
        <v>1300.6468608190644</v>
      </c>
      <c r="E85" s="10">
        <f t="shared" si="2"/>
        <v>127909.41382701283</v>
      </c>
      <c r="F85" s="38"/>
      <c r="G85" s="9">
        <v>60</v>
      </c>
      <c r="H85" s="11">
        <f t="shared" si="3"/>
        <v>1100.6468608190644</v>
      </c>
      <c r="I85" s="23">
        <f t="shared" si="4"/>
        <v>57.077469100000002</v>
      </c>
      <c r="J85" s="11">
        <f t="shared" si="9"/>
        <v>1157.7243299190643</v>
      </c>
      <c r="K85" s="10">
        <f t="shared" si="10"/>
        <v>138410.91208415956</v>
      </c>
    </row>
    <row r="86" spans="1:11" x14ac:dyDescent="0.25">
      <c r="A86" s="9">
        <v>61</v>
      </c>
      <c r="B86" s="11">
        <f t="shared" si="0"/>
        <v>1100.6468608190644</v>
      </c>
      <c r="C86" s="23">
        <f>$C$22</f>
        <v>200</v>
      </c>
      <c r="D86" s="11">
        <f t="shared" si="1"/>
        <v>1300.6468608190644</v>
      </c>
      <c r="E86" s="10">
        <f t="shared" si="2"/>
        <v>127461.49639170717</v>
      </c>
      <c r="F86" s="38"/>
      <c r="G86" s="9">
        <v>61</v>
      </c>
      <c r="H86" s="11">
        <f t="shared" si="3"/>
        <v>1100.6468608190644</v>
      </c>
      <c r="I86" s="23">
        <f t="shared" si="4"/>
        <v>57.077469100000002</v>
      </c>
      <c r="J86" s="11">
        <f t="shared" si="9"/>
        <v>1157.7243299190643</v>
      </c>
      <c r="K86" s="10">
        <f t="shared" si="10"/>
        <v>138175.92716813489</v>
      </c>
    </row>
    <row r="87" spans="1:11" x14ac:dyDescent="0.25">
      <c r="A87" s="9">
        <v>62</v>
      </c>
      <c r="B87" s="11">
        <f t="shared" si="0"/>
        <v>1100.6468608190644</v>
      </c>
      <c r="C87" s="23">
        <f>$C$22</f>
        <v>200</v>
      </c>
      <c r="D87" s="11">
        <f t="shared" si="1"/>
        <v>1300.6468608190644</v>
      </c>
      <c r="E87" s="10">
        <f t="shared" si="2"/>
        <v>127010.59284016615</v>
      </c>
      <c r="F87" s="38"/>
      <c r="G87" s="9">
        <v>62</v>
      </c>
      <c r="H87" s="11">
        <f t="shared" si="3"/>
        <v>1100.6468608190644</v>
      </c>
      <c r="I87" s="23">
        <f t="shared" si="4"/>
        <v>57.077469100000002</v>
      </c>
      <c r="J87" s="11">
        <f t="shared" si="9"/>
        <v>1157.7243299190643</v>
      </c>
      <c r="K87" s="10">
        <f t="shared" si="10"/>
        <v>137939.37568600339</v>
      </c>
    </row>
    <row r="88" spans="1:11" x14ac:dyDescent="0.25">
      <c r="A88" s="9">
        <v>63</v>
      </c>
      <c r="B88" s="11">
        <f t="shared" si="0"/>
        <v>1100.6468608190644</v>
      </c>
      <c r="C88" s="23">
        <f>$C$22</f>
        <v>200</v>
      </c>
      <c r="D88" s="11">
        <f t="shared" si="1"/>
        <v>1300.6468608190644</v>
      </c>
      <c r="E88" s="10">
        <f t="shared" si="2"/>
        <v>126556.68326494819</v>
      </c>
      <c r="F88" s="38"/>
      <c r="G88" s="9">
        <v>63</v>
      </c>
      <c r="H88" s="11">
        <f t="shared" si="3"/>
        <v>1100.6468608190644</v>
      </c>
      <c r="I88" s="23">
        <f t="shared" si="4"/>
        <v>57.077469100000002</v>
      </c>
      <c r="J88" s="11">
        <f t="shared" si="9"/>
        <v>1157.7243299190643</v>
      </c>
      <c r="K88" s="10">
        <f t="shared" si="10"/>
        <v>137701.247193991</v>
      </c>
    </row>
    <row r="89" spans="1:11" x14ac:dyDescent="0.25">
      <c r="A89" s="9">
        <v>64</v>
      </c>
      <c r="B89" s="11">
        <f t="shared" si="0"/>
        <v>1100.6468608190644</v>
      </c>
      <c r="C89" s="23">
        <f>$C$22</f>
        <v>200</v>
      </c>
      <c r="D89" s="11">
        <f t="shared" si="1"/>
        <v>1300.6468608190644</v>
      </c>
      <c r="E89" s="10">
        <f t="shared" si="2"/>
        <v>126099.74762589544</v>
      </c>
      <c r="F89" s="38"/>
      <c r="G89" s="9">
        <v>64</v>
      </c>
      <c r="H89" s="11">
        <f t="shared" si="3"/>
        <v>1100.6468608190644</v>
      </c>
      <c r="I89" s="23">
        <f t="shared" si="4"/>
        <v>57.077469100000002</v>
      </c>
      <c r="J89" s="11">
        <f t="shared" si="9"/>
        <v>1157.7243299190643</v>
      </c>
      <c r="K89" s="10">
        <f t="shared" si="10"/>
        <v>137461.53117869855</v>
      </c>
    </row>
    <row r="90" spans="1:11" x14ac:dyDescent="0.25">
      <c r="A90" s="9">
        <v>65</v>
      </c>
      <c r="B90" s="11">
        <f t="shared" si="0"/>
        <v>1100.6468608190644</v>
      </c>
      <c r="C90" s="23">
        <f>$C$22</f>
        <v>200</v>
      </c>
      <c r="D90" s="11">
        <f t="shared" si="1"/>
        <v>1300.6468608190644</v>
      </c>
      <c r="E90" s="10">
        <f t="shared" si="2"/>
        <v>125639.76574924901</v>
      </c>
      <c r="F90" s="38"/>
      <c r="G90" s="9">
        <v>65</v>
      </c>
      <c r="H90" s="11">
        <f t="shared" si="3"/>
        <v>1100.6468608190644</v>
      </c>
      <c r="I90" s="23">
        <f t="shared" si="4"/>
        <v>57.077469100000002</v>
      </c>
      <c r="J90" s="11">
        <f t="shared" si="9"/>
        <v>1157.7243299190643</v>
      </c>
      <c r="K90" s="10">
        <f t="shared" si="10"/>
        <v>137220.21705663748</v>
      </c>
    </row>
    <row r="91" spans="1:11" x14ac:dyDescent="0.25">
      <c r="A91" s="9">
        <v>66</v>
      </c>
      <c r="B91" s="11">
        <f t="shared" ref="B91:B154" si="11">ABS($E$12)</f>
        <v>1100.6468608190644</v>
      </c>
      <c r="C91" s="23">
        <f>$C$22</f>
        <v>200</v>
      </c>
      <c r="D91" s="11">
        <f t="shared" ref="D91:D154" si="12">B91+C91</f>
        <v>1300.6468608190644</v>
      </c>
      <c r="E91" s="10">
        <f t="shared" ref="E91:E154" si="13">E90*(1+$K$10)-D91</f>
        <v>125176.71732675827</v>
      </c>
      <c r="F91" s="38"/>
      <c r="G91" s="9">
        <v>66</v>
      </c>
      <c r="H91" s="11">
        <f t="shared" ref="H91:H154" si="14">ABS($K$12)</f>
        <v>1100.6468608190644</v>
      </c>
      <c r="I91" s="23">
        <f t="shared" ref="I91:I154" si="15">$I$22</f>
        <v>57.077469100000002</v>
      </c>
      <c r="J91" s="11">
        <f t="shared" si="9"/>
        <v>1157.7243299190643</v>
      </c>
      <c r="K91" s="10">
        <f t="shared" si="10"/>
        <v>136977.29417376267</v>
      </c>
    </row>
    <row r="92" spans="1:11" x14ac:dyDescent="0.25">
      <c r="A92" s="9">
        <v>67</v>
      </c>
      <c r="B92" s="11">
        <f t="shared" si="11"/>
        <v>1100.6468608190644</v>
      </c>
      <c r="C92" s="23">
        <f>$C$22</f>
        <v>200</v>
      </c>
      <c r="D92" s="11">
        <f t="shared" si="12"/>
        <v>1300.6468608190644</v>
      </c>
      <c r="E92" s="10">
        <f t="shared" si="13"/>
        <v>124710.58191478426</v>
      </c>
      <c r="F92" s="38"/>
      <c r="G92" s="9">
        <v>67</v>
      </c>
      <c r="H92" s="11">
        <f t="shared" si="14"/>
        <v>1100.6468608190644</v>
      </c>
      <c r="I92" s="23">
        <f t="shared" si="15"/>
        <v>57.077469100000002</v>
      </c>
      <c r="J92" s="11">
        <f t="shared" si="9"/>
        <v>1157.7243299190643</v>
      </c>
      <c r="K92" s="10">
        <f t="shared" si="10"/>
        <v>136732.75180500202</v>
      </c>
    </row>
    <row r="93" spans="1:11" x14ac:dyDescent="0.25">
      <c r="A93" s="9">
        <v>68</v>
      </c>
      <c r="B93" s="11">
        <f t="shared" si="11"/>
        <v>1100.6468608190644</v>
      </c>
      <c r="C93" s="23">
        <f>$C$22</f>
        <v>200</v>
      </c>
      <c r="D93" s="11">
        <f t="shared" si="12"/>
        <v>1300.6468608190644</v>
      </c>
      <c r="E93" s="10">
        <f t="shared" si="13"/>
        <v>124241.33893339708</v>
      </c>
      <c r="F93" s="38"/>
      <c r="G93" s="9">
        <v>68</v>
      </c>
      <c r="H93" s="11">
        <f t="shared" si="14"/>
        <v>1100.6468608190644</v>
      </c>
      <c r="I93" s="23">
        <f t="shared" si="15"/>
        <v>57.077469100000002</v>
      </c>
      <c r="J93" s="11">
        <f t="shared" si="9"/>
        <v>1157.7243299190643</v>
      </c>
      <c r="K93" s="10">
        <f t="shared" si="10"/>
        <v>136486.57915378295</v>
      </c>
    </row>
    <row r="94" spans="1:11" x14ac:dyDescent="0.25">
      <c r="A94" s="9">
        <v>69</v>
      </c>
      <c r="B94" s="11">
        <f t="shared" si="11"/>
        <v>1100.6468608190644</v>
      </c>
      <c r="C94" s="23">
        <f>$C$22</f>
        <v>200</v>
      </c>
      <c r="D94" s="11">
        <f t="shared" si="12"/>
        <v>1300.6468608190644</v>
      </c>
      <c r="E94" s="10">
        <f t="shared" si="13"/>
        <v>123768.96766546732</v>
      </c>
      <c r="F94" s="38"/>
      <c r="G94" s="9">
        <v>69</v>
      </c>
      <c r="H94" s="11">
        <f t="shared" si="14"/>
        <v>1100.6468608190644</v>
      </c>
      <c r="I94" s="23">
        <f t="shared" si="15"/>
        <v>57.077469100000002</v>
      </c>
      <c r="J94" s="11">
        <f t="shared" si="9"/>
        <v>1157.7243299190643</v>
      </c>
      <c r="K94" s="10">
        <f t="shared" si="10"/>
        <v>136238.76535155578</v>
      </c>
    </row>
    <row r="95" spans="1:11" x14ac:dyDescent="0.25">
      <c r="A95" s="9">
        <v>70</v>
      </c>
      <c r="B95" s="11">
        <f t="shared" si="11"/>
        <v>1100.6468608190644</v>
      </c>
      <c r="C95" s="23">
        <f>$C$22</f>
        <v>200</v>
      </c>
      <c r="D95" s="11">
        <f t="shared" si="12"/>
        <v>1300.6468608190644</v>
      </c>
      <c r="E95" s="10">
        <f t="shared" si="13"/>
        <v>123293.44725575137</v>
      </c>
      <c r="F95" s="38"/>
      <c r="G95" s="9">
        <v>70</v>
      </c>
      <c r="H95" s="11">
        <f t="shared" si="14"/>
        <v>1100.6468608190644</v>
      </c>
      <c r="I95" s="23">
        <f t="shared" si="15"/>
        <v>57.077469100000002</v>
      </c>
      <c r="J95" s="11">
        <f t="shared" si="9"/>
        <v>1157.7243299190643</v>
      </c>
      <c r="K95" s="10">
        <f t="shared" si="10"/>
        <v>135989.29945731375</v>
      </c>
    </row>
    <row r="96" spans="1:11" x14ac:dyDescent="0.25">
      <c r="A96" s="9">
        <v>71</v>
      </c>
      <c r="B96" s="11">
        <f t="shared" si="11"/>
        <v>1100.6468608190644</v>
      </c>
      <c r="C96" s="23">
        <f>$C$22</f>
        <v>200</v>
      </c>
      <c r="D96" s="11">
        <f t="shared" si="12"/>
        <v>1300.6468608190644</v>
      </c>
      <c r="E96" s="10">
        <f t="shared" si="13"/>
        <v>122814.75670997064</v>
      </c>
      <c r="F96" s="38"/>
      <c r="G96" s="9">
        <v>71</v>
      </c>
      <c r="H96" s="11">
        <f t="shared" si="14"/>
        <v>1100.6468608190644</v>
      </c>
      <c r="I96" s="23">
        <f t="shared" si="15"/>
        <v>57.077469100000002</v>
      </c>
      <c r="J96" s="11">
        <f t="shared" si="9"/>
        <v>1157.7243299190643</v>
      </c>
      <c r="K96" s="10">
        <f t="shared" si="10"/>
        <v>135738.1704571101</v>
      </c>
    </row>
    <row r="97" spans="1:11" x14ac:dyDescent="0.25">
      <c r="A97" s="9">
        <v>72</v>
      </c>
      <c r="B97" s="11">
        <f t="shared" si="11"/>
        <v>1100.6468608190644</v>
      </c>
      <c r="C97" s="23">
        <f>$C$22</f>
        <v>200</v>
      </c>
      <c r="D97" s="11">
        <f t="shared" si="12"/>
        <v>1300.6468608190644</v>
      </c>
      <c r="E97" s="10">
        <f t="shared" si="13"/>
        <v>122332.8748938847</v>
      </c>
      <c r="F97" s="38"/>
      <c r="G97" s="9">
        <v>72</v>
      </c>
      <c r="H97" s="11">
        <f t="shared" si="14"/>
        <v>1100.6468608190644</v>
      </c>
      <c r="I97" s="23">
        <f t="shared" si="15"/>
        <v>57.077469100000002</v>
      </c>
      <c r="J97" s="11">
        <f t="shared" si="9"/>
        <v>1157.7243299190643</v>
      </c>
      <c r="K97" s="10">
        <f t="shared" si="10"/>
        <v>135485.36726357177</v>
      </c>
    </row>
    <row r="98" spans="1:11" x14ac:dyDescent="0.25">
      <c r="A98" s="9">
        <v>73</v>
      </c>
      <c r="B98" s="11">
        <f t="shared" si="11"/>
        <v>1100.6468608190644</v>
      </c>
      <c r="C98" s="23">
        <f>$C$22</f>
        <v>200</v>
      </c>
      <c r="D98" s="11">
        <f t="shared" si="12"/>
        <v>1300.6468608190644</v>
      </c>
      <c r="E98" s="10">
        <f t="shared" si="13"/>
        <v>121847.78053235819</v>
      </c>
      <c r="F98" s="38"/>
      <c r="G98" s="9">
        <v>73</v>
      </c>
      <c r="H98" s="11">
        <f t="shared" si="14"/>
        <v>1100.6468608190644</v>
      </c>
      <c r="I98" s="23">
        <f t="shared" si="15"/>
        <v>57.077469100000002</v>
      </c>
      <c r="J98" s="11">
        <f t="shared" si="9"/>
        <v>1157.7243299190643</v>
      </c>
      <c r="K98" s="10">
        <f t="shared" si="10"/>
        <v>135230.87871540984</v>
      </c>
    </row>
    <row r="99" spans="1:11" x14ac:dyDescent="0.25">
      <c r="A99" s="9">
        <v>74</v>
      </c>
      <c r="B99" s="11">
        <f t="shared" si="11"/>
        <v>1100.6468608190644</v>
      </c>
      <c r="C99" s="23">
        <f>$C$22</f>
        <v>200</v>
      </c>
      <c r="D99" s="11">
        <f t="shared" si="12"/>
        <v>1300.6468608190644</v>
      </c>
      <c r="E99" s="10">
        <f t="shared" si="13"/>
        <v>121359.4522084215</v>
      </c>
      <c r="F99" s="38"/>
      <c r="G99" s="9">
        <v>74</v>
      </c>
      <c r="H99" s="11">
        <f t="shared" si="14"/>
        <v>1100.6468608190644</v>
      </c>
      <c r="I99" s="23">
        <f t="shared" si="15"/>
        <v>57.077469100000002</v>
      </c>
      <c r="J99" s="11">
        <f t="shared" si="9"/>
        <v>1157.7243299190643</v>
      </c>
      <c r="K99" s="10">
        <f t="shared" si="10"/>
        <v>134974.69357692683</v>
      </c>
    </row>
    <row r="100" spans="1:11" x14ac:dyDescent="0.25">
      <c r="A100" s="9">
        <v>75</v>
      </c>
      <c r="B100" s="11">
        <f t="shared" si="11"/>
        <v>1100.6468608190644</v>
      </c>
      <c r="C100" s="23">
        <f>$C$22</f>
        <v>200</v>
      </c>
      <c r="D100" s="11">
        <f t="shared" si="12"/>
        <v>1300.6468608190644</v>
      </c>
      <c r="E100" s="10">
        <f t="shared" si="13"/>
        <v>120867.86836232524</v>
      </c>
      <c r="F100" s="38"/>
      <c r="G100" s="9">
        <v>75</v>
      </c>
      <c r="H100" s="11">
        <f t="shared" si="14"/>
        <v>1100.6468608190644</v>
      </c>
      <c r="I100" s="23">
        <f t="shared" si="15"/>
        <v>57.077469100000002</v>
      </c>
      <c r="J100" s="11">
        <f t="shared" si="9"/>
        <v>1157.7243299190643</v>
      </c>
      <c r="K100" s="10">
        <f t="shared" si="10"/>
        <v>134716.80053752061</v>
      </c>
    </row>
    <row r="101" spans="1:11" x14ac:dyDescent="0.25">
      <c r="A101" s="9">
        <v>76</v>
      </c>
      <c r="B101" s="11">
        <f t="shared" si="11"/>
        <v>1100.6468608190644</v>
      </c>
      <c r="C101" s="23">
        <f>$C$22</f>
        <v>200</v>
      </c>
      <c r="D101" s="11">
        <f t="shared" si="12"/>
        <v>1300.6468608190644</v>
      </c>
      <c r="E101" s="10">
        <f t="shared" si="13"/>
        <v>120373.00729058834</v>
      </c>
      <c r="F101" s="38"/>
      <c r="G101" s="9">
        <v>76</v>
      </c>
      <c r="H101" s="11">
        <f t="shared" si="14"/>
        <v>1100.6468608190644</v>
      </c>
      <c r="I101" s="23">
        <f t="shared" si="15"/>
        <v>57.077469100000002</v>
      </c>
      <c r="J101" s="11">
        <f t="shared" si="9"/>
        <v>1157.7243299190643</v>
      </c>
      <c r="K101" s="10">
        <f t="shared" si="10"/>
        <v>134457.18821118501</v>
      </c>
    </row>
    <row r="102" spans="1:11" x14ac:dyDescent="0.25">
      <c r="A102" s="9">
        <v>77</v>
      </c>
      <c r="B102" s="11">
        <f t="shared" si="11"/>
        <v>1100.6468608190644</v>
      </c>
      <c r="C102" s="23">
        <f>$C$22</f>
        <v>200</v>
      </c>
      <c r="D102" s="11">
        <f t="shared" si="12"/>
        <v>1300.6468608190644</v>
      </c>
      <c r="E102" s="10">
        <f t="shared" si="13"/>
        <v>119874.84714503986</v>
      </c>
      <c r="F102" s="38"/>
      <c r="G102" s="9">
        <v>77</v>
      </c>
      <c r="H102" s="11">
        <f t="shared" si="14"/>
        <v>1100.6468608190644</v>
      </c>
      <c r="I102" s="23">
        <f t="shared" si="15"/>
        <v>57.077469100000002</v>
      </c>
      <c r="J102" s="11">
        <f t="shared" si="9"/>
        <v>1157.7243299190643</v>
      </c>
      <c r="K102" s="10">
        <f t="shared" si="10"/>
        <v>134195.84513600718</v>
      </c>
    </row>
    <row r="103" spans="1:11" x14ac:dyDescent="0.25">
      <c r="A103" s="9">
        <v>78</v>
      </c>
      <c r="B103" s="11">
        <f t="shared" si="11"/>
        <v>1100.6468608190644</v>
      </c>
      <c r="C103" s="23">
        <f>$C$22</f>
        <v>200</v>
      </c>
      <c r="D103" s="11">
        <f t="shared" si="12"/>
        <v>1300.6468608190644</v>
      </c>
      <c r="E103" s="10">
        <f t="shared" si="13"/>
        <v>119373.36593185439</v>
      </c>
      <c r="F103" s="38"/>
      <c r="G103" s="9">
        <v>78</v>
      </c>
      <c r="H103" s="11">
        <f t="shared" si="14"/>
        <v>1100.6468608190644</v>
      </c>
      <c r="I103" s="23">
        <f t="shared" si="15"/>
        <v>57.077469100000002</v>
      </c>
      <c r="J103" s="11">
        <f t="shared" si="9"/>
        <v>1157.7243299190643</v>
      </c>
      <c r="K103" s="10">
        <f t="shared" si="10"/>
        <v>133932.7597736615</v>
      </c>
    </row>
    <row r="104" spans="1:11" x14ac:dyDescent="0.25">
      <c r="A104" s="9">
        <v>79</v>
      </c>
      <c r="B104" s="11">
        <f t="shared" si="11"/>
        <v>1100.6468608190644</v>
      </c>
      <c r="C104" s="23">
        <f>$C$22</f>
        <v>200</v>
      </c>
      <c r="D104" s="11">
        <f t="shared" si="12"/>
        <v>1300.6468608190644</v>
      </c>
      <c r="E104" s="10">
        <f t="shared" si="13"/>
        <v>118868.54151058102</v>
      </c>
      <c r="F104" s="38"/>
      <c r="G104" s="9">
        <v>79</v>
      </c>
      <c r="H104" s="11">
        <f t="shared" si="14"/>
        <v>1100.6468608190644</v>
      </c>
      <c r="I104" s="23">
        <f t="shared" si="15"/>
        <v>57.077469100000002</v>
      </c>
      <c r="J104" s="11">
        <f t="shared" si="9"/>
        <v>1157.7243299190643</v>
      </c>
      <c r="K104" s="10">
        <f t="shared" si="10"/>
        <v>133667.92050890016</v>
      </c>
    </row>
    <row r="105" spans="1:11" x14ac:dyDescent="0.25">
      <c r="A105" s="9">
        <v>80</v>
      </c>
      <c r="B105" s="11">
        <f t="shared" si="11"/>
        <v>1100.6468608190644</v>
      </c>
      <c r="C105" s="23">
        <f>$C$22</f>
        <v>200</v>
      </c>
      <c r="D105" s="11">
        <f t="shared" si="12"/>
        <v>1300.6468608190644</v>
      </c>
      <c r="E105" s="10">
        <f t="shared" si="13"/>
        <v>118360.35159316583</v>
      </c>
      <c r="F105" s="38"/>
      <c r="G105" s="9">
        <v>80</v>
      </c>
      <c r="H105" s="11">
        <f t="shared" si="14"/>
        <v>1100.6468608190644</v>
      </c>
      <c r="I105" s="23">
        <f t="shared" si="15"/>
        <v>57.077469100000002</v>
      </c>
      <c r="J105" s="11">
        <f t="shared" si="9"/>
        <v>1157.7243299190643</v>
      </c>
      <c r="K105" s="10">
        <f t="shared" si="10"/>
        <v>133401.31564904042</v>
      </c>
    </row>
    <row r="106" spans="1:11" x14ac:dyDescent="0.25">
      <c r="A106" s="9">
        <v>81</v>
      </c>
      <c r="B106" s="11">
        <f t="shared" si="11"/>
        <v>1100.6468608190644</v>
      </c>
      <c r="C106" s="23">
        <f>$C$22</f>
        <v>200</v>
      </c>
      <c r="D106" s="11">
        <f t="shared" si="12"/>
        <v>1300.6468608190644</v>
      </c>
      <c r="E106" s="10">
        <f t="shared" si="13"/>
        <v>117848.77374296787</v>
      </c>
      <c r="F106" s="38"/>
      <c r="G106" s="9">
        <v>81</v>
      </c>
      <c r="H106" s="11">
        <f t="shared" si="14"/>
        <v>1100.6468608190644</v>
      </c>
      <c r="I106" s="23">
        <f t="shared" si="15"/>
        <v>57.077469100000002</v>
      </c>
      <c r="J106" s="11">
        <f t="shared" si="9"/>
        <v>1157.7243299190643</v>
      </c>
      <c r="K106" s="10">
        <f t="shared" si="10"/>
        <v>133132.9334234483</v>
      </c>
    </row>
    <row r="107" spans="1:11" x14ac:dyDescent="0.25">
      <c r="A107" s="9">
        <v>82</v>
      </c>
      <c r="B107" s="11">
        <f t="shared" si="11"/>
        <v>1100.6468608190644</v>
      </c>
      <c r="C107" s="23">
        <f>$C$22</f>
        <v>200</v>
      </c>
      <c r="D107" s="11">
        <f t="shared" si="12"/>
        <v>1300.6468608190644</v>
      </c>
      <c r="E107" s="10">
        <f t="shared" si="13"/>
        <v>117333.78537376858</v>
      </c>
      <c r="F107" s="38"/>
      <c r="G107" s="9">
        <v>82</v>
      </c>
      <c r="H107" s="11">
        <f t="shared" si="14"/>
        <v>1100.6468608190644</v>
      </c>
      <c r="I107" s="23">
        <f t="shared" si="15"/>
        <v>57.077469100000002</v>
      </c>
      <c r="J107" s="11">
        <f t="shared" si="9"/>
        <v>1157.7243299190643</v>
      </c>
      <c r="K107" s="10">
        <f t="shared" si="10"/>
        <v>132862.76198301889</v>
      </c>
    </row>
    <row r="108" spans="1:11" x14ac:dyDescent="0.25">
      <c r="A108" s="9">
        <v>83</v>
      </c>
      <c r="B108" s="11">
        <f t="shared" si="11"/>
        <v>1100.6468608190644</v>
      </c>
      <c r="C108" s="23">
        <f>$C$22</f>
        <v>200</v>
      </c>
      <c r="D108" s="11">
        <f t="shared" si="12"/>
        <v>1300.6468608190644</v>
      </c>
      <c r="E108" s="10">
        <f t="shared" si="13"/>
        <v>116815.36374877463</v>
      </c>
      <c r="F108" s="38"/>
      <c r="G108" s="9">
        <v>83</v>
      </c>
      <c r="H108" s="11">
        <f t="shared" si="14"/>
        <v>1100.6468608190644</v>
      </c>
      <c r="I108" s="23">
        <f t="shared" si="15"/>
        <v>57.077469100000002</v>
      </c>
      <c r="J108" s="11">
        <f t="shared" si="9"/>
        <v>1157.7243299190643</v>
      </c>
      <c r="K108" s="10">
        <f t="shared" si="10"/>
        <v>132590.78939965329</v>
      </c>
    </row>
    <row r="109" spans="1:11" x14ac:dyDescent="0.25">
      <c r="A109" s="9">
        <v>84</v>
      </c>
      <c r="B109" s="11">
        <f t="shared" si="11"/>
        <v>1100.6468608190644</v>
      </c>
      <c r="C109" s="23">
        <f>$C$22</f>
        <v>200</v>
      </c>
      <c r="D109" s="11">
        <f t="shared" si="12"/>
        <v>1300.6468608190644</v>
      </c>
      <c r="E109" s="10">
        <f t="shared" si="13"/>
        <v>116293.48597961405</v>
      </c>
      <c r="F109" s="38"/>
      <c r="G109" s="9">
        <v>84</v>
      </c>
      <c r="H109" s="11">
        <f t="shared" si="14"/>
        <v>1100.6468608190644</v>
      </c>
      <c r="I109" s="23">
        <f t="shared" si="15"/>
        <v>57.077469100000002</v>
      </c>
      <c r="J109" s="11">
        <f t="shared" si="9"/>
        <v>1157.7243299190643</v>
      </c>
      <c r="K109" s="10">
        <f t="shared" si="10"/>
        <v>132317.00366573193</v>
      </c>
    </row>
    <row r="110" spans="1:11" x14ac:dyDescent="0.25">
      <c r="A110" s="9">
        <v>85</v>
      </c>
      <c r="B110" s="11">
        <f t="shared" si="11"/>
        <v>1100.6468608190644</v>
      </c>
      <c r="C110" s="23">
        <f>$C$22</f>
        <v>200</v>
      </c>
      <c r="D110" s="11">
        <f t="shared" si="12"/>
        <v>1300.6468608190644</v>
      </c>
      <c r="E110" s="10">
        <f t="shared" si="13"/>
        <v>115768.12902532575</v>
      </c>
      <c r="F110" s="38"/>
      <c r="G110" s="9">
        <v>85</v>
      </c>
      <c r="H110" s="11">
        <f t="shared" si="14"/>
        <v>1100.6468608190644</v>
      </c>
      <c r="I110" s="23">
        <f t="shared" si="15"/>
        <v>57.077469100000002</v>
      </c>
      <c r="J110" s="11">
        <f t="shared" si="9"/>
        <v>1157.7243299190643</v>
      </c>
      <c r="K110" s="10">
        <f t="shared" si="10"/>
        <v>132041.39269358441</v>
      </c>
    </row>
    <row r="111" spans="1:11" x14ac:dyDescent="0.25">
      <c r="A111" s="9">
        <v>86</v>
      </c>
      <c r="B111" s="11">
        <f t="shared" si="11"/>
        <v>1100.6468608190644</v>
      </c>
      <c r="C111" s="23">
        <f>$C$22</f>
        <v>200</v>
      </c>
      <c r="D111" s="11">
        <f t="shared" si="12"/>
        <v>1300.6468608190644</v>
      </c>
      <c r="E111" s="10">
        <f t="shared" si="13"/>
        <v>115239.26969134218</v>
      </c>
      <c r="F111" s="38"/>
      <c r="G111" s="9">
        <v>86</v>
      </c>
      <c r="H111" s="11">
        <f t="shared" si="14"/>
        <v>1100.6468608190644</v>
      </c>
      <c r="I111" s="23">
        <f t="shared" si="15"/>
        <v>57.077469100000002</v>
      </c>
      <c r="J111" s="11">
        <f t="shared" si="9"/>
        <v>1157.7243299190643</v>
      </c>
      <c r="K111" s="10">
        <f t="shared" si="10"/>
        <v>131763.94431495591</v>
      </c>
    </row>
    <row r="112" spans="1:11" x14ac:dyDescent="0.25">
      <c r="A112" s="9">
        <v>87</v>
      </c>
      <c r="B112" s="11">
        <f t="shared" si="11"/>
        <v>1100.6468608190644</v>
      </c>
      <c r="C112" s="23">
        <f>$C$22</f>
        <v>200</v>
      </c>
      <c r="D112" s="11">
        <f t="shared" si="12"/>
        <v>1300.6468608190644</v>
      </c>
      <c r="E112" s="10">
        <f t="shared" si="13"/>
        <v>114706.8846284654</v>
      </c>
      <c r="F112" s="38"/>
      <c r="G112" s="9">
        <v>87</v>
      </c>
      <c r="H112" s="11">
        <f t="shared" si="14"/>
        <v>1100.6468608190644</v>
      </c>
      <c r="I112" s="23">
        <f t="shared" si="15"/>
        <v>57.077469100000002</v>
      </c>
      <c r="J112" s="11">
        <f t="shared" si="9"/>
        <v>1157.7243299190643</v>
      </c>
      <c r="K112" s="10">
        <f t="shared" si="10"/>
        <v>131484.64628046987</v>
      </c>
    </row>
    <row r="113" spans="1:11" x14ac:dyDescent="0.25">
      <c r="A113" s="9">
        <v>88</v>
      </c>
      <c r="B113" s="11">
        <f t="shared" si="11"/>
        <v>1100.6468608190644</v>
      </c>
      <c r="C113" s="23">
        <f>$C$22</f>
        <v>200</v>
      </c>
      <c r="D113" s="11">
        <f t="shared" si="12"/>
        <v>1300.6468608190644</v>
      </c>
      <c r="E113" s="10">
        <f t="shared" si="13"/>
        <v>114170.95033183609</v>
      </c>
      <c r="F113" s="38"/>
      <c r="G113" s="9">
        <v>88</v>
      </c>
      <c r="H113" s="11">
        <f t="shared" si="14"/>
        <v>1100.6468608190644</v>
      </c>
      <c r="I113" s="23">
        <f t="shared" si="15"/>
        <v>57.077469100000002</v>
      </c>
      <c r="J113" s="11">
        <f t="shared" si="9"/>
        <v>1157.7243299190643</v>
      </c>
      <c r="K113" s="10">
        <f t="shared" si="10"/>
        <v>131203.48625908725</v>
      </c>
    </row>
    <row r="114" spans="1:11" x14ac:dyDescent="0.25">
      <c r="A114" s="9">
        <v>89</v>
      </c>
      <c r="B114" s="11">
        <f t="shared" si="11"/>
        <v>1100.6468608190644</v>
      </c>
      <c r="C114" s="23">
        <f>$C$22</f>
        <v>200</v>
      </c>
      <c r="D114" s="11">
        <f t="shared" si="12"/>
        <v>1300.6468608190644</v>
      </c>
      <c r="E114" s="10">
        <f t="shared" si="13"/>
        <v>113631.44313989593</v>
      </c>
      <c r="F114" s="38"/>
      <c r="G114" s="9">
        <v>89</v>
      </c>
      <c r="H114" s="11">
        <f t="shared" si="14"/>
        <v>1100.6468608190644</v>
      </c>
      <c r="I114" s="23">
        <f t="shared" si="15"/>
        <v>57.077469100000002</v>
      </c>
      <c r="J114" s="11">
        <f t="shared" si="9"/>
        <v>1157.7243299190643</v>
      </c>
      <c r="K114" s="10">
        <f t="shared" si="10"/>
        <v>130920.45183756208</v>
      </c>
    </row>
    <row r="115" spans="1:11" x14ac:dyDescent="0.25">
      <c r="A115" s="9">
        <v>90</v>
      </c>
      <c r="B115" s="11">
        <f t="shared" si="11"/>
        <v>1100.6468608190644</v>
      </c>
      <c r="C115" s="23">
        <f>$C$22</f>
        <v>200</v>
      </c>
      <c r="D115" s="11">
        <f t="shared" si="12"/>
        <v>1300.6468608190644</v>
      </c>
      <c r="E115" s="10">
        <f t="shared" si="13"/>
        <v>113088.33923334283</v>
      </c>
      <c r="F115" s="38"/>
      <c r="G115" s="9">
        <v>90</v>
      </c>
      <c r="H115" s="11">
        <f t="shared" si="14"/>
        <v>1100.6468608190644</v>
      </c>
      <c r="I115" s="23">
        <f t="shared" si="15"/>
        <v>57.077469100000002</v>
      </c>
      <c r="J115" s="11">
        <f t="shared" si="9"/>
        <v>1157.7243299190643</v>
      </c>
      <c r="K115" s="10">
        <f t="shared" si="10"/>
        <v>130635.53051989342</v>
      </c>
    </row>
    <row r="116" spans="1:11" x14ac:dyDescent="0.25">
      <c r="A116" s="9">
        <v>91</v>
      </c>
      <c r="B116" s="11">
        <f t="shared" si="11"/>
        <v>1100.6468608190644</v>
      </c>
      <c r="C116" s="23">
        <f>$C$22</f>
        <v>200</v>
      </c>
      <c r="D116" s="11">
        <f t="shared" si="12"/>
        <v>1300.6468608190644</v>
      </c>
      <c r="E116" s="10">
        <f t="shared" si="13"/>
        <v>112541.61463407938</v>
      </c>
      <c r="F116" s="38"/>
      <c r="G116" s="9">
        <v>91</v>
      </c>
      <c r="H116" s="11">
        <f t="shared" si="14"/>
        <v>1100.6468608190644</v>
      </c>
      <c r="I116" s="23">
        <f t="shared" si="15"/>
        <v>57.077469100000002</v>
      </c>
      <c r="J116" s="11">
        <f t="shared" si="9"/>
        <v>1157.7243299190643</v>
      </c>
      <c r="K116" s="10">
        <f t="shared" si="10"/>
        <v>130348.70972677364</v>
      </c>
    </row>
    <row r="117" spans="1:11" x14ac:dyDescent="0.25">
      <c r="A117" s="9">
        <v>92</v>
      </c>
      <c r="B117" s="11">
        <f t="shared" si="11"/>
        <v>1100.6468608190644</v>
      </c>
      <c r="C117" s="23">
        <f>$C$22</f>
        <v>200</v>
      </c>
      <c r="D117" s="11">
        <f t="shared" si="12"/>
        <v>1300.6468608190644</v>
      </c>
      <c r="E117" s="10">
        <f t="shared" si="13"/>
        <v>111991.24520415417</v>
      </c>
      <c r="F117" s="38"/>
      <c r="G117" s="9">
        <v>92</v>
      </c>
      <c r="H117" s="11">
        <f t="shared" si="14"/>
        <v>1100.6468608190644</v>
      </c>
      <c r="I117" s="23">
        <f t="shared" si="15"/>
        <v>57.077469100000002</v>
      </c>
      <c r="J117" s="11">
        <f t="shared" si="9"/>
        <v>1157.7243299190643</v>
      </c>
      <c r="K117" s="10">
        <f t="shared" si="10"/>
        <v>130059.97679503306</v>
      </c>
    </row>
    <row r="118" spans="1:11" x14ac:dyDescent="0.25">
      <c r="A118" s="9">
        <v>93</v>
      </c>
      <c r="B118" s="11">
        <f t="shared" si="11"/>
        <v>1100.6468608190644</v>
      </c>
      <c r="C118" s="23">
        <f>$C$22</f>
        <v>200</v>
      </c>
      <c r="D118" s="11">
        <f t="shared" si="12"/>
        <v>1300.6468608190644</v>
      </c>
      <c r="E118" s="10">
        <f t="shared" si="13"/>
        <v>111437.20664469613</v>
      </c>
      <c r="F118" s="38"/>
      <c r="G118" s="9">
        <v>93</v>
      </c>
      <c r="H118" s="11">
        <f t="shared" si="14"/>
        <v>1100.6468608190644</v>
      </c>
      <c r="I118" s="23">
        <f t="shared" si="15"/>
        <v>57.077469100000002</v>
      </c>
      <c r="J118" s="11">
        <f t="shared" si="9"/>
        <v>1157.7243299190643</v>
      </c>
      <c r="K118" s="10">
        <f t="shared" si="10"/>
        <v>129769.31897708088</v>
      </c>
    </row>
    <row r="119" spans="1:11" x14ac:dyDescent="0.25">
      <c r="A119" s="9">
        <v>94</v>
      </c>
      <c r="B119" s="11">
        <f t="shared" si="11"/>
        <v>1100.6468608190644</v>
      </c>
      <c r="C119" s="23">
        <f>$C$22</f>
        <v>200</v>
      </c>
      <c r="D119" s="11">
        <f t="shared" si="12"/>
        <v>1300.6468608190644</v>
      </c>
      <c r="E119" s="10">
        <f t="shared" si="13"/>
        <v>110879.47449484169</v>
      </c>
      <c r="F119" s="38"/>
      <c r="G119" s="9">
        <v>94</v>
      </c>
      <c r="H119" s="11">
        <f t="shared" si="14"/>
        <v>1100.6468608190644</v>
      </c>
      <c r="I119" s="23">
        <f t="shared" si="15"/>
        <v>57.077469100000002</v>
      </c>
      <c r="J119" s="11">
        <f t="shared" si="9"/>
        <v>1157.7243299190643</v>
      </c>
      <c r="K119" s="10">
        <f t="shared" si="10"/>
        <v>129476.72344034235</v>
      </c>
    </row>
    <row r="120" spans="1:11" x14ac:dyDescent="0.25">
      <c r="A120" s="9">
        <v>95</v>
      </c>
      <c r="B120" s="11">
        <f t="shared" si="11"/>
        <v>1100.6468608190644</v>
      </c>
      <c r="C120" s="23">
        <f>$C$22</f>
        <v>200</v>
      </c>
      <c r="D120" s="11">
        <f t="shared" si="12"/>
        <v>1300.6468608190644</v>
      </c>
      <c r="E120" s="10">
        <f t="shared" si="13"/>
        <v>110318.0241306549</v>
      </c>
      <c r="F120" s="38"/>
      <c r="G120" s="9">
        <v>95</v>
      </c>
      <c r="H120" s="11">
        <f t="shared" si="14"/>
        <v>1100.6468608190644</v>
      </c>
      <c r="I120" s="23">
        <f t="shared" si="15"/>
        <v>57.077469100000002</v>
      </c>
      <c r="J120" s="11">
        <f t="shared" si="9"/>
        <v>1157.7243299190643</v>
      </c>
      <c r="K120" s="10">
        <f t="shared" si="10"/>
        <v>129182.17726669223</v>
      </c>
    </row>
    <row r="121" spans="1:11" x14ac:dyDescent="0.25">
      <c r="A121" s="9">
        <v>96</v>
      </c>
      <c r="B121" s="11">
        <f t="shared" si="11"/>
        <v>1100.6468608190644</v>
      </c>
      <c r="C121" s="23">
        <f>$C$22</f>
        <v>200</v>
      </c>
      <c r="D121" s="11">
        <f t="shared" si="12"/>
        <v>1300.6468608190644</v>
      </c>
      <c r="E121" s="10">
        <f t="shared" si="13"/>
        <v>109752.83076404019</v>
      </c>
      <c r="F121" s="38"/>
      <c r="G121" s="9">
        <v>96</v>
      </c>
      <c r="H121" s="11">
        <f t="shared" si="14"/>
        <v>1100.6468608190644</v>
      </c>
      <c r="I121" s="23">
        <f t="shared" si="15"/>
        <v>57.077469100000002</v>
      </c>
      <c r="J121" s="11">
        <f t="shared" si="9"/>
        <v>1157.7243299190643</v>
      </c>
      <c r="K121" s="10">
        <f t="shared" si="10"/>
        <v>128885.66745188445</v>
      </c>
    </row>
    <row r="122" spans="1:11" x14ac:dyDescent="0.25">
      <c r="A122" s="9">
        <v>97</v>
      </c>
      <c r="B122" s="11">
        <f t="shared" si="11"/>
        <v>1100.6468608190644</v>
      </c>
      <c r="C122" s="23">
        <f>$C$22</f>
        <v>200</v>
      </c>
      <c r="D122" s="11">
        <f t="shared" si="12"/>
        <v>1300.6468608190644</v>
      </c>
      <c r="E122" s="10">
        <f t="shared" si="13"/>
        <v>109183.86944164806</v>
      </c>
      <c r="F122" s="38"/>
      <c r="G122" s="9">
        <v>97</v>
      </c>
      <c r="H122" s="11">
        <f t="shared" si="14"/>
        <v>1100.6468608190644</v>
      </c>
      <c r="I122" s="23">
        <f t="shared" si="15"/>
        <v>57.077469100000002</v>
      </c>
      <c r="J122" s="11">
        <f t="shared" si="9"/>
        <v>1157.7243299190643</v>
      </c>
      <c r="K122" s="10">
        <f t="shared" si="10"/>
        <v>128587.18090497794</v>
      </c>
    </row>
    <row r="123" spans="1:11" x14ac:dyDescent="0.25">
      <c r="A123" s="9">
        <v>98</v>
      </c>
      <c r="B123" s="11">
        <f t="shared" si="11"/>
        <v>1100.6468608190644</v>
      </c>
      <c r="C123" s="23">
        <f>$C$22</f>
        <v>200</v>
      </c>
      <c r="D123" s="11">
        <f t="shared" si="12"/>
        <v>1300.6468608190644</v>
      </c>
      <c r="E123" s="10">
        <f t="shared" si="13"/>
        <v>108611.1150437733</v>
      </c>
      <c r="F123" s="38"/>
      <c r="G123" s="9">
        <v>98</v>
      </c>
      <c r="H123" s="11">
        <f t="shared" si="14"/>
        <v>1100.6468608190644</v>
      </c>
      <c r="I123" s="23">
        <f t="shared" si="15"/>
        <v>57.077469100000002</v>
      </c>
      <c r="J123" s="11">
        <f t="shared" si="9"/>
        <v>1157.7243299190643</v>
      </c>
      <c r="K123" s="10">
        <f t="shared" si="10"/>
        <v>128286.70444775872</v>
      </c>
    </row>
    <row r="124" spans="1:11" x14ac:dyDescent="0.25">
      <c r="A124" s="9">
        <v>99</v>
      </c>
      <c r="B124" s="11">
        <f t="shared" si="11"/>
        <v>1100.6468608190644</v>
      </c>
      <c r="C124" s="23">
        <f>$C$22</f>
        <v>200</v>
      </c>
      <c r="D124" s="11">
        <f t="shared" si="12"/>
        <v>1300.6468608190644</v>
      </c>
      <c r="E124" s="10">
        <f t="shared" si="13"/>
        <v>108034.54228324605</v>
      </c>
      <c r="F124" s="38"/>
      <c r="G124" s="9">
        <v>99</v>
      </c>
      <c r="H124" s="11">
        <f t="shared" si="14"/>
        <v>1100.6468608190644</v>
      </c>
      <c r="I124" s="23">
        <f t="shared" si="15"/>
        <v>57.077469100000002</v>
      </c>
      <c r="J124" s="11">
        <f t="shared" si="9"/>
        <v>1157.7243299190643</v>
      </c>
      <c r="K124" s="10">
        <f t="shared" si="10"/>
        <v>127984.22481415803</v>
      </c>
    </row>
    <row r="125" spans="1:11" x14ac:dyDescent="0.25">
      <c r="A125" s="9">
        <v>100</v>
      </c>
      <c r="B125" s="11">
        <f t="shared" si="11"/>
        <v>1100.6468608190644</v>
      </c>
      <c r="C125" s="23">
        <f>$C$22</f>
        <v>200</v>
      </c>
      <c r="D125" s="11">
        <f t="shared" si="12"/>
        <v>1300.6468608190644</v>
      </c>
      <c r="E125" s="10">
        <f t="shared" si="13"/>
        <v>107454.12570431529</v>
      </c>
      <c r="F125" s="38"/>
      <c r="G125" s="9">
        <v>100</v>
      </c>
      <c r="H125" s="11">
        <f t="shared" si="14"/>
        <v>1100.6468608190644</v>
      </c>
      <c r="I125" s="23">
        <f t="shared" si="15"/>
        <v>57.077469100000002</v>
      </c>
      <c r="J125" s="11">
        <f t="shared" si="9"/>
        <v>1157.7243299190643</v>
      </c>
      <c r="K125" s="10">
        <f t="shared" si="10"/>
        <v>127679.72864966669</v>
      </c>
    </row>
    <row r="126" spans="1:11" x14ac:dyDescent="0.25">
      <c r="A126" s="9">
        <v>101</v>
      </c>
      <c r="B126" s="11">
        <f t="shared" si="11"/>
        <v>1100.6468608190644</v>
      </c>
      <c r="C126" s="23">
        <f>$C$22</f>
        <v>200</v>
      </c>
      <c r="D126" s="11">
        <f t="shared" si="12"/>
        <v>1300.6468608190644</v>
      </c>
      <c r="E126" s="10">
        <f t="shared" si="13"/>
        <v>106869.83968152499</v>
      </c>
      <c r="F126" s="38"/>
      <c r="G126" s="9">
        <v>101</v>
      </c>
      <c r="H126" s="11">
        <f t="shared" si="14"/>
        <v>1100.6468608190644</v>
      </c>
      <c r="I126" s="23">
        <f t="shared" si="15"/>
        <v>57.077469100000002</v>
      </c>
      <c r="J126" s="11">
        <f t="shared" si="9"/>
        <v>1157.7243299190643</v>
      </c>
      <c r="K126" s="10">
        <f t="shared" si="10"/>
        <v>127373.2025107454</v>
      </c>
    </row>
    <row r="127" spans="1:11" x14ac:dyDescent="0.25">
      <c r="A127" s="9">
        <v>102</v>
      </c>
      <c r="B127" s="11">
        <f t="shared" si="11"/>
        <v>1100.6468608190644</v>
      </c>
      <c r="C127" s="23">
        <f>$C$22</f>
        <v>200</v>
      </c>
      <c r="D127" s="11">
        <f t="shared" si="12"/>
        <v>1300.6468608190644</v>
      </c>
      <c r="E127" s="10">
        <f t="shared" si="13"/>
        <v>106281.65841858275</v>
      </c>
      <c r="F127" s="38"/>
      <c r="G127" s="9">
        <v>102</v>
      </c>
      <c r="H127" s="11">
        <f t="shared" si="14"/>
        <v>1100.6468608190644</v>
      </c>
      <c r="I127" s="23">
        <f t="shared" si="15"/>
        <v>57.077469100000002</v>
      </c>
      <c r="J127" s="11">
        <f t="shared" ref="J127:J190" si="16">H127+I127</f>
        <v>1157.7243299190643</v>
      </c>
      <c r="K127" s="10">
        <f t="shared" ref="K127:K190" si="17">K126*(1+$K$10)-J127</f>
        <v>127064.6328642313</v>
      </c>
    </row>
    <row r="128" spans="1:11" x14ac:dyDescent="0.25">
      <c r="A128" s="9">
        <v>103</v>
      </c>
      <c r="B128" s="11">
        <f t="shared" si="11"/>
        <v>1100.6468608190644</v>
      </c>
      <c r="C128" s="23">
        <f>$C$22</f>
        <v>200</v>
      </c>
      <c r="D128" s="11">
        <f t="shared" si="12"/>
        <v>1300.6468608190644</v>
      </c>
      <c r="E128" s="10">
        <f t="shared" si="13"/>
        <v>105689.5559472209</v>
      </c>
      <c r="F128" s="38"/>
      <c r="G128" s="9">
        <v>103</v>
      </c>
      <c r="H128" s="11">
        <f t="shared" si="14"/>
        <v>1100.6468608190644</v>
      </c>
      <c r="I128" s="23">
        <f t="shared" si="15"/>
        <v>57.077469100000002</v>
      </c>
      <c r="J128" s="11">
        <f t="shared" si="16"/>
        <v>1157.7243299190643</v>
      </c>
      <c r="K128" s="10">
        <f t="shared" si="17"/>
        <v>126754.00608674044</v>
      </c>
    </row>
    <row r="129" spans="1:11" x14ac:dyDescent="0.25">
      <c r="A129" s="9">
        <v>104</v>
      </c>
      <c r="B129" s="11">
        <f t="shared" si="11"/>
        <v>1100.6468608190644</v>
      </c>
      <c r="C129" s="23">
        <f>$C$22</f>
        <v>200</v>
      </c>
      <c r="D129" s="11">
        <f t="shared" si="12"/>
        <v>1300.6468608190644</v>
      </c>
      <c r="E129" s="10">
        <f t="shared" si="13"/>
        <v>105093.50612604996</v>
      </c>
      <c r="F129" s="38"/>
      <c r="G129" s="9">
        <v>104</v>
      </c>
      <c r="H129" s="11">
        <f t="shared" si="14"/>
        <v>1100.6468608190644</v>
      </c>
      <c r="I129" s="23">
        <f t="shared" si="15"/>
        <v>57.077469100000002</v>
      </c>
      <c r="J129" s="11">
        <f t="shared" si="16"/>
        <v>1157.7243299190643</v>
      </c>
      <c r="K129" s="10">
        <f t="shared" si="17"/>
        <v>126441.3084640663</v>
      </c>
    </row>
    <row r="130" spans="1:11" x14ac:dyDescent="0.25">
      <c r="A130" s="9">
        <v>105</v>
      </c>
      <c r="B130" s="11">
        <f t="shared" si="11"/>
        <v>1100.6468608190644</v>
      </c>
      <c r="C130" s="23">
        <f>$C$22</f>
        <v>200</v>
      </c>
      <c r="D130" s="11">
        <f t="shared" si="12"/>
        <v>1300.6468608190644</v>
      </c>
      <c r="E130" s="10">
        <f t="shared" si="13"/>
        <v>104493.48263940457</v>
      </c>
      <c r="F130" s="38"/>
      <c r="G130" s="9">
        <v>105</v>
      </c>
      <c r="H130" s="11">
        <f t="shared" si="14"/>
        <v>1100.6468608190644</v>
      </c>
      <c r="I130" s="23">
        <f t="shared" si="15"/>
        <v>57.077469100000002</v>
      </c>
      <c r="J130" s="11">
        <f t="shared" si="16"/>
        <v>1157.7243299190643</v>
      </c>
      <c r="K130" s="10">
        <f t="shared" si="17"/>
        <v>126126.52619057434</v>
      </c>
    </row>
    <row r="131" spans="1:11" x14ac:dyDescent="0.25">
      <c r="A131" s="9">
        <v>106</v>
      </c>
      <c r="B131" s="11">
        <f t="shared" si="11"/>
        <v>1100.6468608190644</v>
      </c>
      <c r="C131" s="23">
        <f>$C$22</f>
        <v>200</v>
      </c>
      <c r="D131" s="11">
        <f t="shared" si="12"/>
        <v>1300.6468608190644</v>
      </c>
      <c r="E131" s="10">
        <f t="shared" si="13"/>
        <v>103889.45899618152</v>
      </c>
      <c r="F131" s="38"/>
      <c r="G131" s="9">
        <v>106</v>
      </c>
      <c r="H131" s="11">
        <f t="shared" si="14"/>
        <v>1100.6468608190644</v>
      </c>
      <c r="I131" s="23">
        <f t="shared" si="15"/>
        <v>57.077469100000002</v>
      </c>
      <c r="J131" s="11">
        <f t="shared" si="16"/>
        <v>1157.7243299190643</v>
      </c>
      <c r="K131" s="10">
        <f t="shared" si="17"/>
        <v>125809.64536859244</v>
      </c>
    </row>
    <row r="132" spans="1:11" x14ac:dyDescent="0.25">
      <c r="A132" s="9">
        <v>107</v>
      </c>
      <c r="B132" s="11">
        <f t="shared" si="11"/>
        <v>1100.6468608190644</v>
      </c>
      <c r="C132" s="23">
        <f>$C$22</f>
        <v>200</v>
      </c>
      <c r="D132" s="11">
        <f t="shared" si="12"/>
        <v>1300.6468608190644</v>
      </c>
      <c r="E132" s="10">
        <f t="shared" si="13"/>
        <v>103281.40852867033</v>
      </c>
      <c r="F132" s="38"/>
      <c r="G132" s="9">
        <v>107</v>
      </c>
      <c r="H132" s="11">
        <f t="shared" si="14"/>
        <v>1100.6468608190644</v>
      </c>
      <c r="I132" s="23">
        <f t="shared" si="15"/>
        <v>57.077469100000002</v>
      </c>
      <c r="J132" s="11">
        <f t="shared" si="16"/>
        <v>1157.7243299190643</v>
      </c>
      <c r="K132" s="10">
        <f t="shared" si="17"/>
        <v>125490.65200779731</v>
      </c>
    </row>
    <row r="133" spans="1:11" x14ac:dyDescent="0.25">
      <c r="A133" s="9">
        <v>108</v>
      </c>
      <c r="B133" s="11">
        <f t="shared" si="11"/>
        <v>1100.6468608190644</v>
      </c>
      <c r="C133" s="23">
        <f>$C$22</f>
        <v>200</v>
      </c>
      <c r="D133" s="11">
        <f t="shared" si="12"/>
        <v>1300.6468608190644</v>
      </c>
      <c r="E133" s="10">
        <f t="shared" si="13"/>
        <v>102669.30439137573</v>
      </c>
      <c r="F133" s="38"/>
      <c r="G133" s="9">
        <v>108</v>
      </c>
      <c r="H133" s="11">
        <f t="shared" si="14"/>
        <v>1100.6468608190644</v>
      </c>
      <c r="I133" s="23">
        <f t="shared" si="15"/>
        <v>57.077469100000002</v>
      </c>
      <c r="J133" s="11">
        <f t="shared" si="16"/>
        <v>1157.7243299190643</v>
      </c>
      <c r="K133" s="10">
        <f t="shared" si="17"/>
        <v>125169.53202459689</v>
      </c>
    </row>
    <row r="134" spans="1:11" x14ac:dyDescent="0.25">
      <c r="A134" s="9">
        <v>109</v>
      </c>
      <c r="B134" s="11">
        <f t="shared" si="11"/>
        <v>1100.6468608190644</v>
      </c>
      <c r="C134" s="23">
        <f>$C$22</f>
        <v>200</v>
      </c>
      <c r="D134" s="11">
        <f t="shared" si="12"/>
        <v>1300.6468608190644</v>
      </c>
      <c r="E134" s="10">
        <f t="shared" si="13"/>
        <v>102053.1195598325</v>
      </c>
      <c r="F134" s="38"/>
      <c r="G134" s="9">
        <v>109</v>
      </c>
      <c r="H134" s="11">
        <f t="shared" si="14"/>
        <v>1100.6468608190644</v>
      </c>
      <c r="I134" s="23">
        <f t="shared" si="15"/>
        <v>57.077469100000002</v>
      </c>
      <c r="J134" s="11">
        <f t="shared" si="16"/>
        <v>1157.7243299190643</v>
      </c>
      <c r="K134" s="10">
        <f t="shared" si="17"/>
        <v>124846.27124150847</v>
      </c>
    </row>
    <row r="135" spans="1:11" x14ac:dyDescent="0.25">
      <c r="A135" s="9">
        <v>110</v>
      </c>
      <c r="B135" s="11">
        <f t="shared" si="11"/>
        <v>1100.6468608190644</v>
      </c>
      <c r="C135" s="23">
        <f>$C$22</f>
        <v>200</v>
      </c>
      <c r="D135" s="11">
        <f t="shared" si="12"/>
        <v>1300.6468608190644</v>
      </c>
      <c r="E135" s="10">
        <f t="shared" si="13"/>
        <v>101432.82682941231</v>
      </c>
      <c r="F135" s="38"/>
      <c r="G135" s="9">
        <v>110</v>
      </c>
      <c r="H135" s="11">
        <f t="shared" si="14"/>
        <v>1100.6468608190644</v>
      </c>
      <c r="I135" s="23">
        <f t="shared" si="15"/>
        <v>57.077469100000002</v>
      </c>
      <c r="J135" s="11">
        <f t="shared" si="16"/>
        <v>1157.7243299190643</v>
      </c>
      <c r="K135" s="10">
        <f t="shared" si="17"/>
        <v>124520.85538653278</v>
      </c>
    </row>
    <row r="136" spans="1:11" x14ac:dyDescent="0.25">
      <c r="A136" s="9">
        <v>111</v>
      </c>
      <c r="B136" s="11">
        <f t="shared" si="11"/>
        <v>1100.6468608190644</v>
      </c>
      <c r="C136" s="23">
        <f>$C$22</f>
        <v>200</v>
      </c>
      <c r="D136" s="11">
        <f t="shared" si="12"/>
        <v>1300.6468608190644</v>
      </c>
      <c r="E136" s="10">
        <f t="shared" si="13"/>
        <v>100808.39881412266</v>
      </c>
      <c r="F136" s="38"/>
      <c r="G136" s="9">
        <v>111</v>
      </c>
      <c r="H136" s="11">
        <f t="shared" si="14"/>
        <v>1100.6468608190644</v>
      </c>
      <c r="I136" s="23">
        <f t="shared" si="15"/>
        <v>57.077469100000002</v>
      </c>
      <c r="J136" s="11">
        <f t="shared" si="16"/>
        <v>1157.7243299190643</v>
      </c>
      <c r="K136" s="10">
        <f t="shared" si="17"/>
        <v>124193.27009252393</v>
      </c>
    </row>
    <row r="137" spans="1:11" x14ac:dyDescent="0.25">
      <c r="A137" s="9">
        <v>112</v>
      </c>
      <c r="B137" s="11">
        <f t="shared" si="11"/>
        <v>1100.6468608190644</v>
      </c>
      <c r="C137" s="23">
        <f>$C$22</f>
        <v>200</v>
      </c>
      <c r="D137" s="11">
        <f t="shared" si="12"/>
        <v>1300.6468608190644</v>
      </c>
      <c r="E137" s="10">
        <f t="shared" si="13"/>
        <v>100179.80794539774</v>
      </c>
      <c r="F137" s="38"/>
      <c r="G137" s="9">
        <v>112</v>
      </c>
      <c r="H137" s="11">
        <f t="shared" si="14"/>
        <v>1100.6468608190644</v>
      </c>
      <c r="I137" s="23">
        <f t="shared" si="15"/>
        <v>57.077469100000002</v>
      </c>
      <c r="J137" s="11">
        <f t="shared" si="16"/>
        <v>1157.7243299190643</v>
      </c>
      <c r="K137" s="10">
        <f t="shared" si="17"/>
        <v>123863.50089655502</v>
      </c>
    </row>
    <row r="138" spans="1:11" x14ac:dyDescent="0.25">
      <c r="A138" s="9">
        <v>113</v>
      </c>
      <c r="B138" s="11">
        <f t="shared" si="11"/>
        <v>1100.6468608190644</v>
      </c>
      <c r="C138" s="23">
        <f>$C$22</f>
        <v>200</v>
      </c>
      <c r="D138" s="11">
        <f t="shared" si="12"/>
        <v>1300.6468608190644</v>
      </c>
      <c r="E138" s="10">
        <f t="shared" si="13"/>
        <v>99547.026470881319</v>
      </c>
      <c r="F138" s="38"/>
      <c r="G138" s="9">
        <v>113</v>
      </c>
      <c r="H138" s="11">
        <f t="shared" si="14"/>
        <v>1100.6468608190644</v>
      </c>
      <c r="I138" s="23">
        <f t="shared" si="15"/>
        <v>57.077469100000002</v>
      </c>
      <c r="J138" s="11">
        <f t="shared" si="16"/>
        <v>1157.7243299190643</v>
      </c>
      <c r="K138" s="10">
        <f t="shared" si="17"/>
        <v>123531.53323927966</v>
      </c>
    </row>
    <row r="139" spans="1:11" x14ac:dyDescent="0.25">
      <c r="A139" s="9">
        <v>114</v>
      </c>
      <c r="B139" s="11">
        <f t="shared" si="11"/>
        <v>1100.6468608190644</v>
      </c>
      <c r="C139" s="23">
        <f>$C$22</f>
        <v>200</v>
      </c>
      <c r="D139" s="11">
        <f t="shared" si="12"/>
        <v>1300.6468608190644</v>
      </c>
      <c r="E139" s="10">
        <f t="shared" si="13"/>
        <v>98910.026453201455</v>
      </c>
      <c r="F139" s="38"/>
      <c r="G139" s="9">
        <v>114</v>
      </c>
      <c r="H139" s="11">
        <f t="shared" si="14"/>
        <v>1100.6468608190644</v>
      </c>
      <c r="I139" s="23">
        <f t="shared" si="15"/>
        <v>57.077469100000002</v>
      </c>
      <c r="J139" s="11">
        <f t="shared" si="16"/>
        <v>1157.7243299190643</v>
      </c>
      <c r="K139" s="10">
        <f t="shared" si="17"/>
        <v>123197.35246428911</v>
      </c>
    </row>
    <row r="140" spans="1:11" x14ac:dyDescent="0.25">
      <c r="A140" s="9">
        <v>115</v>
      </c>
      <c r="B140" s="11">
        <f t="shared" si="11"/>
        <v>1100.6468608190644</v>
      </c>
      <c r="C140" s="23">
        <f>$C$22</f>
        <v>200</v>
      </c>
      <c r="D140" s="11">
        <f t="shared" si="12"/>
        <v>1300.6468608190644</v>
      </c>
      <c r="E140" s="10">
        <f t="shared" si="13"/>
        <v>98268.779768737062</v>
      </c>
      <c r="F140" s="38"/>
      <c r="G140" s="9">
        <v>115</v>
      </c>
      <c r="H140" s="11">
        <f t="shared" si="14"/>
        <v>1100.6468608190644</v>
      </c>
      <c r="I140" s="23">
        <f t="shared" si="15"/>
        <v>57.077469100000002</v>
      </c>
      <c r="J140" s="11">
        <f t="shared" si="16"/>
        <v>1157.7243299190643</v>
      </c>
      <c r="K140" s="10">
        <f t="shared" si="17"/>
        <v>122860.9438174653</v>
      </c>
    </row>
    <row r="141" spans="1:11" x14ac:dyDescent="0.25">
      <c r="A141" s="9">
        <v>116</v>
      </c>
      <c r="B141" s="11">
        <f t="shared" si="11"/>
        <v>1100.6468608190644</v>
      </c>
      <c r="C141" s="23">
        <f>$C$22</f>
        <v>200</v>
      </c>
      <c r="D141" s="11">
        <f t="shared" si="12"/>
        <v>1300.6468608190644</v>
      </c>
      <c r="E141" s="10">
        <f t="shared" si="13"/>
        <v>97623.258106376234</v>
      </c>
      <c r="F141" s="38"/>
      <c r="G141" s="9">
        <v>116</v>
      </c>
      <c r="H141" s="11">
        <f t="shared" si="14"/>
        <v>1100.6468608190644</v>
      </c>
      <c r="I141" s="23">
        <f t="shared" si="15"/>
        <v>57.077469100000002</v>
      </c>
      <c r="J141" s="11">
        <f t="shared" si="16"/>
        <v>1157.7243299190643</v>
      </c>
      <c r="K141" s="10">
        <f t="shared" si="17"/>
        <v>122522.29244632933</v>
      </c>
    </row>
    <row r="142" spans="1:11" x14ac:dyDescent="0.25">
      <c r="A142" s="9">
        <v>117</v>
      </c>
      <c r="B142" s="11">
        <f t="shared" si="11"/>
        <v>1100.6468608190644</v>
      </c>
      <c r="C142" s="23">
        <f>$C$22</f>
        <v>200</v>
      </c>
      <c r="D142" s="11">
        <f t="shared" si="12"/>
        <v>1300.6468608190644</v>
      </c>
      <c r="E142" s="10">
        <f t="shared" si="13"/>
        <v>96973.432966266337</v>
      </c>
      <c r="F142" s="38"/>
      <c r="G142" s="9">
        <v>117</v>
      </c>
      <c r="H142" s="11">
        <f t="shared" si="14"/>
        <v>1100.6468608190644</v>
      </c>
      <c r="I142" s="23">
        <f t="shared" si="15"/>
        <v>57.077469100000002</v>
      </c>
      <c r="J142" s="11">
        <f t="shared" si="16"/>
        <v>1157.7243299190643</v>
      </c>
      <c r="K142" s="10">
        <f t="shared" si="17"/>
        <v>122181.3833993858</v>
      </c>
    </row>
    <row r="143" spans="1:11" x14ac:dyDescent="0.25">
      <c r="A143" s="9">
        <v>118</v>
      </c>
      <c r="B143" s="11">
        <f t="shared" si="11"/>
        <v>1100.6468608190644</v>
      </c>
      <c r="C143" s="23">
        <f>$C$22</f>
        <v>200</v>
      </c>
      <c r="D143" s="11">
        <f t="shared" si="12"/>
        <v>1300.6468608190644</v>
      </c>
      <c r="E143" s="10">
        <f t="shared" si="13"/>
        <v>96319.275658555707</v>
      </c>
      <c r="F143" s="38"/>
      <c r="G143" s="9">
        <v>118</v>
      </c>
      <c r="H143" s="11">
        <f t="shared" si="14"/>
        <v>1100.6468608190644</v>
      </c>
      <c r="I143" s="23">
        <f t="shared" si="15"/>
        <v>57.077469100000002</v>
      </c>
      <c r="J143" s="11">
        <f t="shared" si="16"/>
        <v>1157.7243299190643</v>
      </c>
      <c r="K143" s="10">
        <f t="shared" si="17"/>
        <v>121838.20162546264</v>
      </c>
    </row>
    <row r="144" spans="1:11" x14ac:dyDescent="0.25">
      <c r="A144" s="9">
        <v>119</v>
      </c>
      <c r="B144" s="11">
        <f t="shared" si="11"/>
        <v>1100.6468608190644</v>
      </c>
      <c r="C144" s="23">
        <f>$C$22</f>
        <v>200</v>
      </c>
      <c r="D144" s="11">
        <f t="shared" si="12"/>
        <v>1300.6468608190644</v>
      </c>
      <c r="E144" s="10">
        <f t="shared" si="13"/>
        <v>95660.757302127007</v>
      </c>
      <c r="F144" s="38"/>
      <c r="G144" s="9">
        <v>119</v>
      </c>
      <c r="H144" s="11">
        <f t="shared" si="14"/>
        <v>1100.6468608190644</v>
      </c>
      <c r="I144" s="23">
        <f t="shared" si="15"/>
        <v>57.077469100000002</v>
      </c>
      <c r="J144" s="11">
        <f t="shared" si="16"/>
        <v>1157.7243299190643</v>
      </c>
      <c r="K144" s="10">
        <f t="shared" si="17"/>
        <v>121492.73197304666</v>
      </c>
    </row>
    <row r="145" spans="1:11" x14ac:dyDescent="0.25">
      <c r="A145" s="9">
        <v>120</v>
      </c>
      <c r="B145" s="11">
        <f t="shared" si="11"/>
        <v>1100.6468608190644</v>
      </c>
      <c r="C145" s="23">
        <f>$C$22</f>
        <v>200</v>
      </c>
      <c r="D145" s="11">
        <f t="shared" si="12"/>
        <v>1300.6468608190644</v>
      </c>
      <c r="E145" s="10">
        <f t="shared" si="13"/>
        <v>94997.848823322114</v>
      </c>
      <c r="F145" s="38"/>
      <c r="G145" s="9">
        <v>120</v>
      </c>
      <c r="H145" s="11">
        <f t="shared" si="14"/>
        <v>1100.6468608190644</v>
      </c>
      <c r="I145" s="23">
        <f t="shared" si="15"/>
        <v>57.077469100000002</v>
      </c>
      <c r="J145" s="11">
        <f t="shared" si="16"/>
        <v>1157.7243299190643</v>
      </c>
      <c r="K145" s="10">
        <f t="shared" si="17"/>
        <v>121144.95918961457</v>
      </c>
    </row>
    <row r="146" spans="1:11" x14ac:dyDescent="0.25">
      <c r="A146" s="9">
        <v>121</v>
      </c>
      <c r="B146" s="11">
        <f t="shared" si="11"/>
        <v>1100.6468608190644</v>
      </c>
      <c r="C146" s="23">
        <f>$C$22</f>
        <v>200</v>
      </c>
      <c r="D146" s="11">
        <f t="shared" si="12"/>
        <v>1300.6468608190644</v>
      </c>
      <c r="E146" s="10">
        <f t="shared" si="13"/>
        <v>94330.520954658525</v>
      </c>
      <c r="F146" s="38"/>
      <c r="G146" s="9">
        <v>121</v>
      </c>
      <c r="H146" s="11">
        <f t="shared" si="14"/>
        <v>1100.6468608190644</v>
      </c>
      <c r="I146" s="23">
        <f t="shared" si="15"/>
        <v>57.077469100000002</v>
      </c>
      <c r="J146" s="11">
        <f t="shared" si="16"/>
        <v>1157.7243299190643</v>
      </c>
      <c r="K146" s="10">
        <f t="shared" si="17"/>
        <v>120794.8679209596</v>
      </c>
    </row>
    <row r="147" spans="1:11" x14ac:dyDescent="0.25">
      <c r="A147" s="9">
        <v>122</v>
      </c>
      <c r="B147" s="11">
        <f t="shared" si="11"/>
        <v>1100.6468608190644</v>
      </c>
      <c r="C147" s="23">
        <f>$C$22</f>
        <v>200</v>
      </c>
      <c r="D147" s="11">
        <f t="shared" si="12"/>
        <v>1300.6468608190644</v>
      </c>
      <c r="E147" s="10">
        <f t="shared" si="13"/>
        <v>93658.744233537174</v>
      </c>
      <c r="F147" s="38"/>
      <c r="G147" s="9">
        <v>122</v>
      </c>
      <c r="H147" s="11">
        <f t="shared" si="14"/>
        <v>1100.6468608190644</v>
      </c>
      <c r="I147" s="23">
        <f t="shared" si="15"/>
        <v>57.077469100000002</v>
      </c>
      <c r="J147" s="11">
        <f t="shared" si="16"/>
        <v>1157.7243299190643</v>
      </c>
      <c r="K147" s="10">
        <f t="shared" si="17"/>
        <v>120442.4427105136</v>
      </c>
    </row>
    <row r="148" spans="1:11" x14ac:dyDescent="0.25">
      <c r="A148" s="9">
        <v>123</v>
      </c>
      <c r="B148" s="11">
        <f t="shared" si="11"/>
        <v>1100.6468608190644</v>
      </c>
      <c r="C148" s="23">
        <f>$C$22</f>
        <v>200</v>
      </c>
      <c r="D148" s="11">
        <f t="shared" si="12"/>
        <v>1300.6468608190644</v>
      </c>
      <c r="E148" s="10">
        <f t="shared" si="13"/>
        <v>92982.489000941685</v>
      </c>
      <c r="F148" s="38"/>
      <c r="G148" s="9">
        <v>123</v>
      </c>
      <c r="H148" s="11">
        <f t="shared" si="14"/>
        <v>1100.6468608190644</v>
      </c>
      <c r="I148" s="23">
        <f t="shared" si="15"/>
        <v>57.077469100000002</v>
      </c>
      <c r="J148" s="11">
        <f t="shared" si="16"/>
        <v>1157.7243299190643</v>
      </c>
      <c r="K148" s="10">
        <f t="shared" si="17"/>
        <v>120087.66799866462</v>
      </c>
    </row>
    <row r="149" spans="1:11" x14ac:dyDescent="0.25">
      <c r="A149" s="9">
        <v>124</v>
      </c>
      <c r="B149" s="11">
        <f t="shared" si="11"/>
        <v>1100.6468608190644</v>
      </c>
      <c r="C149" s="23">
        <f>$C$22</f>
        <v>200</v>
      </c>
      <c r="D149" s="11">
        <f t="shared" si="12"/>
        <v>1300.6468608190644</v>
      </c>
      <c r="E149" s="10">
        <f t="shared" si="13"/>
        <v>92301.725400128897</v>
      </c>
      <c r="F149" s="38"/>
      <c r="G149" s="9">
        <v>124</v>
      </c>
      <c r="H149" s="11">
        <f t="shared" si="14"/>
        <v>1100.6468608190644</v>
      </c>
      <c r="I149" s="23">
        <f t="shared" si="15"/>
        <v>57.077469100000002</v>
      </c>
      <c r="J149" s="11">
        <f t="shared" si="16"/>
        <v>1157.7243299190643</v>
      </c>
      <c r="K149" s="10">
        <f t="shared" si="17"/>
        <v>119730.52812206998</v>
      </c>
    </row>
    <row r="150" spans="1:11" x14ac:dyDescent="0.25">
      <c r="A150" s="9">
        <v>125</v>
      </c>
      <c r="B150" s="11">
        <f t="shared" si="11"/>
        <v>1100.6468608190644</v>
      </c>
      <c r="C150" s="23">
        <f>$C$22</f>
        <v>200</v>
      </c>
      <c r="D150" s="11">
        <f t="shared" si="12"/>
        <v>1300.6468608190644</v>
      </c>
      <c r="E150" s="10">
        <f t="shared" si="13"/>
        <v>91616.423375310682</v>
      </c>
      <c r="F150" s="38"/>
      <c r="G150" s="9">
        <v>125</v>
      </c>
      <c r="H150" s="11">
        <f t="shared" si="14"/>
        <v>1100.6468608190644</v>
      </c>
      <c r="I150" s="23">
        <f t="shared" si="15"/>
        <v>57.077469100000002</v>
      </c>
      <c r="J150" s="11">
        <f t="shared" si="16"/>
        <v>1157.7243299190643</v>
      </c>
      <c r="K150" s="10">
        <f t="shared" si="17"/>
        <v>119371.00731296472</v>
      </c>
    </row>
    <row r="151" spans="1:11" x14ac:dyDescent="0.25">
      <c r="A151" s="9">
        <v>126</v>
      </c>
      <c r="B151" s="11">
        <f t="shared" si="11"/>
        <v>1100.6468608190644</v>
      </c>
      <c r="C151" s="23">
        <f>$C$22</f>
        <v>200</v>
      </c>
      <c r="D151" s="11">
        <f t="shared" si="12"/>
        <v>1300.6468608190644</v>
      </c>
      <c r="E151" s="10">
        <f t="shared" si="13"/>
        <v>90926.552670327015</v>
      </c>
      <c r="F151" s="38"/>
      <c r="G151" s="9">
        <v>126</v>
      </c>
      <c r="H151" s="11">
        <f t="shared" si="14"/>
        <v>1100.6468608190644</v>
      </c>
      <c r="I151" s="23">
        <f t="shared" si="15"/>
        <v>57.077469100000002</v>
      </c>
      <c r="J151" s="11">
        <f t="shared" si="16"/>
        <v>1157.7243299190643</v>
      </c>
      <c r="K151" s="10">
        <f t="shared" si="17"/>
        <v>119009.08969846542</v>
      </c>
    </row>
    <row r="152" spans="1:11" x14ac:dyDescent="0.25">
      <c r="A152" s="9">
        <v>127</v>
      </c>
      <c r="B152" s="11">
        <f t="shared" si="11"/>
        <v>1100.6468608190644</v>
      </c>
      <c r="C152" s="23">
        <f>$C$22</f>
        <v>200</v>
      </c>
      <c r="D152" s="11">
        <f t="shared" si="12"/>
        <v>1300.6468608190644</v>
      </c>
      <c r="E152" s="10">
        <f t="shared" si="13"/>
        <v>90232.082827310122</v>
      </c>
      <c r="F152" s="38"/>
      <c r="G152" s="9">
        <v>127</v>
      </c>
      <c r="H152" s="11">
        <f t="shared" si="14"/>
        <v>1100.6468608190644</v>
      </c>
      <c r="I152" s="23">
        <f t="shared" si="15"/>
        <v>57.077469100000002</v>
      </c>
      <c r="J152" s="11">
        <f t="shared" si="16"/>
        <v>1157.7243299190643</v>
      </c>
      <c r="K152" s="10">
        <f t="shared" si="17"/>
        <v>118644.75929986946</v>
      </c>
    </row>
    <row r="153" spans="1:11" x14ac:dyDescent="0.25">
      <c r="A153" s="9">
        <v>128</v>
      </c>
      <c r="B153" s="11">
        <f t="shared" si="11"/>
        <v>1100.6468608190644</v>
      </c>
      <c r="C153" s="23">
        <f>$C$22</f>
        <v>200</v>
      </c>
      <c r="D153" s="11">
        <f t="shared" si="12"/>
        <v>1300.6468608190644</v>
      </c>
      <c r="E153" s="10">
        <f t="shared" si="13"/>
        <v>89532.983185339792</v>
      </c>
      <c r="F153" s="38"/>
      <c r="G153" s="9">
        <v>128</v>
      </c>
      <c r="H153" s="11">
        <f t="shared" si="14"/>
        <v>1100.6468608190644</v>
      </c>
      <c r="I153" s="23">
        <f t="shared" si="15"/>
        <v>57.077469100000002</v>
      </c>
      <c r="J153" s="11">
        <f t="shared" si="16"/>
        <v>1157.7243299190643</v>
      </c>
      <c r="K153" s="10">
        <f t="shared" si="17"/>
        <v>118278.00003194952</v>
      </c>
    </row>
    <row r="154" spans="1:11" x14ac:dyDescent="0.25">
      <c r="A154" s="9">
        <v>129</v>
      </c>
      <c r="B154" s="11">
        <f t="shared" si="11"/>
        <v>1100.6468608190644</v>
      </c>
      <c r="C154" s="23">
        <f>$C$22</f>
        <v>200</v>
      </c>
      <c r="D154" s="11">
        <f t="shared" si="12"/>
        <v>1300.6468608190644</v>
      </c>
      <c r="E154" s="10">
        <f t="shared" si="13"/>
        <v>88829.222879089648</v>
      </c>
      <c r="F154" s="38"/>
      <c r="G154" s="9">
        <v>129</v>
      </c>
      <c r="H154" s="11">
        <f t="shared" si="14"/>
        <v>1100.6468608190644</v>
      </c>
      <c r="I154" s="23">
        <f t="shared" si="15"/>
        <v>57.077469100000002</v>
      </c>
      <c r="J154" s="11">
        <f t="shared" si="16"/>
        <v>1157.7243299190643</v>
      </c>
      <c r="K154" s="10">
        <f t="shared" si="17"/>
        <v>117908.79570224344</v>
      </c>
    </row>
    <row r="155" spans="1:11" x14ac:dyDescent="0.25">
      <c r="A155" s="9">
        <v>130</v>
      </c>
      <c r="B155" s="11">
        <f t="shared" ref="B155:B218" si="18">ABS($E$12)</f>
        <v>1100.6468608190644</v>
      </c>
      <c r="C155" s="23">
        <f>$C$22</f>
        <v>200</v>
      </c>
      <c r="D155" s="11">
        <f t="shared" ref="D155:D218" si="19">B155+C155</f>
        <v>1300.6468608190644</v>
      </c>
      <c r="E155" s="10">
        <f t="shared" ref="E155:E218" si="20">E154*(1+$K$10)-D155</f>
        <v>88120.770837464515</v>
      </c>
      <c r="F155" s="38"/>
      <c r="G155" s="9">
        <v>130</v>
      </c>
      <c r="H155" s="11">
        <f t="shared" ref="H155:H218" si="21">ABS($K$12)</f>
        <v>1100.6468608190644</v>
      </c>
      <c r="I155" s="23">
        <f t="shared" ref="I155:I218" si="22">$I$22</f>
        <v>57.077469100000002</v>
      </c>
      <c r="J155" s="11">
        <f t="shared" si="16"/>
        <v>1157.7243299190643</v>
      </c>
      <c r="K155" s="10">
        <f t="shared" si="17"/>
        <v>117537.13001033933</v>
      </c>
    </row>
    <row r="156" spans="1:11" x14ac:dyDescent="0.25">
      <c r="A156" s="9">
        <v>131</v>
      </c>
      <c r="B156" s="11">
        <f t="shared" si="18"/>
        <v>1100.6468608190644</v>
      </c>
      <c r="C156" s="23">
        <f>$C$22</f>
        <v>200</v>
      </c>
      <c r="D156" s="11">
        <f t="shared" si="19"/>
        <v>1300.6468608190644</v>
      </c>
      <c r="E156" s="10">
        <f t="shared" si="20"/>
        <v>87407.595782228542</v>
      </c>
      <c r="F156" s="38"/>
      <c r="G156" s="9">
        <v>131</v>
      </c>
      <c r="H156" s="11">
        <f t="shared" si="21"/>
        <v>1100.6468608190644</v>
      </c>
      <c r="I156" s="23">
        <f t="shared" si="22"/>
        <v>57.077469100000002</v>
      </c>
      <c r="J156" s="11">
        <f t="shared" si="16"/>
        <v>1157.7243299190643</v>
      </c>
      <c r="K156" s="10">
        <f t="shared" si="17"/>
        <v>117162.98654715586</v>
      </c>
    </row>
    <row r="157" spans="1:11" x14ac:dyDescent="0.25">
      <c r="A157" s="9">
        <v>132</v>
      </c>
      <c r="B157" s="11">
        <f t="shared" si="18"/>
        <v>1100.6468608190644</v>
      </c>
      <c r="C157" s="23">
        <f>$C$22</f>
        <v>200</v>
      </c>
      <c r="D157" s="11">
        <f t="shared" si="19"/>
        <v>1300.6468608190644</v>
      </c>
      <c r="E157" s="10">
        <f t="shared" si="20"/>
        <v>86689.666226624337</v>
      </c>
      <c r="F157" s="38"/>
      <c r="G157" s="9">
        <v>132</v>
      </c>
      <c r="H157" s="11">
        <f t="shared" si="21"/>
        <v>1100.6468608190644</v>
      </c>
      <c r="I157" s="23">
        <f t="shared" si="22"/>
        <v>57.077469100000002</v>
      </c>
      <c r="J157" s="11">
        <f t="shared" si="16"/>
        <v>1157.7243299190643</v>
      </c>
      <c r="K157" s="10">
        <f t="shared" si="17"/>
        <v>116786.34879421783</v>
      </c>
    </row>
    <row r="158" spans="1:11" x14ac:dyDescent="0.25">
      <c r="A158" s="9">
        <v>133</v>
      </c>
      <c r="B158" s="11">
        <f t="shared" si="18"/>
        <v>1100.6468608190644</v>
      </c>
      <c r="C158" s="23">
        <f>$C$22</f>
        <v>200</v>
      </c>
      <c r="D158" s="11">
        <f t="shared" si="19"/>
        <v>1300.6468608190644</v>
      </c>
      <c r="E158" s="10">
        <f t="shared" si="20"/>
        <v>85966.950473982768</v>
      </c>
      <c r="F158" s="38"/>
      <c r="G158" s="9">
        <v>133</v>
      </c>
      <c r="H158" s="11">
        <f t="shared" si="21"/>
        <v>1100.6468608190644</v>
      </c>
      <c r="I158" s="23">
        <f t="shared" si="22"/>
        <v>57.077469100000002</v>
      </c>
      <c r="J158" s="11">
        <f t="shared" si="16"/>
        <v>1157.7243299190643</v>
      </c>
      <c r="K158" s="10">
        <f t="shared" si="17"/>
        <v>116407.20012292688</v>
      </c>
    </row>
    <row r="159" spans="1:11" x14ac:dyDescent="0.25">
      <c r="A159" s="9">
        <v>134</v>
      </c>
      <c r="B159" s="11">
        <f t="shared" si="18"/>
        <v>1100.6468608190644</v>
      </c>
      <c r="C159" s="23">
        <f>$C$22</f>
        <v>200</v>
      </c>
      <c r="D159" s="11">
        <f t="shared" si="19"/>
        <v>1300.6468608190644</v>
      </c>
      <c r="E159" s="10">
        <f t="shared" si="20"/>
        <v>85239.416616323579</v>
      </c>
      <c r="F159" s="38"/>
      <c r="G159" s="9">
        <v>134</v>
      </c>
      <c r="H159" s="11">
        <f t="shared" si="21"/>
        <v>1100.6468608190644</v>
      </c>
      <c r="I159" s="23">
        <f t="shared" si="22"/>
        <v>57.077469100000002</v>
      </c>
      <c r="J159" s="11">
        <f t="shared" si="16"/>
        <v>1157.7243299190643</v>
      </c>
      <c r="K159" s="10">
        <f t="shared" si="17"/>
        <v>116025.52379382732</v>
      </c>
    </row>
    <row r="160" spans="1:11" x14ac:dyDescent="0.25">
      <c r="A160" s="9">
        <v>135</v>
      </c>
      <c r="B160" s="11">
        <f t="shared" si="18"/>
        <v>1100.6468608190644</v>
      </c>
      <c r="C160" s="23">
        <f>$C$22</f>
        <v>200</v>
      </c>
      <c r="D160" s="11">
        <f t="shared" si="19"/>
        <v>1300.6468608190644</v>
      </c>
      <c r="E160" s="10">
        <f t="shared" si="20"/>
        <v>84507.032532946672</v>
      </c>
      <c r="F160" s="38"/>
      <c r="G160" s="9">
        <v>135</v>
      </c>
      <c r="H160" s="11">
        <f t="shared" si="21"/>
        <v>1100.6468608190644</v>
      </c>
      <c r="I160" s="23">
        <f t="shared" si="22"/>
        <v>57.077469100000002</v>
      </c>
      <c r="J160" s="11">
        <f t="shared" si="16"/>
        <v>1157.7243299190643</v>
      </c>
      <c r="K160" s="10">
        <f t="shared" si="17"/>
        <v>115641.3029558671</v>
      </c>
    </row>
    <row r="161" spans="1:11" x14ac:dyDescent="0.25">
      <c r="A161" s="9">
        <v>136</v>
      </c>
      <c r="B161" s="11">
        <f t="shared" si="18"/>
        <v>1100.6468608190644</v>
      </c>
      <c r="C161" s="23">
        <f>$C$22</f>
        <v>200</v>
      </c>
      <c r="D161" s="11">
        <f t="shared" si="19"/>
        <v>1300.6468608190644</v>
      </c>
      <c r="E161" s="10">
        <f t="shared" si="20"/>
        <v>83769.765889013914</v>
      </c>
      <c r="F161" s="38"/>
      <c r="G161" s="9">
        <v>136</v>
      </c>
      <c r="H161" s="11">
        <f t="shared" si="21"/>
        <v>1100.6468608190644</v>
      </c>
      <c r="I161" s="23">
        <f t="shared" si="22"/>
        <v>57.077469100000002</v>
      </c>
      <c r="J161" s="11">
        <f t="shared" si="16"/>
        <v>1157.7243299190643</v>
      </c>
      <c r="K161" s="10">
        <f t="shared" si="17"/>
        <v>115254.52064565381</v>
      </c>
    </row>
    <row r="162" spans="1:11" x14ac:dyDescent="0.25">
      <c r="A162" s="9">
        <v>137</v>
      </c>
      <c r="B162" s="11">
        <f t="shared" si="18"/>
        <v>1100.6468608190644</v>
      </c>
      <c r="C162" s="23">
        <f>$C$22</f>
        <v>200</v>
      </c>
      <c r="D162" s="11">
        <f t="shared" si="19"/>
        <v>1300.6468608190644</v>
      </c>
      <c r="E162" s="10">
        <f t="shared" si="20"/>
        <v>83027.5841341216</v>
      </c>
      <c r="F162" s="38"/>
      <c r="G162" s="9">
        <v>137</v>
      </c>
      <c r="H162" s="11">
        <f t="shared" si="21"/>
        <v>1100.6468608190644</v>
      </c>
      <c r="I162" s="23">
        <f t="shared" si="22"/>
        <v>57.077469100000002</v>
      </c>
      <c r="J162" s="11">
        <f t="shared" si="16"/>
        <v>1157.7243299190643</v>
      </c>
      <c r="K162" s="10">
        <f t="shared" si="17"/>
        <v>114865.15978670577</v>
      </c>
    </row>
    <row r="163" spans="1:11" x14ac:dyDescent="0.25">
      <c r="A163" s="9">
        <v>138</v>
      </c>
      <c r="B163" s="11">
        <f t="shared" si="18"/>
        <v>1100.6468608190644</v>
      </c>
      <c r="C163" s="23">
        <f>$C$22</f>
        <v>200</v>
      </c>
      <c r="D163" s="11">
        <f t="shared" si="19"/>
        <v>1300.6468608190644</v>
      </c>
      <c r="E163" s="10">
        <f t="shared" si="20"/>
        <v>82280.454500863343</v>
      </c>
      <c r="F163" s="38"/>
      <c r="G163" s="9">
        <v>138</v>
      </c>
      <c r="H163" s="11">
        <f t="shared" si="21"/>
        <v>1100.6468608190644</v>
      </c>
      <c r="I163" s="23">
        <f t="shared" si="22"/>
        <v>57.077469100000002</v>
      </c>
      <c r="J163" s="11">
        <f t="shared" si="16"/>
        <v>1157.7243299190643</v>
      </c>
      <c r="K163" s="10">
        <f t="shared" si="17"/>
        <v>114473.20318869807</v>
      </c>
    </row>
    <row r="164" spans="1:11" x14ac:dyDescent="0.25">
      <c r="A164" s="9">
        <v>139</v>
      </c>
      <c r="B164" s="11">
        <f t="shared" si="18"/>
        <v>1100.6468608190644</v>
      </c>
      <c r="C164" s="23">
        <f>$C$22</f>
        <v>200</v>
      </c>
      <c r="D164" s="11">
        <f t="shared" si="19"/>
        <v>1300.6468608190644</v>
      </c>
      <c r="E164" s="10">
        <f t="shared" si="20"/>
        <v>81528.344003383361</v>
      </c>
      <c r="F164" s="38"/>
      <c r="G164" s="9">
        <v>139</v>
      </c>
      <c r="H164" s="11">
        <f t="shared" si="21"/>
        <v>1100.6468608190644</v>
      </c>
      <c r="I164" s="23">
        <f t="shared" si="22"/>
        <v>57.077469100000002</v>
      </c>
      <c r="J164" s="11">
        <f t="shared" si="16"/>
        <v>1157.7243299190643</v>
      </c>
      <c r="K164" s="10">
        <f t="shared" si="17"/>
        <v>114078.63354670366</v>
      </c>
    </row>
    <row r="165" spans="1:11" x14ac:dyDescent="0.25">
      <c r="A165" s="9">
        <v>140</v>
      </c>
      <c r="B165" s="11">
        <f t="shared" si="18"/>
        <v>1100.6468608190644</v>
      </c>
      <c r="C165" s="23">
        <f>$C$22</f>
        <v>200</v>
      </c>
      <c r="D165" s="11">
        <f t="shared" si="19"/>
        <v>1300.6468608190644</v>
      </c>
      <c r="E165" s="10">
        <f t="shared" si="20"/>
        <v>80771.219435920182</v>
      </c>
      <c r="F165" s="38"/>
      <c r="G165" s="9">
        <v>140</v>
      </c>
      <c r="H165" s="11">
        <f t="shared" si="21"/>
        <v>1100.6468608190644</v>
      </c>
      <c r="I165" s="23">
        <f t="shared" si="22"/>
        <v>57.077469100000002</v>
      </c>
      <c r="J165" s="11">
        <f t="shared" si="16"/>
        <v>1157.7243299190643</v>
      </c>
      <c r="K165" s="10">
        <f t="shared" si="17"/>
        <v>113681.43344042927</v>
      </c>
    </row>
    <row r="166" spans="1:11" x14ac:dyDescent="0.25">
      <c r="A166" s="9">
        <v>141</v>
      </c>
      <c r="B166" s="11">
        <f t="shared" si="18"/>
        <v>1100.6468608190644</v>
      </c>
      <c r="C166" s="23">
        <f>$C$22</f>
        <v>200</v>
      </c>
      <c r="D166" s="11">
        <f t="shared" si="19"/>
        <v>1300.6468608190644</v>
      </c>
      <c r="E166" s="10">
        <f t="shared" si="20"/>
        <v>80009.047371340581</v>
      </c>
      <c r="F166" s="38"/>
      <c r="G166" s="9">
        <v>141</v>
      </c>
      <c r="H166" s="11">
        <f t="shared" si="21"/>
        <v>1100.6468608190644</v>
      </c>
      <c r="I166" s="23">
        <f t="shared" si="22"/>
        <v>57.077469100000002</v>
      </c>
      <c r="J166" s="11">
        <f t="shared" si="16"/>
        <v>1157.7243299190643</v>
      </c>
      <c r="K166" s="10">
        <f t="shared" si="17"/>
        <v>113281.5853334464</v>
      </c>
    </row>
    <row r="167" spans="1:11" x14ac:dyDescent="0.25">
      <c r="A167" s="9">
        <v>142</v>
      </c>
      <c r="B167" s="11">
        <f t="shared" si="18"/>
        <v>1100.6468608190644</v>
      </c>
      <c r="C167" s="23">
        <f>$C$22</f>
        <v>200</v>
      </c>
      <c r="D167" s="11">
        <f t="shared" si="19"/>
        <v>1300.6468608190644</v>
      </c>
      <c r="E167" s="10">
        <f t="shared" si="20"/>
        <v>79241.794159663783</v>
      </c>
      <c r="F167" s="38"/>
      <c r="G167" s="9">
        <v>142</v>
      </c>
      <c r="H167" s="11">
        <f t="shared" si="21"/>
        <v>1100.6468608190644</v>
      </c>
      <c r="I167" s="23">
        <f t="shared" si="22"/>
        <v>57.077469100000002</v>
      </c>
      <c r="J167" s="11">
        <f t="shared" si="16"/>
        <v>1157.7243299190643</v>
      </c>
      <c r="K167" s="10">
        <f t="shared" si="17"/>
        <v>112879.07157241699</v>
      </c>
    </row>
    <row r="168" spans="1:11" x14ac:dyDescent="0.25">
      <c r="A168" s="9">
        <v>143</v>
      </c>
      <c r="B168" s="11">
        <f t="shared" si="18"/>
        <v>1100.6468608190644</v>
      </c>
      <c r="C168" s="23">
        <f>$C$22</f>
        <v>200</v>
      </c>
      <c r="D168" s="11">
        <f t="shared" si="19"/>
        <v>1300.6468608190644</v>
      </c>
      <c r="E168" s="10">
        <f t="shared" si="20"/>
        <v>78469.425926575801</v>
      </c>
      <c r="F168" s="38"/>
      <c r="G168" s="9">
        <v>143</v>
      </c>
      <c r="H168" s="11">
        <f t="shared" si="21"/>
        <v>1100.6468608190644</v>
      </c>
      <c r="I168" s="23">
        <f t="shared" si="22"/>
        <v>57.077469100000002</v>
      </c>
      <c r="J168" s="11">
        <f t="shared" si="16"/>
        <v>1157.7243299190643</v>
      </c>
      <c r="K168" s="10">
        <f t="shared" si="17"/>
        <v>112473.87438631403</v>
      </c>
    </row>
    <row r="169" spans="1:11" x14ac:dyDescent="0.25">
      <c r="A169" s="9">
        <v>144</v>
      </c>
      <c r="B169" s="11">
        <f t="shared" si="18"/>
        <v>1100.6468608190644</v>
      </c>
      <c r="C169" s="23">
        <f>$C$22</f>
        <v>200</v>
      </c>
      <c r="D169" s="11">
        <f t="shared" si="19"/>
        <v>1300.6468608190644</v>
      </c>
      <c r="E169" s="10">
        <f t="shared" si="20"/>
        <v>77691.908571933905</v>
      </c>
      <c r="F169" s="38"/>
      <c r="G169" s="9">
        <v>144</v>
      </c>
      <c r="H169" s="11">
        <f t="shared" si="21"/>
        <v>1100.6468608190644</v>
      </c>
      <c r="I169" s="23">
        <f t="shared" si="22"/>
        <v>57.077469100000002</v>
      </c>
      <c r="J169" s="11">
        <f t="shared" si="16"/>
        <v>1157.7243299190643</v>
      </c>
      <c r="K169" s="10">
        <f t="shared" si="17"/>
        <v>112065.97588563705</v>
      </c>
    </row>
    <row r="170" spans="1:11" x14ac:dyDescent="0.25">
      <c r="A170" s="9">
        <v>145</v>
      </c>
      <c r="B170" s="11">
        <f t="shared" si="18"/>
        <v>1100.6468608190644</v>
      </c>
      <c r="C170" s="23">
        <f>$C$22</f>
        <v>200</v>
      </c>
      <c r="D170" s="11">
        <f t="shared" si="19"/>
        <v>1300.6468608190644</v>
      </c>
      <c r="E170" s="10">
        <f t="shared" si="20"/>
        <v>76909.207768261069</v>
      </c>
      <c r="F170" s="38"/>
      <c r="G170" s="9">
        <v>145</v>
      </c>
      <c r="H170" s="11">
        <f t="shared" si="21"/>
        <v>1100.6468608190644</v>
      </c>
      <c r="I170" s="23">
        <f t="shared" si="22"/>
        <v>57.077469100000002</v>
      </c>
      <c r="J170" s="11">
        <f t="shared" si="16"/>
        <v>1157.7243299190643</v>
      </c>
      <c r="K170" s="10">
        <f t="shared" si="17"/>
        <v>111655.35806162223</v>
      </c>
    </row>
    <row r="171" spans="1:11" x14ac:dyDescent="0.25">
      <c r="A171" s="9">
        <v>146</v>
      </c>
      <c r="B171" s="11">
        <f t="shared" si="18"/>
        <v>1100.6468608190644</v>
      </c>
      <c r="C171" s="23">
        <f>$C$22</f>
        <v>200</v>
      </c>
      <c r="D171" s="11">
        <f t="shared" si="19"/>
        <v>1300.6468608190644</v>
      </c>
      <c r="E171" s="10">
        <f t="shared" si="20"/>
        <v>76121.288959230413</v>
      </c>
      <c r="F171" s="38"/>
      <c r="G171" s="9">
        <v>146</v>
      </c>
      <c r="H171" s="11">
        <f t="shared" si="21"/>
        <v>1100.6468608190644</v>
      </c>
      <c r="I171" s="23">
        <f t="shared" si="22"/>
        <v>57.077469100000002</v>
      </c>
      <c r="J171" s="11">
        <f t="shared" si="16"/>
        <v>1157.7243299190643</v>
      </c>
      <c r="K171" s="10">
        <f t="shared" si="17"/>
        <v>111242.00278544732</v>
      </c>
    </row>
    <row r="172" spans="1:11" x14ac:dyDescent="0.25">
      <c r="A172" s="9">
        <v>147</v>
      </c>
      <c r="B172" s="11">
        <f t="shared" si="18"/>
        <v>1100.6468608190644</v>
      </c>
      <c r="C172" s="23">
        <f>$C$22</f>
        <v>200</v>
      </c>
      <c r="D172" s="11">
        <f t="shared" si="19"/>
        <v>1300.6468608190644</v>
      </c>
      <c r="E172" s="10">
        <f t="shared" si="20"/>
        <v>75328.117358139541</v>
      </c>
      <c r="F172" s="38"/>
      <c r="G172" s="9">
        <v>147</v>
      </c>
      <c r="H172" s="11">
        <f t="shared" si="21"/>
        <v>1100.6468608190644</v>
      </c>
      <c r="I172" s="23">
        <f t="shared" si="22"/>
        <v>57.077469100000002</v>
      </c>
      <c r="J172" s="11">
        <f t="shared" si="16"/>
        <v>1157.7243299190643</v>
      </c>
      <c r="K172" s="10">
        <f t="shared" si="17"/>
        <v>110825.89180743122</v>
      </c>
    </row>
    <row r="173" spans="1:11" x14ac:dyDescent="0.25">
      <c r="A173" s="9">
        <v>148</v>
      </c>
      <c r="B173" s="11">
        <f t="shared" si="18"/>
        <v>1100.6468608190644</v>
      </c>
      <c r="C173" s="23">
        <f>$C$22</f>
        <v>200</v>
      </c>
      <c r="D173" s="11">
        <f t="shared" si="19"/>
        <v>1300.6468608190644</v>
      </c>
      <c r="E173" s="10">
        <f t="shared" si="20"/>
        <v>74529.657946374733</v>
      </c>
      <c r="F173" s="38"/>
      <c r="G173" s="9">
        <v>148</v>
      </c>
      <c r="H173" s="11">
        <f t="shared" si="21"/>
        <v>1100.6468608190644</v>
      </c>
      <c r="I173" s="23">
        <f t="shared" si="22"/>
        <v>57.077469100000002</v>
      </c>
      <c r="J173" s="11">
        <f t="shared" si="16"/>
        <v>1157.7243299190643</v>
      </c>
      <c r="K173" s="10">
        <f t="shared" si="17"/>
        <v>110407.00675622837</v>
      </c>
    </row>
    <row r="174" spans="1:11" x14ac:dyDescent="0.25">
      <c r="A174" s="9">
        <v>149</v>
      </c>
      <c r="B174" s="11">
        <f t="shared" si="18"/>
        <v>1100.6468608190644</v>
      </c>
      <c r="C174" s="23">
        <f>$C$22</f>
        <v>200</v>
      </c>
      <c r="D174" s="11">
        <f t="shared" si="19"/>
        <v>1300.6468608190644</v>
      </c>
      <c r="E174" s="10">
        <f t="shared" si="20"/>
        <v>73725.875471864827</v>
      </c>
      <c r="F174" s="38"/>
      <c r="G174" s="9">
        <v>149</v>
      </c>
      <c r="H174" s="11">
        <f t="shared" si="21"/>
        <v>1100.6468608190644</v>
      </c>
      <c r="I174" s="23">
        <f t="shared" si="22"/>
        <v>57.077469100000002</v>
      </c>
      <c r="J174" s="11">
        <f t="shared" si="16"/>
        <v>1157.7243299190643</v>
      </c>
      <c r="K174" s="10">
        <f t="shared" si="17"/>
        <v>109985.32913801749</v>
      </c>
    </row>
    <row r="175" spans="1:11" x14ac:dyDescent="0.25">
      <c r="A175" s="9">
        <v>150</v>
      </c>
      <c r="B175" s="11">
        <f t="shared" si="18"/>
        <v>1100.6468608190644</v>
      </c>
      <c r="C175" s="23">
        <f>$C$22</f>
        <v>200</v>
      </c>
      <c r="D175" s="11">
        <f t="shared" si="19"/>
        <v>1300.6468608190644</v>
      </c>
      <c r="E175" s="10">
        <f t="shared" si="20"/>
        <v>72916.734447524854</v>
      </c>
      <c r="F175" s="38"/>
      <c r="G175" s="9">
        <v>150</v>
      </c>
      <c r="H175" s="11">
        <f t="shared" si="21"/>
        <v>1100.6468608190644</v>
      </c>
      <c r="I175" s="23">
        <f t="shared" si="22"/>
        <v>57.077469100000002</v>
      </c>
      <c r="J175" s="11">
        <f t="shared" si="16"/>
        <v>1157.7243299190643</v>
      </c>
      <c r="K175" s="10">
        <f t="shared" si="17"/>
        <v>109560.84033568521</v>
      </c>
    </row>
    <row r="176" spans="1:11" x14ac:dyDescent="0.25">
      <c r="A176" s="9">
        <v>151</v>
      </c>
      <c r="B176" s="11">
        <f t="shared" si="18"/>
        <v>1100.6468608190644</v>
      </c>
      <c r="C176" s="23">
        <f>$C$22</f>
        <v>200</v>
      </c>
      <c r="D176" s="11">
        <f t="shared" si="19"/>
        <v>1300.6468608190644</v>
      </c>
      <c r="E176" s="10">
        <f t="shared" si="20"/>
        <v>72102.199149689288</v>
      </c>
      <c r="F176" s="38"/>
      <c r="G176" s="9">
        <v>151</v>
      </c>
      <c r="H176" s="11">
        <f t="shared" si="21"/>
        <v>1100.6468608190644</v>
      </c>
      <c r="I176" s="23">
        <f t="shared" si="22"/>
        <v>57.077469100000002</v>
      </c>
      <c r="J176" s="11">
        <f t="shared" si="16"/>
        <v>1157.7243299190643</v>
      </c>
      <c r="K176" s="10">
        <f t="shared" si="17"/>
        <v>109133.52160800404</v>
      </c>
    </row>
    <row r="177" spans="1:11" x14ac:dyDescent="0.25">
      <c r="A177" s="9">
        <v>152</v>
      </c>
      <c r="B177" s="11">
        <f t="shared" si="18"/>
        <v>1100.6468608190644</v>
      </c>
      <c r="C177" s="23">
        <f>$C$22</f>
        <v>200</v>
      </c>
      <c r="D177" s="11">
        <f t="shared" si="19"/>
        <v>1300.6468608190644</v>
      </c>
      <c r="E177" s="10">
        <f t="shared" si="20"/>
        <v>71282.23361653481</v>
      </c>
      <c r="F177" s="38"/>
      <c r="G177" s="9">
        <v>152</v>
      </c>
      <c r="H177" s="11">
        <f t="shared" si="21"/>
        <v>1100.6468608190644</v>
      </c>
      <c r="I177" s="23">
        <f t="shared" si="22"/>
        <v>57.077469100000002</v>
      </c>
      <c r="J177" s="11">
        <f t="shared" si="16"/>
        <v>1157.7243299190643</v>
      </c>
      <c r="K177" s="10">
        <f t="shared" si="17"/>
        <v>108703.354088805</v>
      </c>
    </row>
    <row r="178" spans="1:11" x14ac:dyDescent="0.25">
      <c r="A178" s="9">
        <v>153</v>
      </c>
      <c r="B178" s="11">
        <f t="shared" si="18"/>
        <v>1100.6468608190644</v>
      </c>
      <c r="C178" s="23">
        <f>$C$22</f>
        <v>200</v>
      </c>
      <c r="D178" s="11">
        <f t="shared" si="19"/>
        <v>1300.6468608190644</v>
      </c>
      <c r="E178" s="10">
        <f t="shared" si="20"/>
        <v>70456.801646492648</v>
      </c>
      <c r="F178" s="38"/>
      <c r="G178" s="9">
        <v>153</v>
      </c>
      <c r="H178" s="11">
        <f t="shared" si="21"/>
        <v>1100.6468608190644</v>
      </c>
      <c r="I178" s="23">
        <f t="shared" si="22"/>
        <v>57.077469100000002</v>
      </c>
      <c r="J178" s="11">
        <f t="shared" si="16"/>
        <v>1157.7243299190643</v>
      </c>
      <c r="K178" s="10">
        <f t="shared" si="17"/>
        <v>108270.31878614463</v>
      </c>
    </row>
    <row r="179" spans="1:11" x14ac:dyDescent="0.25">
      <c r="A179" s="9">
        <v>154</v>
      </c>
      <c r="B179" s="11">
        <f t="shared" si="18"/>
        <v>1100.6468608190644</v>
      </c>
      <c r="C179" s="23">
        <f>$C$22</f>
        <v>200</v>
      </c>
      <c r="D179" s="11">
        <f t="shared" si="19"/>
        <v>1300.6468608190644</v>
      </c>
      <c r="E179" s="10">
        <f t="shared" si="20"/>
        <v>69625.866796650196</v>
      </c>
      <c r="F179" s="38"/>
      <c r="G179" s="9">
        <v>154</v>
      </c>
      <c r="H179" s="11">
        <f t="shared" si="21"/>
        <v>1100.6468608190644</v>
      </c>
      <c r="I179" s="23">
        <f t="shared" si="22"/>
        <v>57.077469100000002</v>
      </c>
      <c r="J179" s="11">
        <f t="shared" si="16"/>
        <v>1157.7243299190643</v>
      </c>
      <c r="K179" s="10">
        <f t="shared" si="17"/>
        <v>107834.39658146653</v>
      </c>
    </row>
    <row r="180" spans="1:11" x14ac:dyDescent="0.25">
      <c r="A180" s="9">
        <v>155</v>
      </c>
      <c r="B180" s="11">
        <f t="shared" si="18"/>
        <v>1100.6468608190644</v>
      </c>
      <c r="C180" s="23">
        <f>$C$22</f>
        <v>200</v>
      </c>
      <c r="D180" s="11">
        <f t="shared" si="19"/>
        <v>1300.6468608190644</v>
      </c>
      <c r="E180" s="10">
        <f t="shared" si="20"/>
        <v>68789.392381142126</v>
      </c>
      <c r="F180" s="38"/>
      <c r="G180" s="9">
        <v>155</v>
      </c>
      <c r="H180" s="11">
        <f t="shared" si="21"/>
        <v>1100.6468608190644</v>
      </c>
      <c r="I180" s="23">
        <f t="shared" si="22"/>
        <v>57.077469100000002</v>
      </c>
      <c r="J180" s="11">
        <f t="shared" si="16"/>
        <v>1157.7243299190643</v>
      </c>
      <c r="K180" s="10">
        <f t="shared" si="17"/>
        <v>107395.56822875724</v>
      </c>
    </row>
    <row r="181" spans="1:11" x14ac:dyDescent="0.25">
      <c r="A181" s="9">
        <v>156</v>
      </c>
      <c r="B181" s="11">
        <f t="shared" si="18"/>
        <v>1100.6468608190644</v>
      </c>
      <c r="C181" s="23">
        <f>$C$22</f>
        <v>200</v>
      </c>
      <c r="D181" s="11">
        <f t="shared" si="19"/>
        <v>1300.6468608190644</v>
      </c>
      <c r="E181" s="10">
        <f t="shared" si="20"/>
        <v>67947.341469530671</v>
      </c>
      <c r="F181" s="38"/>
      <c r="G181" s="9">
        <v>156</v>
      </c>
      <c r="H181" s="11">
        <f t="shared" si="21"/>
        <v>1100.6468608190644</v>
      </c>
      <c r="I181" s="23">
        <f t="shared" si="22"/>
        <v>57.077469100000002</v>
      </c>
      <c r="J181" s="11">
        <f t="shared" si="16"/>
        <v>1157.7243299190643</v>
      </c>
      <c r="K181" s="10">
        <f t="shared" si="17"/>
        <v>106953.81435369655</v>
      </c>
    </row>
    <row r="182" spans="1:11" x14ac:dyDescent="0.25">
      <c r="A182" s="9">
        <v>157</v>
      </c>
      <c r="B182" s="11">
        <f t="shared" si="18"/>
        <v>1100.6468608190644</v>
      </c>
      <c r="C182" s="23">
        <f>$C$22</f>
        <v>200</v>
      </c>
      <c r="D182" s="11">
        <f t="shared" si="19"/>
        <v>1300.6468608190644</v>
      </c>
      <c r="E182" s="10">
        <f t="shared" si="20"/>
        <v>67099.67688517514</v>
      </c>
      <c r="F182" s="38"/>
      <c r="G182" s="9">
        <v>157</v>
      </c>
      <c r="H182" s="11">
        <f t="shared" si="21"/>
        <v>1100.6468608190644</v>
      </c>
      <c r="I182" s="23">
        <f t="shared" si="22"/>
        <v>57.077469100000002</v>
      </c>
      <c r="J182" s="11">
        <f t="shared" si="16"/>
        <v>1157.7243299190643</v>
      </c>
      <c r="K182" s="10">
        <f t="shared" si="17"/>
        <v>106509.11545280213</v>
      </c>
    </row>
    <row r="183" spans="1:11" x14ac:dyDescent="0.25">
      <c r="A183" s="9">
        <v>158</v>
      </c>
      <c r="B183" s="11">
        <f t="shared" si="18"/>
        <v>1100.6468608190644</v>
      </c>
      <c r="C183" s="23">
        <f>$C$22</f>
        <v>200</v>
      </c>
      <c r="D183" s="11">
        <f t="shared" si="19"/>
        <v>1300.6468608190644</v>
      </c>
      <c r="E183" s="10">
        <f t="shared" si="20"/>
        <v>66246.361203590568</v>
      </c>
      <c r="F183" s="38"/>
      <c r="G183" s="9">
        <v>158</v>
      </c>
      <c r="H183" s="11">
        <f t="shared" si="21"/>
        <v>1100.6468608190644</v>
      </c>
      <c r="I183" s="23">
        <f t="shared" si="22"/>
        <v>57.077469100000002</v>
      </c>
      <c r="J183" s="11">
        <f t="shared" si="16"/>
        <v>1157.7243299190643</v>
      </c>
      <c r="K183" s="10">
        <f t="shared" si="17"/>
        <v>106061.45189256841</v>
      </c>
    </row>
    <row r="184" spans="1:11" x14ac:dyDescent="0.25">
      <c r="A184" s="9">
        <v>159</v>
      </c>
      <c r="B184" s="11">
        <f t="shared" si="18"/>
        <v>1100.6468608190644</v>
      </c>
      <c r="C184" s="23">
        <f>$C$22</f>
        <v>200</v>
      </c>
      <c r="D184" s="11">
        <f t="shared" si="19"/>
        <v>1300.6468608190644</v>
      </c>
      <c r="E184" s="10">
        <f t="shared" si="20"/>
        <v>65387.356750795443</v>
      </c>
      <c r="F184" s="38"/>
      <c r="G184" s="9">
        <v>159</v>
      </c>
      <c r="H184" s="11">
        <f t="shared" si="21"/>
        <v>1100.6468608190644</v>
      </c>
      <c r="I184" s="23">
        <f t="shared" si="22"/>
        <v>57.077469100000002</v>
      </c>
      <c r="J184" s="11">
        <f t="shared" si="16"/>
        <v>1157.7243299190643</v>
      </c>
      <c r="K184" s="10">
        <f t="shared" si="17"/>
        <v>105610.8039085998</v>
      </c>
    </row>
    <row r="185" spans="1:11" x14ac:dyDescent="0.25">
      <c r="A185" s="9">
        <v>160</v>
      </c>
      <c r="B185" s="11">
        <f t="shared" si="18"/>
        <v>1100.6468608190644</v>
      </c>
      <c r="C185" s="23">
        <f>$C$22</f>
        <v>200</v>
      </c>
      <c r="D185" s="11">
        <f t="shared" si="19"/>
        <v>1300.6468608190644</v>
      </c>
      <c r="E185" s="10">
        <f t="shared" si="20"/>
        <v>64522.625601648338</v>
      </c>
      <c r="F185" s="38"/>
      <c r="G185" s="9">
        <v>160</v>
      </c>
      <c r="H185" s="11">
        <f t="shared" si="21"/>
        <v>1100.6468608190644</v>
      </c>
      <c r="I185" s="23">
        <f t="shared" si="22"/>
        <v>57.077469100000002</v>
      </c>
      <c r="J185" s="11">
        <f t="shared" si="16"/>
        <v>1157.7243299190643</v>
      </c>
      <c r="K185" s="10">
        <f t="shared" si="17"/>
        <v>105157.15160473807</v>
      </c>
    </row>
    <row r="186" spans="1:11" x14ac:dyDescent="0.25">
      <c r="A186" s="9">
        <v>161</v>
      </c>
      <c r="B186" s="11">
        <f t="shared" si="18"/>
        <v>1100.6468608190644</v>
      </c>
      <c r="C186" s="23">
        <f>$C$22</f>
        <v>200</v>
      </c>
      <c r="D186" s="11">
        <f t="shared" si="19"/>
        <v>1300.6468608190644</v>
      </c>
      <c r="E186" s="10">
        <f t="shared" si="20"/>
        <v>63652.129578173597</v>
      </c>
      <c r="F186" s="38"/>
      <c r="G186" s="9">
        <v>161</v>
      </c>
      <c r="H186" s="11">
        <f t="shared" si="21"/>
        <v>1100.6468608190644</v>
      </c>
      <c r="I186" s="23">
        <f t="shared" si="22"/>
        <v>57.077469100000002</v>
      </c>
      <c r="J186" s="11">
        <f t="shared" si="16"/>
        <v>1157.7243299190643</v>
      </c>
      <c r="K186" s="10">
        <f t="shared" si="17"/>
        <v>104700.47495218393</v>
      </c>
    </row>
    <row r="187" spans="1:11" x14ac:dyDescent="0.25">
      <c r="A187" s="9">
        <v>162</v>
      </c>
      <c r="B187" s="11">
        <f t="shared" si="18"/>
        <v>1100.6468608190644</v>
      </c>
      <c r="C187" s="23">
        <f>$C$22</f>
        <v>200</v>
      </c>
      <c r="D187" s="11">
        <f t="shared" si="19"/>
        <v>1300.6468608190644</v>
      </c>
      <c r="E187" s="10">
        <f t="shared" si="20"/>
        <v>62775.830247875689</v>
      </c>
      <c r="F187" s="38"/>
      <c r="G187" s="9">
        <v>162</v>
      </c>
      <c r="H187" s="11">
        <f t="shared" si="21"/>
        <v>1100.6468608190644</v>
      </c>
      <c r="I187" s="23">
        <f t="shared" si="22"/>
        <v>57.077469100000002</v>
      </c>
      <c r="J187" s="11">
        <f t="shared" si="16"/>
        <v>1157.7243299190643</v>
      </c>
      <c r="K187" s="10">
        <f t="shared" si="17"/>
        <v>104240.75378861275</v>
      </c>
    </row>
    <row r="188" spans="1:11" x14ac:dyDescent="0.25">
      <c r="A188" s="9">
        <v>163</v>
      </c>
      <c r="B188" s="11">
        <f t="shared" si="18"/>
        <v>1100.6468608190644</v>
      </c>
      <c r="C188" s="23">
        <f>$C$22</f>
        <v>200</v>
      </c>
      <c r="D188" s="11">
        <f t="shared" si="19"/>
        <v>1300.6468608190644</v>
      </c>
      <c r="E188" s="10">
        <f t="shared" si="20"/>
        <v>61893.688922042456</v>
      </c>
      <c r="F188" s="38"/>
      <c r="G188" s="9">
        <v>163</v>
      </c>
      <c r="H188" s="11">
        <f t="shared" si="21"/>
        <v>1100.6468608190644</v>
      </c>
      <c r="I188" s="23">
        <f t="shared" si="22"/>
        <v>57.077469100000002</v>
      </c>
      <c r="J188" s="11">
        <f t="shared" si="16"/>
        <v>1157.7243299190643</v>
      </c>
      <c r="K188" s="10">
        <f t="shared" si="17"/>
        <v>103777.96781728444</v>
      </c>
    </row>
    <row r="189" spans="1:11" x14ac:dyDescent="0.25">
      <c r="A189" s="9">
        <v>164</v>
      </c>
      <c r="B189" s="11">
        <f t="shared" si="18"/>
        <v>1100.6468608190644</v>
      </c>
      <c r="C189" s="23">
        <f>$C$22</f>
        <v>200</v>
      </c>
      <c r="D189" s="11">
        <f t="shared" si="19"/>
        <v>1300.6468608190644</v>
      </c>
      <c r="E189" s="10">
        <f t="shared" si="20"/>
        <v>61005.666654037006</v>
      </c>
      <c r="F189" s="38"/>
      <c r="G189" s="9">
        <v>164</v>
      </c>
      <c r="H189" s="11">
        <f t="shared" si="21"/>
        <v>1100.6468608190644</v>
      </c>
      <c r="I189" s="23">
        <f t="shared" si="22"/>
        <v>57.077469100000002</v>
      </c>
      <c r="J189" s="11">
        <f t="shared" si="16"/>
        <v>1157.7243299190643</v>
      </c>
      <c r="K189" s="10">
        <f t="shared" si="17"/>
        <v>103312.09660614727</v>
      </c>
    </row>
    <row r="190" spans="1:11" x14ac:dyDescent="0.25">
      <c r="A190" s="9">
        <v>165</v>
      </c>
      <c r="B190" s="11">
        <f t="shared" si="18"/>
        <v>1100.6468608190644</v>
      </c>
      <c r="C190" s="23">
        <f>$C$22</f>
        <v>200</v>
      </c>
      <c r="D190" s="11">
        <f t="shared" si="19"/>
        <v>1300.6468608190644</v>
      </c>
      <c r="E190" s="10">
        <f t="shared" si="20"/>
        <v>60111.724237578186</v>
      </c>
      <c r="F190" s="38"/>
      <c r="G190" s="9">
        <v>165</v>
      </c>
      <c r="H190" s="11">
        <f t="shared" si="21"/>
        <v>1100.6468608190644</v>
      </c>
      <c r="I190" s="23">
        <f t="shared" si="22"/>
        <v>57.077469100000002</v>
      </c>
      <c r="J190" s="11">
        <f t="shared" si="16"/>
        <v>1157.7243299190643</v>
      </c>
      <c r="K190" s="10">
        <f t="shared" si="17"/>
        <v>102843.11958693585</v>
      </c>
    </row>
    <row r="191" spans="1:11" x14ac:dyDescent="0.25">
      <c r="A191" s="9">
        <v>166</v>
      </c>
      <c r="B191" s="11">
        <f t="shared" si="18"/>
        <v>1100.6468608190644</v>
      </c>
      <c r="C191" s="23">
        <f>$C$22</f>
        <v>200</v>
      </c>
      <c r="D191" s="11">
        <f t="shared" si="19"/>
        <v>1300.6468608190644</v>
      </c>
      <c r="E191" s="10">
        <f t="shared" si="20"/>
        <v>59211.822205009637</v>
      </c>
      <c r="F191" s="38"/>
      <c r="G191" s="9">
        <v>166</v>
      </c>
      <c r="H191" s="11">
        <f t="shared" si="21"/>
        <v>1100.6468608190644</v>
      </c>
      <c r="I191" s="23">
        <f t="shared" si="22"/>
        <v>57.077469100000002</v>
      </c>
      <c r="J191" s="11">
        <f t="shared" ref="J191:J226" si="23">H191+I191</f>
        <v>1157.7243299190643</v>
      </c>
      <c r="K191" s="10">
        <f t="shared" ref="K191:K226" si="24">K190*(1+$K$10)-J191</f>
        <v>102371.01605426302</v>
      </c>
    </row>
    <row r="192" spans="1:11" x14ac:dyDescent="0.25">
      <c r="A192" s="9">
        <v>167</v>
      </c>
      <c r="B192" s="11">
        <f t="shared" si="18"/>
        <v>1100.6468608190644</v>
      </c>
      <c r="C192" s="23">
        <f>$C$22</f>
        <v>200</v>
      </c>
      <c r="D192" s="11">
        <f t="shared" si="19"/>
        <v>1300.6468608190644</v>
      </c>
      <c r="E192" s="10">
        <f t="shared" si="20"/>
        <v>58305.920825557303</v>
      </c>
      <c r="F192" s="38"/>
      <c r="G192" s="9">
        <v>167</v>
      </c>
      <c r="H192" s="11">
        <f t="shared" si="21"/>
        <v>1100.6468608190644</v>
      </c>
      <c r="I192" s="23">
        <f t="shared" si="22"/>
        <v>57.077469100000002</v>
      </c>
      <c r="J192" s="11">
        <f t="shared" si="23"/>
        <v>1157.7243299190643</v>
      </c>
      <c r="K192" s="10">
        <f t="shared" si="24"/>
        <v>101895.76516470571</v>
      </c>
    </row>
    <row r="193" spans="1:11" x14ac:dyDescent="0.25">
      <c r="A193" s="9">
        <v>168</v>
      </c>
      <c r="B193" s="11">
        <f t="shared" si="18"/>
        <v>1100.6468608190644</v>
      </c>
      <c r="C193" s="23">
        <f>$C$22</f>
        <v>200</v>
      </c>
      <c r="D193" s="11">
        <f t="shared" si="19"/>
        <v>1300.6468608190644</v>
      </c>
      <c r="E193" s="10">
        <f t="shared" si="20"/>
        <v>57393.980103575283</v>
      </c>
      <c r="F193" s="38"/>
      <c r="G193" s="9">
        <v>168</v>
      </c>
      <c r="H193" s="11">
        <f t="shared" si="21"/>
        <v>1100.6468608190644</v>
      </c>
      <c r="I193" s="23">
        <f t="shared" si="22"/>
        <v>57.077469100000002</v>
      </c>
      <c r="J193" s="11">
        <f t="shared" si="23"/>
        <v>1157.7243299190643</v>
      </c>
      <c r="K193" s="10">
        <f t="shared" si="24"/>
        <v>101417.34593588467</v>
      </c>
    </row>
    <row r="194" spans="1:11" x14ac:dyDescent="0.25">
      <c r="A194" s="9">
        <v>169</v>
      </c>
      <c r="B194" s="11">
        <f t="shared" si="18"/>
        <v>1100.6468608190644</v>
      </c>
      <c r="C194" s="23">
        <f>$C$22</f>
        <v>200</v>
      </c>
      <c r="D194" s="11">
        <f t="shared" si="19"/>
        <v>1300.6468608190644</v>
      </c>
      <c r="E194" s="10">
        <f t="shared" si="20"/>
        <v>56475.959776780051</v>
      </c>
      <c r="F194" s="38"/>
      <c r="G194" s="9">
        <v>169</v>
      </c>
      <c r="H194" s="11">
        <f t="shared" si="21"/>
        <v>1100.6468608190644</v>
      </c>
      <c r="I194" s="23">
        <f t="shared" si="22"/>
        <v>57.077469100000002</v>
      </c>
      <c r="J194" s="11">
        <f t="shared" si="23"/>
        <v>1157.7243299190643</v>
      </c>
      <c r="K194" s="10">
        <f t="shared" si="24"/>
        <v>100935.73724553817</v>
      </c>
    </row>
    <row r="195" spans="1:11" x14ac:dyDescent="0.25">
      <c r="A195" s="9">
        <v>170</v>
      </c>
      <c r="B195" s="11">
        <f t="shared" si="18"/>
        <v>1100.6468608190644</v>
      </c>
      <c r="C195" s="23">
        <f>$C$22</f>
        <v>200</v>
      </c>
      <c r="D195" s="11">
        <f t="shared" si="19"/>
        <v>1300.6468608190644</v>
      </c>
      <c r="E195" s="10">
        <f t="shared" si="20"/>
        <v>55551.81931447285</v>
      </c>
      <c r="F195" s="38"/>
      <c r="G195" s="9">
        <v>170</v>
      </c>
      <c r="H195" s="11">
        <f t="shared" si="21"/>
        <v>1100.6468608190644</v>
      </c>
      <c r="I195" s="23">
        <f t="shared" si="22"/>
        <v>57.077469100000002</v>
      </c>
      <c r="J195" s="11">
        <f t="shared" si="23"/>
        <v>1157.7243299190643</v>
      </c>
      <c r="K195" s="10">
        <f t="shared" si="24"/>
        <v>100450.91783058936</v>
      </c>
    </row>
    <row r="196" spans="1:11" x14ac:dyDescent="0.25">
      <c r="A196" s="9">
        <v>171</v>
      </c>
      <c r="B196" s="11">
        <f t="shared" si="18"/>
        <v>1100.6468608190644</v>
      </c>
      <c r="C196" s="23">
        <f>$C$22</f>
        <v>200</v>
      </c>
      <c r="D196" s="11">
        <f t="shared" si="19"/>
        <v>1300.6468608190644</v>
      </c>
      <c r="E196" s="10">
        <f t="shared" si="20"/>
        <v>54621.517915750272</v>
      </c>
      <c r="F196" s="38"/>
      <c r="G196" s="9">
        <v>171</v>
      </c>
      <c r="H196" s="11">
        <f t="shared" si="21"/>
        <v>1100.6468608190644</v>
      </c>
      <c r="I196" s="23">
        <f t="shared" si="22"/>
        <v>57.077469100000002</v>
      </c>
      <c r="J196" s="11">
        <f t="shared" si="23"/>
        <v>1157.7243299190643</v>
      </c>
      <c r="K196" s="10">
        <f t="shared" si="24"/>
        <v>99962.866286207558</v>
      </c>
    </row>
    <row r="197" spans="1:11" x14ac:dyDescent="0.25">
      <c r="A197" s="9">
        <v>172</v>
      </c>
      <c r="B197" s="11">
        <f t="shared" si="18"/>
        <v>1100.6468608190644</v>
      </c>
      <c r="C197" s="23">
        <f>$C$22</f>
        <v>200</v>
      </c>
      <c r="D197" s="11">
        <f t="shared" si="19"/>
        <v>1300.6468608190644</v>
      </c>
      <c r="E197" s="10">
        <f t="shared" si="20"/>
        <v>53685.014507702872</v>
      </c>
      <c r="F197" s="38"/>
      <c r="G197" s="9">
        <v>172</v>
      </c>
      <c r="H197" s="11">
        <f t="shared" si="21"/>
        <v>1100.6468608190644</v>
      </c>
      <c r="I197" s="23">
        <f t="shared" si="22"/>
        <v>57.077469100000002</v>
      </c>
      <c r="J197" s="11">
        <f t="shared" si="23"/>
        <v>1157.7243299190643</v>
      </c>
      <c r="K197" s="10">
        <f t="shared" si="24"/>
        <v>99471.561064863214</v>
      </c>
    </row>
    <row r="198" spans="1:11" x14ac:dyDescent="0.25">
      <c r="A198" s="9">
        <v>173</v>
      </c>
      <c r="B198" s="11">
        <f t="shared" si="18"/>
        <v>1100.6468608190644</v>
      </c>
      <c r="C198" s="23">
        <f>$C$22</f>
        <v>200</v>
      </c>
      <c r="D198" s="11">
        <f t="shared" si="19"/>
        <v>1300.6468608190644</v>
      </c>
      <c r="E198" s="10">
        <f t="shared" si="20"/>
        <v>52742.267743601828</v>
      </c>
      <c r="F198" s="38"/>
      <c r="G198" s="9">
        <v>173</v>
      </c>
      <c r="H198" s="11">
        <f t="shared" si="21"/>
        <v>1100.6468608190644</v>
      </c>
      <c r="I198" s="23">
        <f t="shared" si="22"/>
        <v>57.077469100000002</v>
      </c>
      <c r="J198" s="11">
        <f t="shared" si="23"/>
        <v>1157.7243299190643</v>
      </c>
      <c r="K198" s="10">
        <f t="shared" si="24"/>
        <v>98976.980475376564</v>
      </c>
    </row>
    <row r="199" spans="1:11" x14ac:dyDescent="0.25">
      <c r="A199" s="9">
        <v>174</v>
      </c>
      <c r="B199" s="11">
        <f t="shared" si="18"/>
        <v>1100.6468608190644</v>
      </c>
      <c r="C199" s="23">
        <f>$C$22</f>
        <v>200</v>
      </c>
      <c r="D199" s="11">
        <f t="shared" si="19"/>
        <v>1300.6468608190644</v>
      </c>
      <c r="E199" s="10">
        <f t="shared" si="20"/>
        <v>51793.236001073441</v>
      </c>
      <c r="F199" s="38"/>
      <c r="G199" s="9">
        <v>174</v>
      </c>
      <c r="H199" s="11">
        <f t="shared" si="21"/>
        <v>1100.6468608190644</v>
      </c>
      <c r="I199" s="23">
        <f t="shared" si="22"/>
        <v>57.077469100000002</v>
      </c>
      <c r="J199" s="11">
        <f t="shared" si="23"/>
        <v>1157.7243299190643</v>
      </c>
      <c r="K199" s="10">
        <f t="shared" si="24"/>
        <v>98479.102681960008</v>
      </c>
    </row>
    <row r="200" spans="1:11" x14ac:dyDescent="0.25">
      <c r="A200" s="9">
        <v>175</v>
      </c>
      <c r="B200" s="11">
        <f t="shared" si="18"/>
        <v>1100.6468608190644</v>
      </c>
      <c r="C200" s="23">
        <f>$C$22</f>
        <v>200</v>
      </c>
      <c r="D200" s="11">
        <f t="shared" si="19"/>
        <v>1300.6468608190644</v>
      </c>
      <c r="E200" s="10">
        <f t="shared" si="20"/>
        <v>50837.877380261532</v>
      </c>
      <c r="F200" s="38"/>
      <c r="G200" s="9">
        <v>175</v>
      </c>
      <c r="H200" s="11">
        <f t="shared" si="21"/>
        <v>1100.6468608190644</v>
      </c>
      <c r="I200" s="23">
        <f t="shared" si="22"/>
        <v>57.077469100000002</v>
      </c>
      <c r="J200" s="11">
        <f t="shared" si="23"/>
        <v>1157.7243299190643</v>
      </c>
      <c r="K200" s="10">
        <f t="shared" si="24"/>
        <v>97977.905703254015</v>
      </c>
    </row>
    <row r="201" spans="1:11" x14ac:dyDescent="0.25">
      <c r="A201" s="9">
        <v>176</v>
      </c>
      <c r="B201" s="11">
        <f t="shared" si="18"/>
        <v>1100.6468608190644</v>
      </c>
      <c r="C201" s="23">
        <f>$C$22</f>
        <v>200</v>
      </c>
      <c r="D201" s="11">
        <f t="shared" si="19"/>
        <v>1300.6468608190644</v>
      </c>
      <c r="E201" s="10">
        <f t="shared" si="20"/>
        <v>49876.149701977542</v>
      </c>
      <c r="F201" s="38"/>
      <c r="G201" s="9">
        <v>176</v>
      </c>
      <c r="H201" s="11">
        <f t="shared" si="21"/>
        <v>1100.6468608190644</v>
      </c>
      <c r="I201" s="23">
        <f t="shared" si="22"/>
        <v>57.077469100000002</v>
      </c>
      <c r="J201" s="11">
        <f t="shared" si="23"/>
        <v>1157.7243299190643</v>
      </c>
      <c r="K201" s="10">
        <f t="shared" si="24"/>
        <v>97473.367411356638</v>
      </c>
    </row>
    <row r="202" spans="1:11" x14ac:dyDescent="0.25">
      <c r="A202" s="9">
        <v>177</v>
      </c>
      <c r="B202" s="11">
        <f t="shared" si="18"/>
        <v>1100.6468608190644</v>
      </c>
      <c r="C202" s="23">
        <f>$C$22</f>
        <v>200</v>
      </c>
      <c r="D202" s="11">
        <f t="shared" si="19"/>
        <v>1300.6468608190644</v>
      </c>
      <c r="E202" s="10">
        <f t="shared" si="20"/>
        <v>48908.010505838327</v>
      </c>
      <c r="F202" s="38"/>
      <c r="G202" s="9">
        <v>177</v>
      </c>
      <c r="H202" s="11">
        <f t="shared" si="21"/>
        <v>1100.6468608190644</v>
      </c>
      <c r="I202" s="23">
        <f t="shared" si="22"/>
        <v>57.077469100000002</v>
      </c>
      <c r="J202" s="11">
        <f t="shared" si="23"/>
        <v>1157.7243299190643</v>
      </c>
      <c r="K202" s="10">
        <f t="shared" si="24"/>
        <v>96965.465530846617</v>
      </c>
    </row>
    <row r="203" spans="1:11" x14ac:dyDescent="0.25">
      <c r="A203" s="9">
        <v>178</v>
      </c>
      <c r="B203" s="11">
        <f t="shared" si="18"/>
        <v>1100.6468608190644</v>
      </c>
      <c r="C203" s="23">
        <f>$C$22</f>
        <v>200</v>
      </c>
      <c r="D203" s="11">
        <f t="shared" si="19"/>
        <v>1300.6468608190644</v>
      </c>
      <c r="E203" s="10">
        <f t="shared" si="20"/>
        <v>47933.417048391515</v>
      </c>
      <c r="F203" s="38"/>
      <c r="G203" s="9">
        <v>178</v>
      </c>
      <c r="H203" s="11">
        <f t="shared" si="21"/>
        <v>1100.6468608190644</v>
      </c>
      <c r="I203" s="23">
        <f t="shared" si="22"/>
        <v>57.077469100000002</v>
      </c>
      <c r="J203" s="11">
        <f t="shared" si="23"/>
        <v>1157.7243299190643</v>
      </c>
      <c r="K203" s="10">
        <f t="shared" si="24"/>
        <v>96454.177637799861</v>
      </c>
    </row>
    <row r="204" spans="1:11" x14ac:dyDescent="0.25">
      <c r="A204" s="9">
        <v>179</v>
      </c>
      <c r="B204" s="11">
        <f t="shared" si="18"/>
        <v>1100.6468608190644</v>
      </c>
      <c r="C204" s="23">
        <f>$C$22</f>
        <v>200</v>
      </c>
      <c r="D204" s="11">
        <f t="shared" si="19"/>
        <v>1300.6468608190644</v>
      </c>
      <c r="E204" s="10">
        <f t="shared" si="20"/>
        <v>46952.326301228393</v>
      </c>
      <c r="F204" s="38"/>
      <c r="G204" s="9">
        <v>179</v>
      </c>
      <c r="H204" s="11">
        <f t="shared" si="21"/>
        <v>1100.6468608190644</v>
      </c>
      <c r="I204" s="23">
        <f t="shared" si="22"/>
        <v>57.077469100000002</v>
      </c>
      <c r="J204" s="11">
        <f t="shared" si="23"/>
        <v>1157.7243299190643</v>
      </c>
      <c r="K204" s="10">
        <f t="shared" si="24"/>
        <v>95939.481158799463</v>
      </c>
    </row>
    <row r="205" spans="1:11" x14ac:dyDescent="0.25">
      <c r="A205" s="9">
        <v>180</v>
      </c>
      <c r="B205" s="11">
        <f t="shared" si="18"/>
        <v>1100.6468608190644</v>
      </c>
      <c r="C205" s="23">
        <f>$C$22</f>
        <v>200</v>
      </c>
      <c r="D205" s="11">
        <f t="shared" si="19"/>
        <v>1300.6468608190644</v>
      </c>
      <c r="E205" s="10">
        <f t="shared" si="20"/>
        <v>45964.694949084187</v>
      </c>
      <c r="F205" s="38"/>
      <c r="G205" s="9">
        <v>180</v>
      </c>
      <c r="H205" s="11">
        <f t="shared" si="21"/>
        <v>1100.6468608190644</v>
      </c>
      <c r="I205" s="23">
        <f t="shared" si="22"/>
        <v>57.077469100000002</v>
      </c>
      <c r="J205" s="11">
        <f t="shared" si="23"/>
        <v>1157.7243299190643</v>
      </c>
      <c r="K205" s="10">
        <f t="shared" si="24"/>
        <v>95421.353369939054</v>
      </c>
    </row>
    <row r="206" spans="1:11" x14ac:dyDescent="0.25">
      <c r="A206" s="9">
        <v>181</v>
      </c>
      <c r="B206" s="11">
        <f t="shared" si="18"/>
        <v>1100.6468608190644</v>
      </c>
      <c r="C206" s="23">
        <f>$C$22</f>
        <v>200</v>
      </c>
      <c r="D206" s="11">
        <f t="shared" si="19"/>
        <v>1300.6468608190644</v>
      </c>
      <c r="E206" s="10">
        <f t="shared" si="20"/>
        <v>44970.479387925683</v>
      </c>
      <c r="F206" s="38"/>
      <c r="G206" s="9">
        <v>181</v>
      </c>
      <c r="H206" s="11">
        <f t="shared" si="21"/>
        <v>1100.6468608190644</v>
      </c>
      <c r="I206" s="23">
        <f t="shared" si="22"/>
        <v>57.077469100000002</v>
      </c>
      <c r="J206" s="11">
        <f t="shared" si="23"/>
        <v>1157.7243299190643</v>
      </c>
      <c r="K206" s="10">
        <f t="shared" si="24"/>
        <v>94899.771395819582</v>
      </c>
    </row>
    <row r="207" spans="1:11" x14ac:dyDescent="0.25">
      <c r="A207" s="9">
        <v>182</v>
      </c>
      <c r="B207" s="11">
        <f t="shared" si="18"/>
        <v>1100.6468608190644</v>
      </c>
      <c r="C207" s="23">
        <f>$C$22</f>
        <v>200</v>
      </c>
      <c r="D207" s="11">
        <f t="shared" si="19"/>
        <v>1300.6468608190644</v>
      </c>
      <c r="E207" s="10">
        <f t="shared" si="20"/>
        <v>43969.63572302612</v>
      </c>
      <c r="F207" s="38"/>
      <c r="G207" s="9">
        <v>182</v>
      </c>
      <c r="H207" s="11">
        <f t="shared" si="21"/>
        <v>1100.6468608190644</v>
      </c>
      <c r="I207" s="23">
        <f t="shared" si="22"/>
        <v>57.077469100000002</v>
      </c>
      <c r="J207" s="11">
        <f t="shared" si="23"/>
        <v>1157.7243299190643</v>
      </c>
      <c r="K207" s="10">
        <f t="shared" si="24"/>
        <v>94374.71220853932</v>
      </c>
    </row>
    <row r="208" spans="1:11" x14ac:dyDescent="0.25">
      <c r="A208" s="9">
        <v>183</v>
      </c>
      <c r="B208" s="11">
        <f t="shared" si="18"/>
        <v>1100.6468608190644</v>
      </c>
      <c r="C208" s="23">
        <f>$C$22</f>
        <v>200</v>
      </c>
      <c r="D208" s="11">
        <f t="shared" si="19"/>
        <v>1300.6468608190644</v>
      </c>
      <c r="E208" s="10">
        <f t="shared" si="20"/>
        <v>42962.11976702723</v>
      </c>
      <c r="F208" s="38"/>
      <c r="G208" s="9">
        <v>183</v>
      </c>
      <c r="H208" s="11">
        <f t="shared" si="21"/>
        <v>1100.6468608190644</v>
      </c>
      <c r="I208" s="23">
        <f t="shared" si="22"/>
        <v>57.077469100000002</v>
      </c>
      <c r="J208" s="11">
        <f t="shared" si="23"/>
        <v>1157.7243299190643</v>
      </c>
      <c r="K208" s="10">
        <f t="shared" si="24"/>
        <v>93846.152626677183</v>
      </c>
    </row>
    <row r="209" spans="1:11" x14ac:dyDescent="0.25">
      <c r="A209" s="9">
        <v>184</v>
      </c>
      <c r="B209" s="11">
        <f t="shared" si="18"/>
        <v>1100.6468608190644</v>
      </c>
      <c r="C209" s="23">
        <f>$C$22</f>
        <v>200</v>
      </c>
      <c r="D209" s="11">
        <f t="shared" si="19"/>
        <v>1300.6468608190644</v>
      </c>
      <c r="E209" s="10">
        <f t="shared" si="20"/>
        <v>41947.887037988345</v>
      </c>
      <c r="F209" s="38"/>
      <c r="G209" s="9">
        <v>184</v>
      </c>
      <c r="H209" s="11">
        <f t="shared" si="21"/>
        <v>1100.6468608190644</v>
      </c>
      <c r="I209" s="23">
        <f t="shared" si="22"/>
        <v>57.077469100000002</v>
      </c>
      <c r="J209" s="11">
        <f t="shared" si="23"/>
        <v>1157.7243299190643</v>
      </c>
      <c r="K209" s="10">
        <f t="shared" si="24"/>
        <v>93314.069314269305</v>
      </c>
    </row>
    <row r="210" spans="1:11" x14ac:dyDescent="0.25">
      <c r="A210" s="9">
        <v>185</v>
      </c>
      <c r="B210" s="11">
        <f t="shared" si="18"/>
        <v>1100.6468608190644</v>
      </c>
      <c r="C210" s="23">
        <f>$C$22</f>
        <v>200</v>
      </c>
      <c r="D210" s="11">
        <f t="shared" si="19"/>
        <v>1300.6468608190644</v>
      </c>
      <c r="E210" s="10">
        <f t="shared" si="20"/>
        <v>40926.892757422538</v>
      </c>
      <c r="F210" s="38"/>
      <c r="G210" s="9">
        <v>185</v>
      </c>
      <c r="H210" s="11">
        <f t="shared" si="21"/>
        <v>1100.6468608190644</v>
      </c>
      <c r="I210" s="23">
        <f t="shared" si="22"/>
        <v>57.077469100000002</v>
      </c>
      <c r="J210" s="11">
        <f t="shared" si="23"/>
        <v>1157.7243299190643</v>
      </c>
      <c r="K210" s="10">
        <f t="shared" si="24"/>
        <v>92778.438779778706</v>
      </c>
    </row>
    <row r="211" spans="1:11" x14ac:dyDescent="0.25">
      <c r="A211" s="9">
        <v>186</v>
      </c>
      <c r="B211" s="11">
        <f t="shared" si="18"/>
        <v>1100.6468608190644</v>
      </c>
      <c r="C211" s="23">
        <f>$C$22</f>
        <v>200</v>
      </c>
      <c r="D211" s="11">
        <f t="shared" si="19"/>
        <v>1300.6468608190644</v>
      </c>
      <c r="E211" s="10">
        <f t="shared" si="20"/>
        <v>39899.091848319622</v>
      </c>
      <c r="F211" s="38"/>
      <c r="G211" s="9">
        <v>186</v>
      </c>
      <c r="H211" s="11">
        <f t="shared" si="21"/>
        <v>1100.6468608190644</v>
      </c>
      <c r="I211" s="23">
        <f t="shared" si="22"/>
        <v>57.077469100000002</v>
      </c>
      <c r="J211" s="11">
        <f t="shared" si="23"/>
        <v>1157.7243299190643</v>
      </c>
      <c r="K211" s="10">
        <f t="shared" si="24"/>
        <v>92239.237375058161</v>
      </c>
    </row>
    <row r="212" spans="1:11" x14ac:dyDescent="0.25">
      <c r="A212" s="9">
        <v>187</v>
      </c>
      <c r="B212" s="11">
        <f t="shared" si="18"/>
        <v>1100.6468608190644</v>
      </c>
      <c r="C212" s="23">
        <f>$C$22</f>
        <v>200</v>
      </c>
      <c r="D212" s="11">
        <f t="shared" si="19"/>
        <v>1300.6468608190644</v>
      </c>
      <c r="E212" s="10">
        <f t="shared" si="20"/>
        <v>38864.438933156023</v>
      </c>
      <c r="F212" s="38"/>
      <c r="G212" s="9">
        <v>187</v>
      </c>
      <c r="H212" s="11">
        <f t="shared" si="21"/>
        <v>1100.6468608190644</v>
      </c>
      <c r="I212" s="23">
        <f t="shared" si="22"/>
        <v>57.077469100000002</v>
      </c>
      <c r="J212" s="11">
        <f t="shared" si="23"/>
        <v>1157.7243299190643</v>
      </c>
      <c r="K212" s="10">
        <f t="shared" si="24"/>
        <v>91696.441294306147</v>
      </c>
    </row>
    <row r="213" spans="1:11" x14ac:dyDescent="0.25">
      <c r="A213" s="9">
        <v>188</v>
      </c>
      <c r="B213" s="11">
        <f t="shared" si="18"/>
        <v>1100.6468608190644</v>
      </c>
      <c r="C213" s="23">
        <f>$C$22</f>
        <v>200</v>
      </c>
      <c r="D213" s="11">
        <f t="shared" si="19"/>
        <v>1300.6468608190644</v>
      </c>
      <c r="E213" s="10">
        <f t="shared" si="20"/>
        <v>37822.888331891329</v>
      </c>
      <c r="F213" s="38"/>
      <c r="G213" s="9">
        <v>188</v>
      </c>
      <c r="H213" s="11">
        <f t="shared" si="21"/>
        <v>1100.6468608190644</v>
      </c>
      <c r="I213" s="23">
        <f t="shared" si="22"/>
        <v>57.077469100000002</v>
      </c>
      <c r="J213" s="11">
        <f t="shared" si="23"/>
        <v>1157.7243299190643</v>
      </c>
      <c r="K213" s="10">
        <f t="shared" si="24"/>
        <v>91150.026573015784</v>
      </c>
    </row>
    <row r="214" spans="1:11" x14ac:dyDescent="0.25">
      <c r="A214" s="9">
        <v>189</v>
      </c>
      <c r="B214" s="11">
        <f t="shared" si="18"/>
        <v>1100.6468608190644</v>
      </c>
      <c r="C214" s="23">
        <f>$C$22</f>
        <v>200</v>
      </c>
      <c r="D214" s="11">
        <f t="shared" si="19"/>
        <v>1300.6468608190644</v>
      </c>
      <c r="E214" s="10">
        <f t="shared" si="20"/>
        <v>36774.394059951541</v>
      </c>
      <c r="F214" s="38"/>
      <c r="G214" s="9">
        <v>189</v>
      </c>
      <c r="H214" s="11">
        <f t="shared" si="21"/>
        <v>1100.6468608190644</v>
      </c>
      <c r="I214" s="23">
        <f t="shared" si="22"/>
        <v>57.077469100000002</v>
      </c>
      <c r="J214" s="11">
        <f t="shared" si="23"/>
        <v>1157.7243299190643</v>
      </c>
      <c r="K214" s="10">
        <f t="shared" si="24"/>
        <v>90599.969086916826</v>
      </c>
    </row>
    <row r="215" spans="1:11" x14ac:dyDescent="0.25">
      <c r="A215" s="9">
        <v>190</v>
      </c>
      <c r="B215" s="11">
        <f t="shared" si="18"/>
        <v>1100.6468608190644</v>
      </c>
      <c r="C215" s="23">
        <f>$C$22</f>
        <v>200</v>
      </c>
      <c r="D215" s="11">
        <f t="shared" si="19"/>
        <v>1300.6468608190644</v>
      </c>
      <c r="E215" s="10">
        <f t="shared" si="20"/>
        <v>35718.909826198818</v>
      </c>
      <c r="F215" s="38"/>
      <c r="G215" s="9">
        <v>190</v>
      </c>
      <c r="H215" s="11">
        <f t="shared" si="21"/>
        <v>1100.6468608190644</v>
      </c>
      <c r="I215" s="23">
        <f t="shared" si="22"/>
        <v>57.077469100000002</v>
      </c>
      <c r="J215" s="11">
        <f t="shared" si="23"/>
        <v>1157.7243299190643</v>
      </c>
      <c r="K215" s="10">
        <f t="shared" si="24"/>
        <v>90046.244550910546</v>
      </c>
    </row>
    <row r="216" spans="1:11" x14ac:dyDescent="0.25">
      <c r="A216" s="9">
        <v>191</v>
      </c>
      <c r="B216" s="11">
        <f t="shared" si="18"/>
        <v>1100.6468608190644</v>
      </c>
      <c r="C216" s="23">
        <f>$C$22</f>
        <v>200</v>
      </c>
      <c r="D216" s="11">
        <f t="shared" si="19"/>
        <v>1300.6468608190644</v>
      </c>
      <c r="E216" s="10">
        <f t="shared" si="20"/>
        <v>34656.389030887745</v>
      </c>
      <c r="F216" s="38"/>
      <c r="G216" s="9">
        <v>191</v>
      </c>
      <c r="H216" s="11">
        <f t="shared" si="21"/>
        <v>1100.6468608190644</v>
      </c>
      <c r="I216" s="23">
        <f t="shared" si="22"/>
        <v>57.077469100000002</v>
      </c>
      <c r="J216" s="11">
        <f t="shared" si="23"/>
        <v>1157.7243299190643</v>
      </c>
      <c r="K216" s="10">
        <f t="shared" si="24"/>
        <v>89488.82851799755</v>
      </c>
    </row>
    <row r="217" spans="1:11" x14ac:dyDescent="0.25">
      <c r="A217" s="9">
        <v>192</v>
      </c>
      <c r="B217" s="11">
        <f t="shared" si="18"/>
        <v>1100.6468608190644</v>
      </c>
      <c r="C217" s="23">
        <f>$C$22</f>
        <v>200</v>
      </c>
      <c r="D217" s="11">
        <f t="shared" si="19"/>
        <v>1300.6468608190644</v>
      </c>
      <c r="E217" s="10">
        <f t="shared" si="20"/>
        <v>33586.784763607931</v>
      </c>
      <c r="F217" s="38"/>
      <c r="G217" s="9">
        <v>192</v>
      </c>
      <c r="H217" s="11">
        <f t="shared" si="21"/>
        <v>1100.6468608190644</v>
      </c>
      <c r="I217" s="23">
        <f t="shared" si="22"/>
        <v>57.077469100000002</v>
      </c>
      <c r="J217" s="11">
        <f t="shared" si="23"/>
        <v>1157.7243299190643</v>
      </c>
      <c r="K217" s="10">
        <f t="shared" si="24"/>
        <v>88927.696378198467</v>
      </c>
    </row>
    <row r="218" spans="1:11" x14ac:dyDescent="0.25">
      <c r="A218" s="9">
        <v>193</v>
      </c>
      <c r="B218" s="11">
        <f t="shared" si="18"/>
        <v>1100.6468608190644</v>
      </c>
      <c r="C218" s="23">
        <f>$C$22</f>
        <v>200</v>
      </c>
      <c r="D218" s="11">
        <f t="shared" si="19"/>
        <v>1300.6468608190644</v>
      </c>
      <c r="E218" s="10">
        <f t="shared" si="20"/>
        <v>32510.049801212917</v>
      </c>
      <c r="F218" s="38"/>
      <c r="G218" s="9">
        <v>193</v>
      </c>
      <c r="H218" s="11">
        <f t="shared" si="21"/>
        <v>1100.6468608190644</v>
      </c>
      <c r="I218" s="23">
        <f t="shared" si="22"/>
        <v>57.077469100000002</v>
      </c>
      <c r="J218" s="11">
        <f t="shared" si="23"/>
        <v>1157.7243299190643</v>
      </c>
      <c r="K218" s="10">
        <f t="shared" si="24"/>
        <v>88362.823357467394</v>
      </c>
    </row>
    <row r="219" spans="1:11" x14ac:dyDescent="0.25">
      <c r="A219" s="9">
        <v>194</v>
      </c>
      <c r="B219" s="11">
        <f t="shared" ref="B219:B282" si="25">ABS($E$12)</f>
        <v>1100.6468608190644</v>
      </c>
      <c r="C219" s="23">
        <f>$C$22</f>
        <v>200</v>
      </c>
      <c r="D219" s="11">
        <f t="shared" ref="D219:D282" si="26">B219+C219</f>
        <v>1300.6468608190644</v>
      </c>
      <c r="E219" s="10">
        <f t="shared" ref="E219:E282" si="27">E218*(1+$K$10)-D219</f>
        <v>31426.136605735272</v>
      </c>
      <c r="F219" s="38"/>
      <c r="G219" s="9">
        <v>194</v>
      </c>
      <c r="H219" s="11">
        <f t="shared" ref="H219:H282" si="28">ABS($K$12)</f>
        <v>1100.6468608190644</v>
      </c>
      <c r="I219" s="23">
        <f t="shared" ref="I219:I282" si="29">$I$22</f>
        <v>57.077469100000002</v>
      </c>
      <c r="J219" s="11">
        <f t="shared" si="23"/>
        <v>1157.7243299190643</v>
      </c>
      <c r="K219" s="10">
        <f t="shared" si="24"/>
        <v>87794.184516598107</v>
      </c>
    </row>
    <row r="220" spans="1:11" x14ac:dyDescent="0.25">
      <c r="A220" s="9">
        <v>195</v>
      </c>
      <c r="B220" s="11">
        <f t="shared" si="25"/>
        <v>1100.6468608190644</v>
      </c>
      <c r="C220" s="23">
        <f>$C$22</f>
        <v>200</v>
      </c>
      <c r="D220" s="11">
        <f t="shared" si="26"/>
        <v>1300.6468608190644</v>
      </c>
      <c r="E220" s="10">
        <f t="shared" si="27"/>
        <v>30334.997322287774</v>
      </c>
      <c r="F220" s="38"/>
      <c r="G220" s="9">
        <v>195</v>
      </c>
      <c r="H220" s="11">
        <f t="shared" si="28"/>
        <v>1100.6468608190644</v>
      </c>
      <c r="I220" s="23">
        <f t="shared" si="29"/>
        <v>57.077469100000002</v>
      </c>
      <c r="J220" s="11">
        <f t="shared" si="23"/>
        <v>1157.7243299190643</v>
      </c>
      <c r="K220" s="10">
        <f t="shared" si="24"/>
        <v>87221.754750123029</v>
      </c>
    </row>
    <row r="221" spans="1:11" x14ac:dyDescent="0.25">
      <c r="A221" s="9">
        <v>196</v>
      </c>
      <c r="B221" s="11">
        <f t="shared" si="25"/>
        <v>1100.6468608190644</v>
      </c>
      <c r="C221" s="23">
        <f>$C$22</f>
        <v>200</v>
      </c>
      <c r="D221" s="11">
        <f t="shared" si="26"/>
        <v>1300.6468608190644</v>
      </c>
      <c r="E221" s="10">
        <f t="shared" si="27"/>
        <v>29236.583776950625</v>
      </c>
      <c r="F221" s="38"/>
      <c r="G221" s="9">
        <v>196</v>
      </c>
      <c r="H221" s="11">
        <f t="shared" si="28"/>
        <v>1100.6468608190644</v>
      </c>
      <c r="I221" s="23">
        <f t="shared" si="29"/>
        <v>57.077469100000002</v>
      </c>
      <c r="J221" s="11">
        <f t="shared" si="23"/>
        <v>1157.7243299190643</v>
      </c>
      <c r="K221" s="10">
        <f t="shared" si="24"/>
        <v>86645.508785204787</v>
      </c>
    </row>
    <row r="222" spans="1:11" x14ac:dyDescent="0.25">
      <c r="A222" s="9">
        <v>197</v>
      </c>
      <c r="B222" s="11">
        <f t="shared" si="25"/>
        <v>1100.6468608190644</v>
      </c>
      <c r="C222" s="23">
        <f>$C$22</f>
        <v>200</v>
      </c>
      <c r="D222" s="11">
        <f t="shared" si="26"/>
        <v>1300.6468608190644</v>
      </c>
      <c r="E222" s="10">
        <f t="shared" si="27"/>
        <v>28130.847474644564</v>
      </c>
      <c r="F222" s="38"/>
      <c r="G222" s="9">
        <v>197</v>
      </c>
      <c r="H222" s="11">
        <f t="shared" si="28"/>
        <v>1100.6468608190644</v>
      </c>
      <c r="I222" s="23">
        <f t="shared" si="29"/>
        <v>57.077469100000002</v>
      </c>
      <c r="J222" s="11">
        <f t="shared" si="23"/>
        <v>1157.7243299190643</v>
      </c>
      <c r="K222" s="10">
        <f t="shared" si="24"/>
        <v>86065.421180520425</v>
      </c>
    </row>
    <row r="223" spans="1:11" x14ac:dyDescent="0.25">
      <c r="A223" s="9">
        <v>198</v>
      </c>
      <c r="B223" s="11">
        <f t="shared" si="25"/>
        <v>1100.6468608190644</v>
      </c>
      <c r="C223" s="23">
        <f>$C$22</f>
        <v>200</v>
      </c>
      <c r="D223" s="11">
        <f t="shared" si="26"/>
        <v>1300.6468608190644</v>
      </c>
      <c r="E223" s="10">
        <f t="shared" si="27"/>
        <v>27017.739596989799</v>
      </c>
      <c r="F223" s="38"/>
      <c r="G223" s="9">
        <v>198</v>
      </c>
      <c r="H223" s="11">
        <f t="shared" si="28"/>
        <v>1100.6468608190644</v>
      </c>
      <c r="I223" s="23">
        <f t="shared" si="29"/>
        <v>57.077469100000002</v>
      </c>
      <c r="J223" s="11">
        <f t="shared" si="23"/>
        <v>1157.7243299190643</v>
      </c>
      <c r="K223" s="10">
        <f t="shared" si="24"/>
        <v>85481.466325138157</v>
      </c>
    </row>
    <row r="224" spans="1:11" x14ac:dyDescent="0.25">
      <c r="A224" s="9">
        <v>199</v>
      </c>
      <c r="B224" s="11">
        <f t="shared" si="25"/>
        <v>1100.6468608190644</v>
      </c>
      <c r="C224" s="23">
        <f>$C$22</f>
        <v>200</v>
      </c>
      <c r="D224" s="11">
        <f t="shared" si="26"/>
        <v>1300.6468608190644</v>
      </c>
      <c r="E224" s="10">
        <f t="shared" si="27"/>
        <v>25897.211000150666</v>
      </c>
      <c r="F224" s="38"/>
      <c r="G224" s="9">
        <v>199</v>
      </c>
      <c r="H224" s="11">
        <f t="shared" si="28"/>
        <v>1100.6468608190644</v>
      </c>
      <c r="I224" s="23">
        <f t="shared" si="29"/>
        <v>57.077469100000002</v>
      </c>
      <c r="J224" s="11">
        <f t="shared" si="23"/>
        <v>1157.7243299190643</v>
      </c>
      <c r="K224" s="10">
        <f t="shared" si="24"/>
        <v>84893.618437386685</v>
      </c>
    </row>
    <row r="225" spans="1:11" x14ac:dyDescent="0.25">
      <c r="A225" s="9">
        <v>200</v>
      </c>
      <c r="B225" s="11">
        <f t="shared" si="25"/>
        <v>1100.6468608190644</v>
      </c>
      <c r="C225" s="23">
        <f>$C$22</f>
        <v>200</v>
      </c>
      <c r="D225" s="11">
        <f t="shared" si="26"/>
        <v>1300.6468608190644</v>
      </c>
      <c r="E225" s="10">
        <f t="shared" si="27"/>
        <v>24769.212212665938</v>
      </c>
      <c r="F225" s="38"/>
      <c r="G225" s="9">
        <v>200</v>
      </c>
      <c r="H225" s="11">
        <f t="shared" si="28"/>
        <v>1100.6468608190644</v>
      </c>
      <c r="I225" s="23">
        <f t="shared" si="29"/>
        <v>57.077469100000002</v>
      </c>
      <c r="J225" s="11">
        <f t="shared" si="23"/>
        <v>1157.7243299190643</v>
      </c>
      <c r="K225" s="10">
        <f t="shared" si="24"/>
        <v>84301.85156371686</v>
      </c>
    </row>
    <row r="226" spans="1:11" x14ac:dyDescent="0.25">
      <c r="A226" s="9">
        <v>201</v>
      </c>
      <c r="B226" s="11">
        <f t="shared" si="25"/>
        <v>1100.6468608190644</v>
      </c>
      <c r="C226" s="23">
        <f>$C$22</f>
        <v>200</v>
      </c>
      <c r="D226" s="11">
        <f t="shared" si="26"/>
        <v>1300.6468608190644</v>
      </c>
      <c r="E226" s="10">
        <f t="shared" si="27"/>
        <v>23633.693433264641</v>
      </c>
      <c r="F226" s="38"/>
      <c r="G226" s="9">
        <v>201</v>
      </c>
      <c r="H226" s="11">
        <f t="shared" si="28"/>
        <v>1100.6468608190644</v>
      </c>
      <c r="I226" s="23">
        <f t="shared" si="29"/>
        <v>57.077469100000002</v>
      </c>
      <c r="J226" s="11">
        <f t="shared" si="23"/>
        <v>1157.7243299190643</v>
      </c>
      <c r="K226" s="10">
        <f t="shared" si="24"/>
        <v>83706.139577555907</v>
      </c>
    </row>
    <row r="227" spans="1:11" x14ac:dyDescent="0.25">
      <c r="A227" s="9">
        <v>202</v>
      </c>
      <c r="B227" s="11">
        <f t="shared" si="25"/>
        <v>1100.6468608190644</v>
      </c>
      <c r="C227" s="23">
        <f>$C$22</f>
        <v>200</v>
      </c>
      <c r="D227" s="11">
        <f t="shared" si="26"/>
        <v>1300.6468608190644</v>
      </c>
      <c r="E227" s="10">
        <f t="shared" si="27"/>
        <v>22490.60452866734</v>
      </c>
      <c r="F227" s="38"/>
      <c r="G227" s="9">
        <v>202</v>
      </c>
      <c r="H227" s="11">
        <f t="shared" si="28"/>
        <v>1100.6468608190644</v>
      </c>
      <c r="I227" s="23">
        <f t="shared" si="29"/>
        <v>57.077469100000002</v>
      </c>
      <c r="J227" s="11">
        <f t="shared" ref="J227:J290" si="30">H227+I227</f>
        <v>1157.7243299190643</v>
      </c>
      <c r="K227" s="10">
        <f t="shared" ref="K227:K290" si="31">K226*(1+$K$10)-J227</f>
        <v>83106.45617815388</v>
      </c>
    </row>
    <row r="228" spans="1:11" x14ac:dyDescent="0.25">
      <c r="A228" s="9">
        <v>203</v>
      </c>
      <c r="B228" s="11">
        <f t="shared" si="25"/>
        <v>1100.6468608190644</v>
      </c>
      <c r="C228" s="23">
        <f>$C$22</f>
        <v>200</v>
      </c>
      <c r="D228" s="11">
        <f t="shared" si="26"/>
        <v>1300.6468608190644</v>
      </c>
      <c r="E228" s="10">
        <f t="shared" si="27"/>
        <v>21339.895031372725</v>
      </c>
      <c r="F228" s="38"/>
      <c r="G228" s="9">
        <v>203</v>
      </c>
      <c r="H228" s="11">
        <f t="shared" si="28"/>
        <v>1100.6468608190644</v>
      </c>
      <c r="I228" s="23">
        <f t="shared" si="29"/>
        <v>57.077469100000002</v>
      </c>
      <c r="J228" s="11">
        <f t="shared" si="30"/>
        <v>1157.7243299190643</v>
      </c>
      <c r="K228" s="10">
        <f t="shared" si="31"/>
        <v>82502.774889422508</v>
      </c>
    </row>
    <row r="229" spans="1:11" x14ac:dyDescent="0.25">
      <c r="A229" s="9">
        <v>204</v>
      </c>
      <c r="B229" s="11">
        <f t="shared" si="25"/>
        <v>1100.6468608190644</v>
      </c>
      <c r="C229" s="23">
        <f>$C$22</f>
        <v>200</v>
      </c>
      <c r="D229" s="11">
        <f t="shared" si="26"/>
        <v>1300.6468608190644</v>
      </c>
      <c r="E229" s="10">
        <f t="shared" si="27"/>
        <v>20181.514137429476</v>
      </c>
      <c r="F229" s="38"/>
      <c r="G229" s="9">
        <v>204</v>
      </c>
      <c r="H229" s="11">
        <f t="shared" si="28"/>
        <v>1100.6468608190644</v>
      </c>
      <c r="I229" s="23">
        <f t="shared" si="29"/>
        <v>57.077469100000002</v>
      </c>
      <c r="J229" s="11">
        <f t="shared" si="30"/>
        <v>1157.7243299190643</v>
      </c>
      <c r="K229" s="10">
        <f t="shared" si="31"/>
        <v>81895.069058766254</v>
      </c>
    </row>
    <row r="230" spans="1:11" x14ac:dyDescent="0.25">
      <c r="A230" s="9">
        <v>205</v>
      </c>
      <c r="B230" s="11">
        <f t="shared" si="25"/>
        <v>1100.6468608190644</v>
      </c>
      <c r="C230" s="23">
        <f>$C$22</f>
        <v>200</v>
      </c>
      <c r="D230" s="11">
        <f t="shared" si="26"/>
        <v>1300.6468608190644</v>
      </c>
      <c r="E230" s="10">
        <f t="shared" si="27"/>
        <v>19015.410704193273</v>
      </c>
      <c r="F230" s="38"/>
      <c r="G230" s="9">
        <v>205</v>
      </c>
      <c r="H230" s="11">
        <f t="shared" si="28"/>
        <v>1100.6468608190644</v>
      </c>
      <c r="I230" s="23">
        <f t="shared" si="29"/>
        <v>57.077469100000002</v>
      </c>
      <c r="J230" s="11">
        <f t="shared" si="30"/>
        <v>1157.7243299190643</v>
      </c>
      <c r="K230" s="10">
        <f t="shared" si="31"/>
        <v>81283.311855905631</v>
      </c>
    </row>
    <row r="231" spans="1:11" x14ac:dyDescent="0.25">
      <c r="A231" s="9">
        <v>206</v>
      </c>
      <c r="B231" s="11">
        <f t="shared" si="25"/>
        <v>1100.6468608190644</v>
      </c>
      <c r="C231" s="23">
        <f>$C$22</f>
        <v>200</v>
      </c>
      <c r="D231" s="11">
        <f t="shared" si="26"/>
        <v>1300.6468608190644</v>
      </c>
      <c r="E231" s="10">
        <f t="shared" si="27"/>
        <v>17841.53324806883</v>
      </c>
      <c r="F231" s="38"/>
      <c r="G231" s="9">
        <v>206</v>
      </c>
      <c r="H231" s="11">
        <f t="shared" si="28"/>
        <v>1100.6468608190644</v>
      </c>
      <c r="I231" s="23">
        <f t="shared" si="29"/>
        <v>57.077469100000002</v>
      </c>
      <c r="J231" s="11">
        <f t="shared" si="30"/>
        <v>1157.7243299190643</v>
      </c>
      <c r="K231" s="10">
        <f t="shared" si="31"/>
        <v>80667.476271692605</v>
      </c>
    </row>
    <row r="232" spans="1:11" x14ac:dyDescent="0.25">
      <c r="A232" s="9">
        <v>207</v>
      </c>
      <c r="B232" s="11">
        <f t="shared" si="25"/>
        <v>1100.6468608190644</v>
      </c>
      <c r="C232" s="23">
        <f>$C$22</f>
        <v>200</v>
      </c>
      <c r="D232" s="11">
        <f t="shared" si="26"/>
        <v>1300.6468608190644</v>
      </c>
      <c r="E232" s="10">
        <f t="shared" si="27"/>
        <v>16659.829942236887</v>
      </c>
      <c r="F232" s="38"/>
      <c r="G232" s="9">
        <v>207</v>
      </c>
      <c r="H232" s="11">
        <f t="shared" si="28"/>
        <v>1100.6468608190644</v>
      </c>
      <c r="I232" s="23">
        <f t="shared" si="29"/>
        <v>57.077469100000002</v>
      </c>
      <c r="J232" s="11">
        <f t="shared" si="30"/>
        <v>1157.7243299190643</v>
      </c>
      <c r="K232" s="10">
        <f t="shared" si="31"/>
        <v>80047.535116918152</v>
      </c>
    </row>
    <row r="233" spans="1:11" x14ac:dyDescent="0.25">
      <c r="A233" s="9">
        <v>208</v>
      </c>
      <c r="B233" s="11">
        <f t="shared" si="25"/>
        <v>1100.6468608190644</v>
      </c>
      <c r="C233" s="23">
        <f>$C$22</f>
        <v>200</v>
      </c>
      <c r="D233" s="11">
        <f t="shared" si="26"/>
        <v>1300.6468608190644</v>
      </c>
      <c r="E233" s="10">
        <f t="shared" si="27"/>
        <v>15470.248614366066</v>
      </c>
      <c r="F233" s="38"/>
      <c r="G233" s="9">
        <v>208</v>
      </c>
      <c r="H233" s="11">
        <f t="shared" si="28"/>
        <v>1100.6468608190644</v>
      </c>
      <c r="I233" s="23">
        <f t="shared" si="29"/>
        <v>57.077469100000002</v>
      </c>
      <c r="J233" s="11">
        <f t="shared" si="30"/>
        <v>1157.7243299190643</v>
      </c>
      <c r="K233" s="10">
        <f t="shared" si="31"/>
        <v>79423.461021111871</v>
      </c>
    </row>
    <row r="234" spans="1:11" x14ac:dyDescent="0.25">
      <c r="A234" s="9">
        <v>209</v>
      </c>
      <c r="B234" s="11">
        <f t="shared" si="25"/>
        <v>1100.6468608190644</v>
      </c>
      <c r="C234" s="23">
        <f>$C$22</f>
        <v>200</v>
      </c>
      <c r="D234" s="11">
        <f t="shared" si="26"/>
        <v>1300.6468608190644</v>
      </c>
      <c r="E234" s="10">
        <f t="shared" si="27"/>
        <v>14272.736744309441</v>
      </c>
      <c r="F234" s="38"/>
      <c r="G234" s="9">
        <v>209</v>
      </c>
      <c r="H234" s="11">
        <f t="shared" si="28"/>
        <v>1100.6468608190644</v>
      </c>
      <c r="I234" s="23">
        <f t="shared" si="29"/>
        <v>57.077469100000002</v>
      </c>
      <c r="J234" s="11">
        <f t="shared" si="30"/>
        <v>1157.7243299190643</v>
      </c>
      <c r="K234" s="10">
        <f t="shared" si="31"/>
        <v>78795.226431333547</v>
      </c>
    </row>
    <row r="235" spans="1:11" x14ac:dyDescent="0.25">
      <c r="A235" s="9">
        <v>210</v>
      </c>
      <c r="B235" s="11">
        <f t="shared" si="25"/>
        <v>1100.6468608190644</v>
      </c>
      <c r="C235" s="23">
        <f>$C$22</f>
        <v>200</v>
      </c>
      <c r="D235" s="11">
        <f t="shared" si="26"/>
        <v>1300.6468608190644</v>
      </c>
      <c r="E235" s="10">
        <f t="shared" si="27"/>
        <v>13067.241461785772</v>
      </c>
      <c r="F235" s="38"/>
      <c r="G235" s="9">
        <v>210</v>
      </c>
      <c r="H235" s="11">
        <f t="shared" si="28"/>
        <v>1100.6468608190644</v>
      </c>
      <c r="I235" s="23">
        <f t="shared" si="29"/>
        <v>57.077469100000002</v>
      </c>
      <c r="J235" s="11">
        <f t="shared" si="30"/>
        <v>1157.7243299190643</v>
      </c>
      <c r="K235" s="10">
        <f t="shared" si="31"/>
        <v>78162.803610956704</v>
      </c>
    </row>
    <row r="236" spans="1:11" x14ac:dyDescent="0.25">
      <c r="A236" s="9">
        <v>211</v>
      </c>
      <c r="B236" s="11">
        <f t="shared" si="25"/>
        <v>1100.6468608190644</v>
      </c>
      <c r="C236" s="23">
        <f>$C$22</f>
        <v>200</v>
      </c>
      <c r="D236" s="11">
        <f t="shared" si="26"/>
        <v>1300.6468608190644</v>
      </c>
      <c r="E236" s="10">
        <f t="shared" si="27"/>
        <v>11853.709544045279</v>
      </c>
      <c r="F236" s="38"/>
      <c r="G236" s="9">
        <v>211</v>
      </c>
      <c r="H236" s="11">
        <f t="shared" si="28"/>
        <v>1100.6468608190644</v>
      </c>
      <c r="I236" s="23">
        <f t="shared" si="29"/>
        <v>57.077469100000002</v>
      </c>
      <c r="J236" s="11">
        <f t="shared" si="30"/>
        <v>1157.7243299190643</v>
      </c>
      <c r="K236" s="10">
        <f t="shared" si="31"/>
        <v>77526.16463844401</v>
      </c>
    </row>
    <row r="237" spans="1:11" x14ac:dyDescent="0.25">
      <c r="A237" s="9">
        <v>212</v>
      </c>
      <c r="B237" s="11">
        <f t="shared" si="25"/>
        <v>1100.6468608190644</v>
      </c>
      <c r="C237" s="23">
        <f>$C$22</f>
        <v>200</v>
      </c>
      <c r="D237" s="11">
        <f t="shared" si="26"/>
        <v>1300.6468608190644</v>
      </c>
      <c r="E237" s="10">
        <f t="shared" si="27"/>
        <v>10632.08741351985</v>
      </c>
      <c r="F237" s="38"/>
      <c r="G237" s="9">
        <v>212</v>
      </c>
      <c r="H237" s="11">
        <f t="shared" si="28"/>
        <v>1100.6468608190644</v>
      </c>
      <c r="I237" s="23">
        <f t="shared" si="29"/>
        <v>57.077469100000002</v>
      </c>
      <c r="J237" s="11">
        <f t="shared" si="30"/>
        <v>1157.7243299190643</v>
      </c>
      <c r="K237" s="10">
        <f t="shared" si="31"/>
        <v>76885.281406114576</v>
      </c>
    </row>
    <row r="238" spans="1:11" x14ac:dyDescent="0.25">
      <c r="A238" s="9">
        <v>213</v>
      </c>
      <c r="B238" s="11">
        <f t="shared" si="25"/>
        <v>1100.6468608190644</v>
      </c>
      <c r="C238" s="23">
        <f>$C$22</f>
        <v>200</v>
      </c>
      <c r="D238" s="11">
        <f t="shared" si="26"/>
        <v>1300.6468608190644</v>
      </c>
      <c r="E238" s="10">
        <f t="shared" si="27"/>
        <v>9402.3211354575833</v>
      </c>
      <c r="F238" s="38"/>
      <c r="G238" s="9">
        <v>213</v>
      </c>
      <c r="H238" s="11">
        <f t="shared" si="28"/>
        <v>1100.6468608190644</v>
      </c>
      <c r="I238" s="23">
        <f t="shared" si="29"/>
        <v>57.077469100000002</v>
      </c>
      <c r="J238" s="11">
        <f t="shared" si="30"/>
        <v>1157.7243299190643</v>
      </c>
      <c r="K238" s="10">
        <f t="shared" si="31"/>
        <v>76240.125618902937</v>
      </c>
    </row>
    <row r="239" spans="1:11" x14ac:dyDescent="0.25">
      <c r="A239" s="9">
        <v>214</v>
      </c>
      <c r="B239" s="11">
        <f t="shared" si="25"/>
        <v>1100.6468608190644</v>
      </c>
      <c r="C239" s="23">
        <f>$C$22</f>
        <v>200</v>
      </c>
      <c r="D239" s="11">
        <f t="shared" si="26"/>
        <v>1300.6468608190644</v>
      </c>
      <c r="E239" s="10">
        <f t="shared" si="27"/>
        <v>8164.3564155415697</v>
      </c>
      <c r="F239" s="38"/>
      <c r="G239" s="9">
        <v>214</v>
      </c>
      <c r="H239" s="11">
        <f t="shared" si="28"/>
        <v>1100.6468608190644</v>
      </c>
      <c r="I239" s="23">
        <f t="shared" si="29"/>
        <v>57.077469100000002</v>
      </c>
      <c r="J239" s="11">
        <f t="shared" si="30"/>
        <v>1157.7243299190643</v>
      </c>
      <c r="K239" s="10">
        <f t="shared" si="31"/>
        <v>75590.668793109886</v>
      </c>
    </row>
    <row r="240" spans="1:11" x14ac:dyDescent="0.25">
      <c r="A240" s="9">
        <v>215</v>
      </c>
      <c r="B240" s="11">
        <f t="shared" si="25"/>
        <v>1100.6468608190644</v>
      </c>
      <c r="C240" s="23">
        <f>$C$22</f>
        <v>200</v>
      </c>
      <c r="D240" s="11">
        <f t="shared" si="26"/>
        <v>1300.6468608190644</v>
      </c>
      <c r="E240" s="10">
        <f t="shared" si="27"/>
        <v>6918.1385974927816</v>
      </c>
      <c r="F240" s="38"/>
      <c r="G240" s="9">
        <v>215</v>
      </c>
      <c r="H240" s="11">
        <f t="shared" si="28"/>
        <v>1100.6468608190644</v>
      </c>
      <c r="I240" s="23">
        <f t="shared" si="29"/>
        <v>57.077469100000002</v>
      </c>
      <c r="J240" s="11">
        <f t="shared" si="30"/>
        <v>1157.7243299190643</v>
      </c>
      <c r="K240" s="10">
        <f t="shared" si="31"/>
        <v>74936.882255144883</v>
      </c>
    </row>
    <row r="241" spans="1:12" x14ac:dyDescent="0.25">
      <c r="A241" s="9">
        <v>216</v>
      </c>
      <c r="B241" s="11">
        <f t="shared" si="25"/>
        <v>1100.6468608190644</v>
      </c>
      <c r="C241" s="23">
        <f>$C$22</f>
        <v>200</v>
      </c>
      <c r="D241" s="11">
        <f t="shared" si="26"/>
        <v>1300.6468608190644</v>
      </c>
      <c r="E241" s="10">
        <f t="shared" si="27"/>
        <v>5663.6126606570024</v>
      </c>
      <c r="F241" s="38"/>
      <c r="G241" s="9">
        <v>216</v>
      </c>
      <c r="H241" s="11">
        <f t="shared" si="28"/>
        <v>1100.6468608190644</v>
      </c>
      <c r="I241" s="23">
        <f t="shared" si="29"/>
        <v>57.077469100000002</v>
      </c>
      <c r="J241" s="11">
        <f t="shared" si="30"/>
        <v>1157.7243299190643</v>
      </c>
      <c r="K241" s="10">
        <f t="shared" si="31"/>
        <v>74278.737140260113</v>
      </c>
    </row>
    <row r="242" spans="1:12" x14ac:dyDescent="0.25">
      <c r="A242" s="9">
        <v>217</v>
      </c>
      <c r="B242" s="11">
        <f t="shared" si="25"/>
        <v>1100.6468608190644</v>
      </c>
      <c r="C242" s="23">
        <f>$C$22</f>
        <v>200</v>
      </c>
      <c r="D242" s="11">
        <f t="shared" si="26"/>
        <v>1300.6468608190644</v>
      </c>
      <c r="E242" s="10">
        <f t="shared" si="27"/>
        <v>4400.7232175756508</v>
      </c>
      <c r="F242" s="38"/>
      <c r="G242" s="9">
        <v>217</v>
      </c>
      <c r="H242" s="11">
        <f t="shared" si="28"/>
        <v>1100.6468608190644</v>
      </c>
      <c r="I242" s="23">
        <f t="shared" si="29"/>
        <v>57.077469100000002</v>
      </c>
      <c r="J242" s="11">
        <f t="shared" si="30"/>
        <v>1157.7243299190643</v>
      </c>
      <c r="K242" s="10">
        <f t="shared" si="31"/>
        <v>73616.204391276115</v>
      </c>
    </row>
    <row r="243" spans="1:12" x14ac:dyDescent="0.25">
      <c r="A243" s="9">
        <v>218</v>
      </c>
      <c r="B243" s="11">
        <f t="shared" si="25"/>
        <v>1100.6468608190644</v>
      </c>
      <c r="C243" s="23">
        <f>$C$22</f>
        <v>200</v>
      </c>
      <c r="D243" s="11">
        <f t="shared" si="26"/>
        <v>1300.6468608190644</v>
      </c>
      <c r="E243" s="10">
        <f t="shared" si="27"/>
        <v>3129.4145115404235</v>
      </c>
      <c r="F243" s="38"/>
      <c r="G243" s="9">
        <v>218</v>
      </c>
      <c r="H243" s="11">
        <f t="shared" si="28"/>
        <v>1100.6468608190644</v>
      </c>
      <c r="I243" s="23">
        <f t="shared" si="29"/>
        <v>57.077469100000002</v>
      </c>
      <c r="J243" s="11">
        <f t="shared" si="30"/>
        <v>1157.7243299190643</v>
      </c>
      <c r="K243" s="10">
        <f t="shared" si="31"/>
        <v>72949.254757298884</v>
      </c>
    </row>
    <row r="244" spans="1:12" x14ac:dyDescent="0.25">
      <c r="A244" s="9">
        <v>219</v>
      </c>
      <c r="B244" s="11">
        <f t="shared" si="25"/>
        <v>1100.6468608190644</v>
      </c>
      <c r="C244" s="23">
        <f>$C$22</f>
        <v>200</v>
      </c>
      <c r="D244" s="11">
        <f t="shared" si="26"/>
        <v>1300.6468608190644</v>
      </c>
      <c r="E244" s="10">
        <f t="shared" si="27"/>
        <v>1849.6304141316282</v>
      </c>
      <c r="F244" s="38"/>
      <c r="G244" s="9">
        <v>219</v>
      </c>
      <c r="H244" s="11">
        <f t="shared" si="28"/>
        <v>1100.6468608190644</v>
      </c>
      <c r="I244" s="23">
        <f t="shared" si="29"/>
        <v>57.077469100000002</v>
      </c>
      <c r="J244" s="11">
        <f t="shared" si="30"/>
        <v>1157.7243299190643</v>
      </c>
      <c r="K244" s="10">
        <f t="shared" si="31"/>
        <v>72277.85879242848</v>
      </c>
    </row>
    <row r="245" spans="1:12" x14ac:dyDescent="0.25">
      <c r="A245" s="28">
        <v>220</v>
      </c>
      <c r="B245" s="29">
        <f t="shared" si="25"/>
        <v>1100.6468608190644</v>
      </c>
      <c r="C245" s="30">
        <f>$C$22</f>
        <v>200</v>
      </c>
      <c r="D245" s="29">
        <f t="shared" si="26"/>
        <v>1300.6468608190644</v>
      </c>
      <c r="E245" s="31">
        <f t="shared" si="27"/>
        <v>561.31442274010783</v>
      </c>
      <c r="F245" s="39"/>
      <c r="G245" s="9">
        <v>220</v>
      </c>
      <c r="H245" s="11">
        <f t="shared" si="28"/>
        <v>1100.6468608190644</v>
      </c>
      <c r="I245" s="23">
        <f t="shared" si="29"/>
        <v>57.077469100000002</v>
      </c>
      <c r="J245" s="11">
        <f t="shared" si="30"/>
        <v>1157.7243299190643</v>
      </c>
      <c r="K245" s="10">
        <f t="shared" si="31"/>
        <v>71601.986854458941</v>
      </c>
      <c r="L245" s="41"/>
    </row>
    <row r="246" spans="1:12" x14ac:dyDescent="0.25">
      <c r="A246" s="9">
        <v>221</v>
      </c>
      <c r="B246" s="11">
        <f t="shared" si="25"/>
        <v>1100.6468608190644</v>
      </c>
      <c r="C246" s="23">
        <f>$C$22</f>
        <v>200</v>
      </c>
      <c r="D246" s="11">
        <f t="shared" si="26"/>
        <v>1300.6468608190644</v>
      </c>
      <c r="E246" s="10">
        <f t="shared" si="27"/>
        <v>-735.59034192735589</v>
      </c>
      <c r="F246" s="38"/>
      <c r="G246" s="9">
        <v>221</v>
      </c>
      <c r="H246" s="11">
        <f t="shared" si="28"/>
        <v>1100.6468608190644</v>
      </c>
      <c r="I246" s="23">
        <f t="shared" si="29"/>
        <v>57.077469100000002</v>
      </c>
      <c r="J246" s="11">
        <f t="shared" si="30"/>
        <v>1157.7243299190643</v>
      </c>
      <c r="K246" s="10">
        <f t="shared" si="31"/>
        <v>70921.609103569601</v>
      </c>
      <c r="L246" s="41"/>
    </row>
    <row r="247" spans="1:12" x14ac:dyDescent="0.25">
      <c r="A247" s="9">
        <v>222</v>
      </c>
      <c r="B247" s="11">
        <f t="shared" si="25"/>
        <v>1100.6468608190644</v>
      </c>
      <c r="C247" s="23">
        <f>$C$22</f>
        <v>200</v>
      </c>
      <c r="D247" s="11">
        <f t="shared" si="26"/>
        <v>1300.6468608190644</v>
      </c>
      <c r="E247" s="10">
        <f t="shared" si="27"/>
        <v>-2041.1411383592692</v>
      </c>
      <c r="F247" s="38"/>
      <c r="G247" s="9">
        <v>222</v>
      </c>
      <c r="H247" s="11">
        <f t="shared" si="28"/>
        <v>1100.6468608190644</v>
      </c>
      <c r="I247" s="23">
        <f t="shared" si="29"/>
        <v>57.077469100000002</v>
      </c>
      <c r="J247" s="11">
        <f t="shared" si="30"/>
        <v>1157.7243299190643</v>
      </c>
      <c r="K247" s="10">
        <f t="shared" si="31"/>
        <v>70236.695501007664</v>
      </c>
    </row>
    <row r="248" spans="1:12" x14ac:dyDescent="0.25">
      <c r="A248" s="9">
        <v>223</v>
      </c>
      <c r="B248" s="11">
        <f t="shared" si="25"/>
        <v>1100.6468608190644</v>
      </c>
      <c r="C248" s="23">
        <f>$C$22</f>
        <v>200</v>
      </c>
      <c r="D248" s="11">
        <f t="shared" si="26"/>
        <v>1300.6468608190644</v>
      </c>
      <c r="E248" s="10">
        <f t="shared" si="27"/>
        <v>-3355.3956067673953</v>
      </c>
      <c r="F248" s="38"/>
      <c r="G248" s="9">
        <v>223</v>
      </c>
      <c r="H248" s="11">
        <f t="shared" si="28"/>
        <v>1100.6468608190644</v>
      </c>
      <c r="I248" s="23">
        <f t="shared" si="29"/>
        <v>57.077469100000002</v>
      </c>
      <c r="J248" s="11">
        <f t="shared" si="30"/>
        <v>1157.7243299190643</v>
      </c>
      <c r="K248" s="10">
        <f t="shared" si="31"/>
        <v>69547.215807761982</v>
      </c>
    </row>
    <row r="249" spans="1:12" x14ac:dyDescent="0.25">
      <c r="A249" s="9">
        <v>224</v>
      </c>
      <c r="B249" s="11">
        <f t="shared" si="25"/>
        <v>1100.6468608190644</v>
      </c>
      <c r="C249" s="23">
        <f>$C$22</f>
        <v>200</v>
      </c>
      <c r="D249" s="11">
        <f t="shared" si="26"/>
        <v>1300.6468608190644</v>
      </c>
      <c r="E249" s="10">
        <f t="shared" si="27"/>
        <v>-4678.4117716315759</v>
      </c>
      <c r="F249" s="38"/>
      <c r="G249" s="9">
        <v>224</v>
      </c>
      <c r="H249" s="11">
        <f t="shared" si="28"/>
        <v>1100.6468608190644</v>
      </c>
      <c r="I249" s="23">
        <f t="shared" si="29"/>
        <v>57.077469100000002</v>
      </c>
      <c r="J249" s="11">
        <f t="shared" si="30"/>
        <v>1157.7243299190643</v>
      </c>
      <c r="K249" s="10">
        <f t="shared" si="31"/>
        <v>68853.139583227996</v>
      </c>
    </row>
    <row r="250" spans="1:12" x14ac:dyDescent="0.25">
      <c r="A250" s="9">
        <v>225</v>
      </c>
      <c r="B250" s="11">
        <f t="shared" si="25"/>
        <v>1100.6468608190644</v>
      </c>
      <c r="C250" s="23">
        <f>$C$22</f>
        <v>200</v>
      </c>
      <c r="D250" s="11">
        <f t="shared" si="26"/>
        <v>1300.6468608190644</v>
      </c>
      <c r="E250" s="10">
        <f t="shared" si="27"/>
        <v>-6010.248044261517</v>
      </c>
      <c r="F250" s="38"/>
      <c r="G250" s="9">
        <v>225</v>
      </c>
      <c r="H250" s="11">
        <f t="shared" si="28"/>
        <v>1100.6468608190644</v>
      </c>
      <c r="I250" s="23">
        <f t="shared" si="29"/>
        <v>57.077469100000002</v>
      </c>
      <c r="J250" s="11">
        <f t="shared" si="30"/>
        <v>1157.7243299190643</v>
      </c>
      <c r="K250" s="10">
        <f t="shared" si="31"/>
        <v>68154.436183863785</v>
      </c>
    </row>
    <row r="251" spans="1:12" x14ac:dyDescent="0.25">
      <c r="A251" s="9">
        <v>226</v>
      </c>
      <c r="B251" s="11">
        <f t="shared" si="25"/>
        <v>1100.6468608190644</v>
      </c>
      <c r="C251" s="23">
        <f>$C$22</f>
        <v>200</v>
      </c>
      <c r="D251" s="11">
        <f t="shared" si="26"/>
        <v>1300.6468608190644</v>
      </c>
      <c r="E251" s="10">
        <f t="shared" si="27"/>
        <v>-7350.9632253756581</v>
      </c>
      <c r="F251" s="38"/>
      <c r="G251" s="9">
        <v>226</v>
      </c>
      <c r="H251" s="11">
        <f t="shared" si="28"/>
        <v>1100.6468608190644</v>
      </c>
      <c r="I251" s="23">
        <f t="shared" si="29"/>
        <v>57.077469100000002</v>
      </c>
      <c r="J251" s="11">
        <f t="shared" si="30"/>
        <v>1157.7243299190643</v>
      </c>
      <c r="K251" s="10">
        <f t="shared" si="31"/>
        <v>67451.074761837153</v>
      </c>
    </row>
    <row r="252" spans="1:12" x14ac:dyDescent="0.25">
      <c r="A252" s="9">
        <v>227</v>
      </c>
      <c r="B252" s="11">
        <f t="shared" si="25"/>
        <v>1100.6468608190644</v>
      </c>
      <c r="C252" s="23">
        <f>$C$22</f>
        <v>200</v>
      </c>
      <c r="D252" s="11">
        <f t="shared" si="26"/>
        <v>1300.6468608190644</v>
      </c>
      <c r="E252" s="10">
        <f t="shared" si="27"/>
        <v>-8700.6165076972266</v>
      </c>
      <c r="F252" s="38"/>
      <c r="G252" s="9">
        <v>227</v>
      </c>
      <c r="H252" s="11">
        <f t="shared" si="28"/>
        <v>1100.6468608190644</v>
      </c>
      <c r="I252" s="23">
        <f t="shared" si="29"/>
        <v>57.077469100000002</v>
      </c>
      <c r="J252" s="11">
        <f t="shared" si="30"/>
        <v>1157.7243299190643</v>
      </c>
      <c r="K252" s="10">
        <f t="shared" si="31"/>
        <v>66743.024263663669</v>
      </c>
    </row>
    <row r="253" spans="1:12" x14ac:dyDescent="0.25">
      <c r="A253" s="9">
        <v>228</v>
      </c>
      <c r="B253" s="11">
        <f t="shared" si="25"/>
        <v>1100.6468608190644</v>
      </c>
      <c r="C253" s="23">
        <f>$C$22</f>
        <v>200</v>
      </c>
      <c r="D253" s="11">
        <f t="shared" si="26"/>
        <v>1300.6468608190644</v>
      </c>
      <c r="E253" s="10">
        <f t="shared" si="27"/>
        <v>-10059.267478567604</v>
      </c>
      <c r="F253" s="38"/>
      <c r="G253" s="9">
        <v>228</v>
      </c>
      <c r="H253" s="11">
        <f t="shared" si="28"/>
        <v>1100.6468608190644</v>
      </c>
      <c r="I253" s="23">
        <f t="shared" si="29"/>
        <v>57.077469100000002</v>
      </c>
      <c r="J253" s="11">
        <f t="shared" si="30"/>
        <v>1157.7243299190643</v>
      </c>
      <c r="K253" s="10">
        <f t="shared" si="31"/>
        <v>66030.253428835698</v>
      </c>
    </row>
    <row r="254" spans="1:12" x14ac:dyDescent="0.25">
      <c r="A254" s="9">
        <v>229</v>
      </c>
      <c r="B254" s="11">
        <f t="shared" si="25"/>
        <v>1100.6468608190644</v>
      </c>
      <c r="C254" s="23">
        <f>$C$22</f>
        <v>200</v>
      </c>
      <c r="D254" s="11">
        <f t="shared" si="26"/>
        <v>1300.6468608190644</v>
      </c>
      <c r="E254" s="10">
        <f t="shared" si="27"/>
        <v>-11426.976122577118</v>
      </c>
      <c r="F254" s="38"/>
      <c r="G254" s="9">
        <v>229</v>
      </c>
      <c r="H254" s="11">
        <f t="shared" si="28"/>
        <v>1100.6468608190644</v>
      </c>
      <c r="I254" s="23">
        <f t="shared" si="29"/>
        <v>57.077469100000002</v>
      </c>
      <c r="J254" s="11">
        <f t="shared" si="30"/>
        <v>1157.7243299190643</v>
      </c>
      <c r="K254" s="10">
        <f t="shared" si="31"/>
        <v>65312.730788442197</v>
      </c>
    </row>
    <row r="255" spans="1:12" x14ac:dyDescent="0.25">
      <c r="A255" s="9">
        <v>230</v>
      </c>
      <c r="B255" s="11">
        <f t="shared" si="25"/>
        <v>1100.6468608190644</v>
      </c>
      <c r="C255" s="23">
        <f>$C$22</f>
        <v>200</v>
      </c>
      <c r="D255" s="11">
        <f t="shared" si="26"/>
        <v>1300.6468608190644</v>
      </c>
      <c r="E255" s="10">
        <f t="shared" si="27"/>
        <v>-12803.802824213362</v>
      </c>
      <c r="F255" s="38"/>
      <c r="G255" s="9">
        <v>230</v>
      </c>
      <c r="H255" s="11">
        <f t="shared" si="28"/>
        <v>1100.6468608190644</v>
      </c>
      <c r="I255" s="23">
        <f t="shared" si="29"/>
        <v>57.077469100000002</v>
      </c>
      <c r="J255" s="11">
        <f t="shared" si="30"/>
        <v>1157.7243299190643</v>
      </c>
      <c r="K255" s="10">
        <f t="shared" si="31"/>
        <v>64590.424663779406</v>
      </c>
    </row>
    <row r="256" spans="1:12" x14ac:dyDescent="0.25">
      <c r="A256" s="9">
        <v>231</v>
      </c>
      <c r="B256" s="11">
        <f t="shared" si="25"/>
        <v>1100.6468608190644</v>
      </c>
      <c r="C256" s="23">
        <f>$C$22</f>
        <v>200</v>
      </c>
      <c r="D256" s="11">
        <f t="shared" si="26"/>
        <v>1300.6468608190644</v>
      </c>
      <c r="E256" s="10">
        <f t="shared" si="27"/>
        <v>-14189.808370527182</v>
      </c>
      <c r="F256" s="38"/>
      <c r="G256" s="9">
        <v>231</v>
      </c>
      <c r="H256" s="11">
        <f t="shared" si="28"/>
        <v>1100.6468608190644</v>
      </c>
      <c r="I256" s="23">
        <f t="shared" si="29"/>
        <v>57.077469100000002</v>
      </c>
      <c r="J256" s="11">
        <f t="shared" si="30"/>
        <v>1157.7243299190643</v>
      </c>
      <c r="K256" s="10">
        <f t="shared" si="31"/>
        <v>63863.303164952194</v>
      </c>
    </row>
    <row r="257" spans="1:11" x14ac:dyDescent="0.25">
      <c r="A257" s="9">
        <v>232</v>
      </c>
      <c r="B257" s="11">
        <f t="shared" si="25"/>
        <v>1100.6468608190644</v>
      </c>
      <c r="C257" s="23">
        <f>$C$22</f>
        <v>200</v>
      </c>
      <c r="D257" s="11">
        <f t="shared" si="26"/>
        <v>1300.6468608190644</v>
      </c>
      <c r="E257" s="10">
        <f t="shared" si="27"/>
        <v>-15585.053953816427</v>
      </c>
      <c r="F257" s="38"/>
      <c r="G257" s="9">
        <v>232</v>
      </c>
      <c r="H257" s="11">
        <f t="shared" si="28"/>
        <v>1100.6468608190644</v>
      </c>
      <c r="I257" s="23">
        <f t="shared" si="29"/>
        <v>57.077469100000002</v>
      </c>
      <c r="J257" s="11">
        <f t="shared" si="30"/>
        <v>1157.7243299190643</v>
      </c>
      <c r="K257" s="10">
        <f t="shared" si="31"/>
        <v>63131.334189466135</v>
      </c>
    </row>
    <row r="258" spans="1:11" x14ac:dyDescent="0.25">
      <c r="A258" s="9">
        <v>233</v>
      </c>
      <c r="B258" s="11">
        <f t="shared" si="25"/>
        <v>1100.6468608190644</v>
      </c>
      <c r="C258" s="23">
        <f>$C$22</f>
        <v>200</v>
      </c>
      <c r="D258" s="11">
        <f t="shared" si="26"/>
        <v>1300.6468608190644</v>
      </c>
      <c r="E258" s="10">
        <f t="shared" si="27"/>
        <v>-16989.601174327599</v>
      </c>
      <c r="F258" s="38"/>
      <c r="G258" s="9">
        <v>233</v>
      </c>
      <c r="H258" s="11">
        <f t="shared" si="28"/>
        <v>1100.6468608190644</v>
      </c>
      <c r="I258" s="23">
        <f t="shared" si="29"/>
        <v>57.077469100000002</v>
      </c>
      <c r="J258" s="11">
        <f t="shared" si="30"/>
        <v>1157.7243299190643</v>
      </c>
      <c r="K258" s="10">
        <f t="shared" si="31"/>
        <v>62394.485420810175</v>
      </c>
    </row>
    <row r="259" spans="1:11" x14ac:dyDescent="0.25">
      <c r="A259" s="9">
        <v>234</v>
      </c>
      <c r="B259" s="11">
        <f t="shared" si="25"/>
        <v>1100.6468608190644</v>
      </c>
      <c r="C259" s="23">
        <f>$C$22</f>
        <v>200</v>
      </c>
      <c r="D259" s="11">
        <f t="shared" si="26"/>
        <v>1300.6468608190644</v>
      </c>
      <c r="E259" s="10">
        <f t="shared" si="27"/>
        <v>-18403.512042975512</v>
      </c>
      <c r="F259" s="38"/>
      <c r="G259" s="9">
        <v>234</v>
      </c>
      <c r="H259" s="11">
        <f t="shared" si="28"/>
        <v>1100.6468608190644</v>
      </c>
      <c r="I259" s="23">
        <f t="shared" si="29"/>
        <v>57.077469100000002</v>
      </c>
      <c r="J259" s="11">
        <f t="shared" si="30"/>
        <v>1157.7243299190643</v>
      </c>
      <c r="K259" s="10">
        <f t="shared" si="31"/>
        <v>61652.724327029835</v>
      </c>
    </row>
    <row r="260" spans="1:11" x14ac:dyDescent="0.25">
      <c r="A260" s="9">
        <v>235</v>
      </c>
      <c r="B260" s="11">
        <f t="shared" si="25"/>
        <v>1100.6468608190644</v>
      </c>
      <c r="C260" s="23">
        <f>$C$22</f>
        <v>200</v>
      </c>
      <c r="D260" s="11">
        <f t="shared" si="26"/>
        <v>1300.6468608190644</v>
      </c>
      <c r="E260" s="10">
        <f t="shared" si="27"/>
        <v>-19826.84898408108</v>
      </c>
      <c r="F260" s="38"/>
      <c r="G260" s="9">
        <v>235</v>
      </c>
      <c r="H260" s="11">
        <f t="shared" si="28"/>
        <v>1100.6468608190644</v>
      </c>
      <c r="I260" s="23">
        <f t="shared" si="29"/>
        <v>57.077469100000002</v>
      </c>
      <c r="J260" s="11">
        <f t="shared" si="30"/>
        <v>1157.7243299190643</v>
      </c>
      <c r="K260" s="10">
        <f t="shared" si="31"/>
        <v>60906.018159290965</v>
      </c>
    </row>
    <row r="261" spans="1:11" x14ac:dyDescent="0.25">
      <c r="A261" s="9">
        <v>236</v>
      </c>
      <c r="B261" s="11">
        <f t="shared" si="25"/>
        <v>1100.6468608190644</v>
      </c>
      <c r="C261" s="23">
        <f>$C$22</f>
        <v>200</v>
      </c>
      <c r="D261" s="11">
        <f t="shared" si="26"/>
        <v>1300.6468608190644</v>
      </c>
      <c r="E261" s="10">
        <f t="shared" si="27"/>
        <v>-21259.67483812735</v>
      </c>
      <c r="F261" s="38"/>
      <c r="G261" s="9">
        <v>236</v>
      </c>
      <c r="H261" s="11">
        <f t="shared" si="28"/>
        <v>1100.6468608190644</v>
      </c>
      <c r="I261" s="23">
        <f t="shared" si="29"/>
        <v>57.077469100000002</v>
      </c>
      <c r="J261" s="11">
        <f t="shared" si="30"/>
        <v>1157.7243299190643</v>
      </c>
      <c r="K261" s="10">
        <f t="shared" si="31"/>
        <v>60154.333950433836</v>
      </c>
    </row>
    <row r="262" spans="1:11" x14ac:dyDescent="0.25">
      <c r="A262" s="9">
        <v>237</v>
      </c>
      <c r="B262" s="11">
        <f t="shared" si="25"/>
        <v>1100.6468608190644</v>
      </c>
      <c r="C262" s="23">
        <f>$C$22</f>
        <v>200</v>
      </c>
      <c r="D262" s="11">
        <f t="shared" si="26"/>
        <v>1300.6468608190644</v>
      </c>
      <c r="E262" s="10">
        <f t="shared" si="27"/>
        <v>-22702.052864533929</v>
      </c>
      <c r="F262" s="38"/>
      <c r="G262" s="9">
        <v>237</v>
      </c>
      <c r="H262" s="11">
        <f t="shared" si="28"/>
        <v>1100.6468608190644</v>
      </c>
      <c r="I262" s="23">
        <f t="shared" si="29"/>
        <v>57.077469100000002</v>
      </c>
      <c r="J262" s="11">
        <f t="shared" si="30"/>
        <v>1157.7243299190643</v>
      </c>
      <c r="K262" s="10">
        <f t="shared" si="31"/>
        <v>59397.638513517661</v>
      </c>
    </row>
    <row r="263" spans="1:11" x14ac:dyDescent="0.25">
      <c r="A263" s="9">
        <v>238</v>
      </c>
      <c r="B263" s="11">
        <f t="shared" si="25"/>
        <v>1100.6468608190644</v>
      </c>
      <c r="C263" s="23">
        <f>$C$22</f>
        <v>200</v>
      </c>
      <c r="D263" s="11">
        <f t="shared" si="26"/>
        <v>1300.6468608190644</v>
      </c>
      <c r="E263" s="10">
        <f t="shared" si="27"/>
        <v>-24154.046744449886</v>
      </c>
      <c r="F263" s="38"/>
      <c r="G263" s="9">
        <v>238</v>
      </c>
      <c r="H263" s="11">
        <f t="shared" si="28"/>
        <v>1100.6468608190644</v>
      </c>
      <c r="I263" s="23">
        <f t="shared" si="29"/>
        <v>57.077469100000002</v>
      </c>
      <c r="J263" s="11">
        <f t="shared" si="30"/>
        <v>1157.7243299190643</v>
      </c>
      <c r="K263" s="10">
        <f t="shared" si="31"/>
        <v>58635.898440355377</v>
      </c>
    </row>
    <row r="264" spans="1:11" x14ac:dyDescent="0.25">
      <c r="A264" s="9">
        <v>239</v>
      </c>
      <c r="B264" s="11">
        <f t="shared" si="25"/>
        <v>1100.6468608190644</v>
      </c>
      <c r="C264" s="23">
        <f>$C$22</f>
        <v>200</v>
      </c>
      <c r="D264" s="11">
        <f t="shared" si="26"/>
        <v>1300.6468608190644</v>
      </c>
      <c r="E264" s="10">
        <f t="shared" si="27"/>
        <v>-25615.720583565279</v>
      </c>
      <c r="F264" s="38"/>
      <c r="G264" s="9">
        <v>239</v>
      </c>
      <c r="H264" s="11">
        <f t="shared" si="28"/>
        <v>1100.6468608190644</v>
      </c>
      <c r="I264" s="23">
        <f t="shared" si="29"/>
        <v>57.077469100000002</v>
      </c>
      <c r="J264" s="11">
        <f t="shared" si="30"/>
        <v>1157.7243299190643</v>
      </c>
      <c r="K264" s="10">
        <f t="shared" si="31"/>
        <v>57869.080100038678</v>
      </c>
    </row>
    <row r="265" spans="1:11" x14ac:dyDescent="0.25">
      <c r="A265" s="9">
        <v>240</v>
      </c>
      <c r="B265" s="11">
        <f t="shared" si="25"/>
        <v>1100.6468608190644</v>
      </c>
      <c r="C265" s="23">
        <f>$C$22</f>
        <v>200</v>
      </c>
      <c r="D265" s="11">
        <f t="shared" si="26"/>
        <v>1300.6468608190644</v>
      </c>
      <c r="E265" s="10">
        <f t="shared" si="27"/>
        <v>-27087.138914941446</v>
      </c>
      <c r="F265" s="38"/>
      <c r="G265" s="9">
        <v>240</v>
      </c>
      <c r="H265" s="11">
        <f t="shared" si="28"/>
        <v>1100.6468608190644</v>
      </c>
      <c r="I265" s="23">
        <f t="shared" si="29"/>
        <v>57.077469100000002</v>
      </c>
      <c r="J265" s="11">
        <f t="shared" si="30"/>
        <v>1157.7243299190643</v>
      </c>
      <c r="K265" s="10">
        <f t="shared" si="31"/>
        <v>57097.1496374532</v>
      </c>
    </row>
    <row r="266" spans="1:11" x14ac:dyDescent="0.25">
      <c r="A266" s="9">
        <v>241</v>
      </c>
      <c r="B266" s="11">
        <f t="shared" si="25"/>
        <v>1100.6468608190644</v>
      </c>
      <c r="C266" s="23">
        <f>$C$22</f>
        <v>200</v>
      </c>
      <c r="D266" s="11">
        <f t="shared" si="26"/>
        <v>1300.6468608190644</v>
      </c>
      <c r="E266" s="10">
        <f t="shared" si="27"/>
        <v>-28568.366701860119</v>
      </c>
      <c r="F266" s="38"/>
      <c r="G266" s="9">
        <v>241</v>
      </c>
      <c r="H266" s="11">
        <f t="shared" si="28"/>
        <v>1100.6468608190644</v>
      </c>
      <c r="I266" s="23">
        <f t="shared" si="29"/>
        <v>57.077469100000002</v>
      </c>
      <c r="J266" s="11">
        <f t="shared" si="30"/>
        <v>1157.7243299190643</v>
      </c>
      <c r="K266" s="10">
        <f t="shared" si="31"/>
        <v>56320.072971783819</v>
      </c>
    </row>
    <row r="267" spans="1:11" x14ac:dyDescent="0.25">
      <c r="A267" s="9">
        <v>242</v>
      </c>
      <c r="B267" s="11">
        <f t="shared" si="25"/>
        <v>1100.6468608190644</v>
      </c>
      <c r="C267" s="23">
        <f>$C$22</f>
        <v>200</v>
      </c>
      <c r="D267" s="11">
        <f t="shared" si="26"/>
        <v>1300.6468608190644</v>
      </c>
      <c r="E267" s="10">
        <f t="shared" si="27"/>
        <v>-30059.469340691583</v>
      </c>
      <c r="F267" s="38"/>
      <c r="G267" s="9">
        <v>242</v>
      </c>
      <c r="H267" s="11">
        <f t="shared" si="28"/>
        <v>1100.6468608190644</v>
      </c>
      <c r="I267" s="23">
        <f t="shared" si="29"/>
        <v>57.077469100000002</v>
      </c>
      <c r="J267" s="11">
        <f t="shared" si="30"/>
        <v>1157.7243299190643</v>
      </c>
      <c r="K267" s="10">
        <f t="shared" si="31"/>
        <v>55537.81579500997</v>
      </c>
    </row>
    <row r="268" spans="1:11" x14ac:dyDescent="0.25">
      <c r="A268" s="9">
        <v>243</v>
      </c>
      <c r="B268" s="11">
        <f t="shared" si="25"/>
        <v>1100.6468608190644</v>
      </c>
      <c r="C268" s="23">
        <f>$C$22</f>
        <v>200</v>
      </c>
      <c r="D268" s="11">
        <f t="shared" si="26"/>
        <v>1300.6468608190644</v>
      </c>
      <c r="E268" s="10">
        <f t="shared" si="27"/>
        <v>-31560.512663781919</v>
      </c>
      <c r="F268" s="38"/>
      <c r="G268" s="9">
        <v>243</v>
      </c>
      <c r="H268" s="11">
        <f t="shared" si="28"/>
        <v>1100.6468608190644</v>
      </c>
      <c r="I268" s="23">
        <f t="shared" si="29"/>
        <v>57.077469100000002</v>
      </c>
      <c r="J268" s="11">
        <f t="shared" si="30"/>
        <v>1157.7243299190643</v>
      </c>
      <c r="K268" s="10">
        <f t="shared" si="31"/>
        <v>54750.343570390964</v>
      </c>
    </row>
    <row r="269" spans="1:11" x14ac:dyDescent="0.25">
      <c r="A269" s="9">
        <v>244</v>
      </c>
      <c r="B269" s="11">
        <f t="shared" si="25"/>
        <v>1100.6468608190644</v>
      </c>
      <c r="C269" s="23">
        <f>$C$22</f>
        <v>200</v>
      </c>
      <c r="D269" s="11">
        <f t="shared" si="26"/>
        <v>1300.6468608190644</v>
      </c>
      <c r="E269" s="10">
        <f t="shared" si="27"/>
        <v>-33071.562942359531</v>
      </c>
      <c r="F269" s="38"/>
      <c r="G269" s="9">
        <v>244</v>
      </c>
      <c r="H269" s="11">
        <f t="shared" si="28"/>
        <v>1100.6468608190644</v>
      </c>
      <c r="I269" s="23">
        <f t="shared" si="29"/>
        <v>57.077469100000002</v>
      </c>
      <c r="J269" s="11">
        <f t="shared" si="30"/>
        <v>1157.7243299190643</v>
      </c>
      <c r="K269" s="10">
        <f t="shared" si="31"/>
        <v>53957.621530941164</v>
      </c>
    </row>
    <row r="270" spans="1:11" x14ac:dyDescent="0.25">
      <c r="A270" s="9">
        <v>245</v>
      </c>
      <c r="B270" s="11">
        <f t="shared" si="25"/>
        <v>1100.6468608190644</v>
      </c>
      <c r="C270" s="23">
        <f>$C$22</f>
        <v>200</v>
      </c>
      <c r="D270" s="11">
        <f t="shared" si="26"/>
        <v>1300.6468608190644</v>
      </c>
      <c r="E270" s="10">
        <f t="shared" si="27"/>
        <v>-34592.686889460987</v>
      </c>
      <c r="F270" s="38"/>
      <c r="G270" s="9">
        <v>245</v>
      </c>
      <c r="H270" s="11">
        <f t="shared" si="28"/>
        <v>1100.6468608190644</v>
      </c>
      <c r="I270" s="23">
        <f t="shared" si="29"/>
        <v>57.077469100000002</v>
      </c>
      <c r="J270" s="11">
        <f t="shared" si="30"/>
        <v>1157.7243299190643</v>
      </c>
      <c r="K270" s="10">
        <f t="shared" si="31"/>
        <v>53159.614677895035</v>
      </c>
    </row>
    <row r="271" spans="1:11" x14ac:dyDescent="0.25">
      <c r="A271" s="9">
        <v>246</v>
      </c>
      <c r="B271" s="11">
        <f t="shared" si="25"/>
        <v>1100.6468608190644</v>
      </c>
      <c r="C271" s="23">
        <f>$C$22</f>
        <v>200</v>
      </c>
      <c r="D271" s="11">
        <f t="shared" si="26"/>
        <v>1300.6468608190644</v>
      </c>
      <c r="E271" s="10">
        <f t="shared" si="27"/>
        <v>-36123.951662876454</v>
      </c>
      <c r="F271" s="38"/>
      <c r="G271" s="9">
        <v>246</v>
      </c>
      <c r="H271" s="11">
        <f t="shared" si="28"/>
        <v>1100.6468608190644</v>
      </c>
      <c r="I271" s="23">
        <f t="shared" si="29"/>
        <v>57.077469100000002</v>
      </c>
      <c r="J271" s="11">
        <f t="shared" si="30"/>
        <v>1157.7243299190643</v>
      </c>
      <c r="K271" s="10">
        <f t="shared" si="31"/>
        <v>52356.287779161932</v>
      </c>
    </row>
    <row r="272" spans="1:11" x14ac:dyDescent="0.25">
      <c r="A272" s="9">
        <v>247</v>
      </c>
      <c r="B272" s="11">
        <f t="shared" si="25"/>
        <v>1100.6468608190644</v>
      </c>
      <c r="C272" s="23">
        <f>$C$22</f>
        <v>200</v>
      </c>
      <c r="D272" s="11">
        <f t="shared" si="26"/>
        <v>1300.6468608190644</v>
      </c>
      <c r="E272" s="10">
        <f t="shared" si="27"/>
        <v>-37665.424868114693</v>
      </c>
      <c r="F272" s="38"/>
      <c r="G272" s="9">
        <v>247</v>
      </c>
      <c r="H272" s="11">
        <f t="shared" si="28"/>
        <v>1100.6468608190644</v>
      </c>
      <c r="I272" s="23">
        <f t="shared" si="29"/>
        <v>57.077469100000002</v>
      </c>
      <c r="J272" s="11">
        <f t="shared" si="30"/>
        <v>1157.7243299190643</v>
      </c>
      <c r="K272" s="10">
        <f t="shared" si="31"/>
        <v>51547.605367770608</v>
      </c>
    </row>
    <row r="273" spans="1:11" x14ac:dyDescent="0.25">
      <c r="A273" s="9">
        <v>248</v>
      </c>
      <c r="B273" s="11">
        <f t="shared" si="25"/>
        <v>1100.6468608190644</v>
      </c>
      <c r="C273" s="23">
        <f>$C$22</f>
        <v>200</v>
      </c>
      <c r="D273" s="11">
        <f t="shared" si="26"/>
        <v>1300.6468608190644</v>
      </c>
      <c r="E273" s="10">
        <f t="shared" si="27"/>
        <v>-39217.174561387852</v>
      </c>
      <c r="F273" s="38"/>
      <c r="G273" s="9">
        <v>248</v>
      </c>
      <c r="H273" s="11">
        <f t="shared" si="28"/>
        <v>1100.6468608190644</v>
      </c>
      <c r="I273" s="23">
        <f t="shared" si="29"/>
        <v>57.077469100000002</v>
      </c>
      <c r="J273" s="11">
        <f t="shared" si="30"/>
        <v>1157.7243299190643</v>
      </c>
      <c r="K273" s="10">
        <f t="shared" si="31"/>
        <v>50733.53174030334</v>
      </c>
    </row>
    <row r="274" spans="1:11" x14ac:dyDescent="0.25">
      <c r="A274" s="9">
        <v>249</v>
      </c>
      <c r="B274" s="11">
        <f t="shared" si="25"/>
        <v>1100.6468608190644</v>
      </c>
      <c r="C274" s="23">
        <f>$C$22</f>
        <v>200</v>
      </c>
      <c r="D274" s="11">
        <f t="shared" si="26"/>
        <v>1300.6468608190644</v>
      </c>
      <c r="E274" s="10">
        <f t="shared" si="27"/>
        <v>-40779.269252616163</v>
      </c>
      <c r="F274" s="38"/>
      <c r="G274" s="9">
        <v>249</v>
      </c>
      <c r="H274" s="11">
        <f t="shared" si="28"/>
        <v>1100.6468608190644</v>
      </c>
      <c r="I274" s="23">
        <f t="shared" si="29"/>
        <v>57.077469100000002</v>
      </c>
      <c r="J274" s="11">
        <f t="shared" si="30"/>
        <v>1157.7243299190643</v>
      </c>
      <c r="K274" s="10">
        <f t="shared" si="31"/>
        <v>49914.030955319628</v>
      </c>
    </row>
    <row r="275" spans="1:11" x14ac:dyDescent="0.25">
      <c r="A275" s="9">
        <v>250</v>
      </c>
      <c r="B275" s="11">
        <f t="shared" si="25"/>
        <v>1100.6468608190644</v>
      </c>
      <c r="C275" s="23">
        <f>$C$22</f>
        <v>200</v>
      </c>
      <c r="D275" s="11">
        <f t="shared" si="26"/>
        <v>1300.6468608190644</v>
      </c>
      <c r="E275" s="10">
        <f t="shared" si="27"/>
        <v>-42351.777908452663</v>
      </c>
      <c r="F275" s="38"/>
      <c r="G275" s="9">
        <v>250</v>
      </c>
      <c r="H275" s="11">
        <f t="shared" si="28"/>
        <v>1100.6468608190644</v>
      </c>
      <c r="I275" s="23">
        <f t="shared" si="29"/>
        <v>57.077469100000002</v>
      </c>
      <c r="J275" s="11">
        <f t="shared" si="30"/>
        <v>1157.7243299190643</v>
      </c>
      <c r="K275" s="10">
        <f t="shared" si="31"/>
        <v>49089.066831769356</v>
      </c>
    </row>
    <row r="276" spans="1:11" x14ac:dyDescent="0.25">
      <c r="A276" s="9">
        <v>251</v>
      </c>
      <c r="B276" s="11">
        <f t="shared" si="25"/>
        <v>1100.6468608190644</v>
      </c>
      <c r="C276" s="23">
        <f>$C$22</f>
        <v>200</v>
      </c>
      <c r="D276" s="11">
        <f t="shared" si="26"/>
        <v>1300.6468608190644</v>
      </c>
      <c r="E276" s="10">
        <f t="shared" si="27"/>
        <v>-43934.769955328076</v>
      </c>
      <c r="F276" s="38"/>
      <c r="G276" s="9">
        <v>251</v>
      </c>
      <c r="H276" s="11">
        <f t="shared" si="28"/>
        <v>1100.6468608190644</v>
      </c>
      <c r="I276" s="23">
        <f t="shared" si="29"/>
        <v>57.077469100000002</v>
      </c>
      <c r="J276" s="11">
        <f t="shared" si="30"/>
        <v>1157.7243299190643</v>
      </c>
      <c r="K276" s="10">
        <f t="shared" si="31"/>
        <v>48258.602947395419</v>
      </c>
    </row>
    <row r="277" spans="1:11" x14ac:dyDescent="0.25">
      <c r="A277" s="9">
        <v>252</v>
      </c>
      <c r="B277" s="11">
        <f t="shared" si="25"/>
        <v>1100.6468608190644</v>
      </c>
      <c r="C277" s="23">
        <f>$C$22</f>
        <v>200</v>
      </c>
      <c r="D277" s="11">
        <f t="shared" si="26"/>
        <v>1300.6468608190644</v>
      </c>
      <c r="E277" s="10">
        <f t="shared" si="27"/>
        <v>-45528.315282515992</v>
      </c>
      <c r="F277" s="38"/>
      <c r="G277" s="9">
        <v>252</v>
      </c>
      <c r="H277" s="11">
        <f t="shared" si="28"/>
        <v>1100.6468608190644</v>
      </c>
      <c r="I277" s="23">
        <f t="shared" si="29"/>
        <v>57.077469100000002</v>
      </c>
      <c r="J277" s="11">
        <f t="shared" si="30"/>
        <v>1157.7243299190643</v>
      </c>
      <c r="K277" s="10">
        <f t="shared" si="31"/>
        <v>47422.602637125652</v>
      </c>
    </row>
    <row r="278" spans="1:11" x14ac:dyDescent="0.25">
      <c r="A278" s="9">
        <v>253</v>
      </c>
      <c r="B278" s="11">
        <f t="shared" si="25"/>
        <v>1100.6468608190644</v>
      </c>
      <c r="C278" s="23">
        <f>$C$22</f>
        <v>200</v>
      </c>
      <c r="D278" s="11">
        <f t="shared" si="26"/>
        <v>1300.6468608190644</v>
      </c>
      <c r="E278" s="10">
        <f t="shared" si="27"/>
        <v>-47132.484245218489</v>
      </c>
      <c r="F278" s="38"/>
      <c r="G278" s="9">
        <v>253</v>
      </c>
      <c r="H278" s="11">
        <f t="shared" si="28"/>
        <v>1100.6468608190644</v>
      </c>
      <c r="I278" s="23">
        <f t="shared" si="29"/>
        <v>57.077469100000002</v>
      </c>
      <c r="J278" s="11">
        <f t="shared" si="30"/>
        <v>1157.7243299190643</v>
      </c>
      <c r="K278" s="10">
        <f t="shared" si="31"/>
        <v>46581.028991454084</v>
      </c>
    </row>
    <row r="279" spans="1:11" x14ac:dyDescent="0.25">
      <c r="A279" s="9">
        <v>254</v>
      </c>
      <c r="B279" s="11">
        <f t="shared" si="25"/>
        <v>1100.6468608190644</v>
      </c>
      <c r="C279" s="23">
        <f>$C$22</f>
        <v>200</v>
      </c>
      <c r="D279" s="11">
        <f t="shared" si="26"/>
        <v>1300.6468608190644</v>
      </c>
      <c r="E279" s="10">
        <f t="shared" si="27"/>
        <v>-48747.347667672337</v>
      </c>
      <c r="F279" s="38"/>
      <c r="G279" s="9">
        <v>254</v>
      </c>
      <c r="H279" s="11">
        <f t="shared" si="28"/>
        <v>1100.6468608190644</v>
      </c>
      <c r="I279" s="23">
        <f t="shared" si="29"/>
        <v>57.077469100000002</v>
      </c>
      <c r="J279" s="11">
        <f t="shared" si="30"/>
        <v>1157.7243299190643</v>
      </c>
      <c r="K279" s="10">
        <f t="shared" si="31"/>
        <v>45733.844854811374</v>
      </c>
    </row>
    <row r="280" spans="1:11" x14ac:dyDescent="0.25">
      <c r="A280" s="9">
        <v>255</v>
      </c>
      <c r="B280" s="11">
        <f t="shared" si="25"/>
        <v>1100.6468608190644</v>
      </c>
      <c r="C280" s="23">
        <f>$C$22</f>
        <v>200</v>
      </c>
      <c r="D280" s="11">
        <f t="shared" si="26"/>
        <v>1300.6468608190644</v>
      </c>
      <c r="E280" s="10">
        <f t="shared" si="27"/>
        <v>-50372.97684627588</v>
      </c>
      <c r="F280" s="38"/>
      <c r="G280" s="9">
        <v>255</v>
      </c>
      <c r="H280" s="11">
        <f t="shared" si="28"/>
        <v>1100.6468608190644</v>
      </c>
      <c r="I280" s="23">
        <f t="shared" si="29"/>
        <v>57.077469100000002</v>
      </c>
      <c r="J280" s="11">
        <f t="shared" si="30"/>
        <v>1157.7243299190643</v>
      </c>
      <c r="K280" s="10">
        <f t="shared" si="31"/>
        <v>44881.012823924379</v>
      </c>
    </row>
    <row r="281" spans="1:11" x14ac:dyDescent="0.25">
      <c r="A281" s="9">
        <v>256</v>
      </c>
      <c r="B281" s="11">
        <f t="shared" si="25"/>
        <v>1100.6468608190644</v>
      </c>
      <c r="C281" s="23">
        <f>$C$22</f>
        <v>200</v>
      </c>
      <c r="D281" s="11">
        <f t="shared" si="26"/>
        <v>1300.6468608190644</v>
      </c>
      <c r="E281" s="10">
        <f t="shared" si="27"/>
        <v>-52009.443552736775</v>
      </c>
      <c r="F281" s="38"/>
      <c r="G281" s="9">
        <v>256</v>
      </c>
      <c r="H281" s="11">
        <f t="shared" si="28"/>
        <v>1100.6468608190644</v>
      </c>
      <c r="I281" s="23">
        <f t="shared" si="29"/>
        <v>57.077469100000002</v>
      </c>
      <c r="J281" s="11">
        <f t="shared" si="30"/>
        <v>1157.7243299190643</v>
      </c>
      <c r="K281" s="10">
        <f t="shared" si="31"/>
        <v>44022.495246164806</v>
      </c>
    </row>
    <row r="282" spans="1:11" x14ac:dyDescent="0.25">
      <c r="A282" s="9">
        <v>257</v>
      </c>
      <c r="B282" s="11">
        <f t="shared" si="25"/>
        <v>1100.6468608190644</v>
      </c>
      <c r="C282" s="23">
        <f>$C$22</f>
        <v>200</v>
      </c>
      <c r="D282" s="11">
        <f t="shared" si="26"/>
        <v>1300.6468608190644</v>
      </c>
      <c r="E282" s="10">
        <f t="shared" si="27"/>
        <v>-53656.820037240745</v>
      </c>
      <c r="F282" s="38"/>
      <c r="G282" s="9">
        <v>257</v>
      </c>
      <c r="H282" s="11">
        <f t="shared" si="28"/>
        <v>1100.6468608190644</v>
      </c>
      <c r="I282" s="23">
        <f t="shared" si="29"/>
        <v>57.077469100000002</v>
      </c>
      <c r="J282" s="11">
        <f t="shared" si="30"/>
        <v>1157.7243299190643</v>
      </c>
      <c r="K282" s="10">
        <f t="shared" si="31"/>
        <v>43158.254217886832</v>
      </c>
    </row>
    <row r="283" spans="1:11" x14ac:dyDescent="0.25">
      <c r="A283" s="9">
        <v>258</v>
      </c>
      <c r="B283" s="11">
        <f t="shared" ref="B283:B346" si="32">ABS($E$12)</f>
        <v>1100.6468608190644</v>
      </c>
      <c r="C283" s="23">
        <f>$C$22</f>
        <v>200</v>
      </c>
      <c r="D283" s="11">
        <f t="shared" ref="D283:D346" si="33">B283+C283</f>
        <v>1300.6468608190644</v>
      </c>
      <c r="E283" s="10">
        <f t="shared" ref="E283:E346" si="34">E282*(1+$K$10)-D283</f>
        <v>-55315.179031641412</v>
      </c>
      <c r="F283" s="38"/>
      <c r="G283" s="9">
        <v>258</v>
      </c>
      <c r="H283" s="11">
        <f t="shared" ref="H283:H346" si="35">ABS($K$12)</f>
        <v>1100.6468608190644</v>
      </c>
      <c r="I283" s="23">
        <f t="shared" ref="I283:I346" si="36">$I$22</f>
        <v>57.077469100000002</v>
      </c>
      <c r="J283" s="11">
        <f t="shared" si="30"/>
        <v>1157.7243299190643</v>
      </c>
      <c r="K283" s="10">
        <f t="shared" si="31"/>
        <v>42288.251582753677</v>
      </c>
    </row>
    <row r="284" spans="1:11" x14ac:dyDescent="0.25">
      <c r="A284" s="9">
        <v>259</v>
      </c>
      <c r="B284" s="11">
        <f t="shared" si="32"/>
        <v>1100.6468608190644</v>
      </c>
      <c r="C284" s="23">
        <f>$C$22</f>
        <v>200</v>
      </c>
      <c r="D284" s="11">
        <f t="shared" si="33"/>
        <v>1300.6468608190644</v>
      </c>
      <c r="E284" s="10">
        <f t="shared" si="34"/>
        <v>-56984.593752671411</v>
      </c>
      <c r="F284" s="38"/>
      <c r="G284" s="9">
        <v>259</v>
      </c>
      <c r="H284" s="11">
        <f t="shared" si="35"/>
        <v>1100.6468608190644</v>
      </c>
      <c r="I284" s="23">
        <f t="shared" si="36"/>
        <v>57.077469100000002</v>
      </c>
      <c r="J284" s="11">
        <f t="shared" si="30"/>
        <v>1157.7243299190643</v>
      </c>
      <c r="K284" s="10">
        <f t="shared" si="31"/>
        <v>41412.448930052968</v>
      </c>
    </row>
    <row r="285" spans="1:11" x14ac:dyDescent="0.25">
      <c r="A285" s="9">
        <v>260</v>
      </c>
      <c r="B285" s="11">
        <f t="shared" si="32"/>
        <v>1100.6468608190644</v>
      </c>
      <c r="C285" s="23">
        <f>$C$22</f>
        <v>200</v>
      </c>
      <c r="D285" s="11">
        <f t="shared" si="33"/>
        <v>1300.6468608190644</v>
      </c>
      <c r="E285" s="10">
        <f t="shared" si="34"/>
        <v>-58665.137905174946</v>
      </c>
      <c r="F285" s="38"/>
      <c r="G285" s="9">
        <v>260</v>
      </c>
      <c r="H285" s="11">
        <f t="shared" si="35"/>
        <v>1100.6468608190644</v>
      </c>
      <c r="I285" s="23">
        <f t="shared" si="36"/>
        <v>57.077469100000002</v>
      </c>
      <c r="J285" s="11">
        <f t="shared" si="30"/>
        <v>1157.7243299190643</v>
      </c>
      <c r="K285" s="10">
        <f t="shared" si="31"/>
        <v>40530.807593000914</v>
      </c>
    </row>
    <row r="286" spans="1:11" x14ac:dyDescent="0.25">
      <c r="A286" s="9">
        <v>261</v>
      </c>
      <c r="B286" s="11">
        <f t="shared" si="32"/>
        <v>1100.6468608190644</v>
      </c>
      <c r="C286" s="23">
        <f>$C$22</f>
        <v>200</v>
      </c>
      <c r="D286" s="11">
        <f t="shared" si="33"/>
        <v>1300.6468608190644</v>
      </c>
      <c r="E286" s="10">
        <f t="shared" si="34"/>
        <v>-60356.885685361834</v>
      </c>
      <c r="F286" s="38"/>
      <c r="G286" s="9">
        <v>261</v>
      </c>
      <c r="H286" s="11">
        <f t="shared" si="35"/>
        <v>1100.6468608190644</v>
      </c>
      <c r="I286" s="23">
        <f t="shared" si="36"/>
        <v>57.077469100000002</v>
      </c>
      <c r="J286" s="11">
        <f t="shared" si="30"/>
        <v>1157.7243299190643</v>
      </c>
      <c r="K286" s="10">
        <f t="shared" si="31"/>
        <v>39643.288647035188</v>
      </c>
    </row>
    <row r="287" spans="1:11" x14ac:dyDescent="0.25">
      <c r="A287" s="9">
        <v>262</v>
      </c>
      <c r="B287" s="11">
        <f t="shared" si="32"/>
        <v>1100.6468608190644</v>
      </c>
      <c r="C287" s="23">
        <f>$C$22</f>
        <v>200</v>
      </c>
      <c r="D287" s="11">
        <f t="shared" si="33"/>
        <v>1300.6468608190644</v>
      </c>
      <c r="E287" s="10">
        <f t="shared" si="34"/>
        <v>-62059.911784083306</v>
      </c>
      <c r="F287" s="38"/>
      <c r="G287" s="9">
        <v>262</v>
      </c>
      <c r="H287" s="11">
        <f t="shared" si="35"/>
        <v>1100.6468608190644</v>
      </c>
      <c r="I287" s="23">
        <f t="shared" si="36"/>
        <v>57.077469100000002</v>
      </c>
      <c r="J287" s="11">
        <f t="shared" si="30"/>
        <v>1157.7243299190643</v>
      </c>
      <c r="K287" s="10">
        <f t="shared" si="31"/>
        <v>38749.852908096356</v>
      </c>
    </row>
    <row r="288" spans="1:11" x14ac:dyDescent="0.25">
      <c r="A288" s="9">
        <v>263</v>
      </c>
      <c r="B288" s="11">
        <f t="shared" si="32"/>
        <v>1100.6468608190644</v>
      </c>
      <c r="C288" s="23">
        <f>$C$22</f>
        <v>200</v>
      </c>
      <c r="D288" s="11">
        <f t="shared" si="33"/>
        <v>1300.6468608190644</v>
      </c>
      <c r="E288" s="10">
        <f t="shared" si="34"/>
        <v>-63774.291390129583</v>
      </c>
      <c r="F288" s="38"/>
      <c r="G288" s="9">
        <v>263</v>
      </c>
      <c r="H288" s="11">
        <f t="shared" si="35"/>
        <v>1100.6468608190644</v>
      </c>
      <c r="I288" s="23">
        <f t="shared" si="36"/>
        <v>57.077469100000002</v>
      </c>
      <c r="J288" s="11">
        <f t="shared" si="30"/>
        <v>1157.7243299190643</v>
      </c>
      <c r="K288" s="10">
        <f t="shared" si="31"/>
        <v>37850.460930897927</v>
      </c>
    </row>
    <row r="289" spans="1:11" x14ac:dyDescent="0.25">
      <c r="A289" s="9">
        <v>264</v>
      </c>
      <c r="B289" s="11">
        <f t="shared" si="32"/>
        <v>1100.6468608190644</v>
      </c>
      <c r="C289" s="23">
        <f>$C$22</f>
        <v>200</v>
      </c>
      <c r="D289" s="11">
        <f t="shared" si="33"/>
        <v>1300.6468608190644</v>
      </c>
      <c r="E289" s="10">
        <f t="shared" si="34"/>
        <v>-65500.100193549508</v>
      </c>
      <c r="F289" s="38"/>
      <c r="G289" s="9">
        <v>264</v>
      </c>
      <c r="H289" s="11">
        <f t="shared" si="35"/>
        <v>1100.6468608190644</v>
      </c>
      <c r="I289" s="23">
        <f t="shared" si="36"/>
        <v>57.077469100000002</v>
      </c>
      <c r="J289" s="11">
        <f t="shared" si="30"/>
        <v>1157.7243299190643</v>
      </c>
      <c r="K289" s="10">
        <f t="shared" si="31"/>
        <v>36945.073007184845</v>
      </c>
    </row>
    <row r="290" spans="1:11" x14ac:dyDescent="0.25">
      <c r="A290" s="9">
        <v>265</v>
      </c>
      <c r="B290" s="11">
        <f t="shared" si="32"/>
        <v>1100.6468608190644</v>
      </c>
      <c r="C290" s="23">
        <f>$C$22</f>
        <v>200</v>
      </c>
      <c r="D290" s="11">
        <f t="shared" si="33"/>
        <v>1300.6468608190644</v>
      </c>
      <c r="E290" s="10">
        <f t="shared" si="34"/>
        <v>-67237.414388992227</v>
      </c>
      <c r="F290" s="38"/>
      <c r="G290" s="9">
        <v>265</v>
      </c>
      <c r="H290" s="11">
        <f t="shared" si="35"/>
        <v>1100.6468608190644</v>
      </c>
      <c r="I290" s="23">
        <f t="shared" si="36"/>
        <v>57.077469100000002</v>
      </c>
      <c r="J290" s="11">
        <f t="shared" si="30"/>
        <v>1157.7243299190643</v>
      </c>
      <c r="K290" s="10">
        <f t="shared" si="31"/>
        <v>36033.649163980343</v>
      </c>
    </row>
    <row r="291" spans="1:11" x14ac:dyDescent="0.25">
      <c r="A291" s="9">
        <v>266</v>
      </c>
      <c r="B291" s="11">
        <f t="shared" si="32"/>
        <v>1100.6468608190644</v>
      </c>
      <c r="C291" s="23">
        <f>$C$22</f>
        <v>200</v>
      </c>
      <c r="D291" s="11">
        <f t="shared" si="33"/>
        <v>1300.6468608190644</v>
      </c>
      <c r="E291" s="10">
        <f t="shared" si="34"/>
        <v>-68986.310679071234</v>
      </c>
      <c r="F291" s="38"/>
      <c r="G291" s="9">
        <v>266</v>
      </c>
      <c r="H291" s="11">
        <f t="shared" si="35"/>
        <v>1100.6468608190644</v>
      </c>
      <c r="I291" s="23">
        <f t="shared" si="36"/>
        <v>57.077469100000002</v>
      </c>
      <c r="J291" s="11">
        <f t="shared" ref="J291:J354" si="37">H291+I291</f>
        <v>1157.7243299190643</v>
      </c>
      <c r="K291" s="10">
        <f t="shared" ref="K291:K354" si="38">K290*(1+$K$10)-J291</f>
        <v>35116.149161821144</v>
      </c>
    </row>
    <row r="292" spans="1:11" x14ac:dyDescent="0.25">
      <c r="A292" s="9">
        <v>267</v>
      </c>
      <c r="B292" s="11">
        <f t="shared" si="32"/>
        <v>1100.6468608190644</v>
      </c>
      <c r="C292" s="23">
        <f>$C$22</f>
        <v>200</v>
      </c>
      <c r="D292" s="11">
        <f t="shared" si="33"/>
        <v>1300.6468608190644</v>
      </c>
      <c r="E292" s="10">
        <f t="shared" si="34"/>
        <v>-70746.866277750771</v>
      </c>
      <c r="F292" s="38"/>
      <c r="G292" s="9">
        <v>267</v>
      </c>
      <c r="H292" s="11">
        <f t="shared" si="35"/>
        <v>1100.6468608190644</v>
      </c>
      <c r="I292" s="23">
        <f t="shared" si="36"/>
        <v>57.077469100000002</v>
      </c>
      <c r="J292" s="11">
        <f t="shared" si="37"/>
        <v>1157.7243299190643</v>
      </c>
      <c r="K292" s="10">
        <f t="shared" si="38"/>
        <v>34192.532492980885</v>
      </c>
    </row>
    <row r="293" spans="1:11" x14ac:dyDescent="0.25">
      <c r="A293" s="9">
        <v>268</v>
      </c>
      <c r="B293" s="11">
        <f t="shared" si="32"/>
        <v>1100.6468608190644</v>
      </c>
      <c r="C293" s="23">
        <f>$C$22</f>
        <v>200</v>
      </c>
      <c r="D293" s="11">
        <f t="shared" si="33"/>
        <v>1300.6468608190644</v>
      </c>
      <c r="E293" s="10">
        <f t="shared" si="34"/>
        <v>-72519.158913754829</v>
      </c>
      <c r="F293" s="38"/>
      <c r="G293" s="9">
        <v>268</v>
      </c>
      <c r="H293" s="11">
        <f t="shared" si="35"/>
        <v>1100.6468608190644</v>
      </c>
      <c r="I293" s="23">
        <f t="shared" si="36"/>
        <v>57.077469100000002</v>
      </c>
      <c r="J293" s="11">
        <f t="shared" si="37"/>
        <v>1157.7243299190643</v>
      </c>
      <c r="K293" s="10">
        <f t="shared" si="38"/>
        <v>33262.758379681691</v>
      </c>
    </row>
    <row r="294" spans="1:11" x14ac:dyDescent="0.25">
      <c r="A294" s="9">
        <v>269</v>
      </c>
      <c r="B294" s="11">
        <f t="shared" si="32"/>
        <v>1100.6468608190644</v>
      </c>
      <c r="C294" s="23">
        <f>$C$22</f>
        <v>200</v>
      </c>
      <c r="D294" s="11">
        <f t="shared" si="33"/>
        <v>1300.6468608190644</v>
      </c>
      <c r="E294" s="10">
        <f t="shared" si="34"/>
        <v>-74303.266833998918</v>
      </c>
      <c r="F294" s="38"/>
      <c r="G294" s="9">
        <v>269</v>
      </c>
      <c r="H294" s="11">
        <f t="shared" si="35"/>
        <v>1100.6468608190644</v>
      </c>
      <c r="I294" s="23">
        <f t="shared" si="36"/>
        <v>57.077469100000002</v>
      </c>
      <c r="J294" s="11">
        <f t="shared" si="37"/>
        <v>1157.7243299190643</v>
      </c>
      <c r="K294" s="10">
        <f t="shared" si="38"/>
        <v>32326.785772293839</v>
      </c>
    </row>
    <row r="295" spans="1:11" x14ac:dyDescent="0.25">
      <c r="A295" s="9">
        <v>270</v>
      </c>
      <c r="B295" s="11">
        <f t="shared" si="32"/>
        <v>1100.6468608190644</v>
      </c>
      <c r="C295" s="23">
        <f>$C$22</f>
        <v>200</v>
      </c>
      <c r="D295" s="11">
        <f t="shared" si="33"/>
        <v>1300.6468608190644</v>
      </c>
      <c r="E295" s="10">
        <f t="shared" si="34"/>
        <v>-76099.268807044631</v>
      </c>
      <c r="F295" s="38"/>
      <c r="G295" s="9">
        <v>270</v>
      </c>
      <c r="H295" s="11">
        <f t="shared" si="35"/>
        <v>1100.6468608190644</v>
      </c>
      <c r="I295" s="23">
        <f t="shared" si="36"/>
        <v>57.077469100000002</v>
      </c>
      <c r="J295" s="11">
        <f t="shared" si="37"/>
        <v>1157.7243299190643</v>
      </c>
      <c r="K295" s="10">
        <f t="shared" si="38"/>
        <v>31384.573347523397</v>
      </c>
    </row>
    <row r="296" spans="1:11" x14ac:dyDescent="0.25">
      <c r="A296" s="9">
        <v>271</v>
      </c>
      <c r="B296" s="11">
        <f t="shared" si="32"/>
        <v>1100.6468608190644</v>
      </c>
      <c r="C296" s="23">
        <f>$C$22</f>
        <v>200</v>
      </c>
      <c r="D296" s="11">
        <f t="shared" si="33"/>
        <v>1300.6468608190644</v>
      </c>
      <c r="E296" s="10">
        <f t="shared" si="34"/>
        <v>-77907.244126577323</v>
      </c>
      <c r="F296" s="38"/>
      <c r="G296" s="9">
        <v>271</v>
      </c>
      <c r="H296" s="11">
        <f t="shared" si="35"/>
        <v>1100.6468608190644</v>
      </c>
      <c r="I296" s="23">
        <f t="shared" si="36"/>
        <v>57.077469100000002</v>
      </c>
      <c r="J296" s="11">
        <f t="shared" si="37"/>
        <v>1157.7243299190643</v>
      </c>
      <c r="K296" s="10">
        <f t="shared" si="38"/>
        <v>30436.079506587823</v>
      </c>
    </row>
    <row r="297" spans="1:11" x14ac:dyDescent="0.25">
      <c r="A297" s="9">
        <v>272</v>
      </c>
      <c r="B297" s="11">
        <f t="shared" si="32"/>
        <v>1100.6468608190644</v>
      </c>
      <c r="C297" s="23">
        <f>$C$22</f>
        <v>200</v>
      </c>
      <c r="D297" s="11">
        <f t="shared" si="33"/>
        <v>1300.6468608190644</v>
      </c>
      <c r="E297" s="10">
        <f t="shared" si="34"/>
        <v>-79727.272614906891</v>
      </c>
      <c r="F297" s="38"/>
      <c r="G297" s="9">
        <v>272</v>
      </c>
      <c r="H297" s="11">
        <f t="shared" si="35"/>
        <v>1100.6468608190644</v>
      </c>
      <c r="I297" s="23">
        <f t="shared" si="36"/>
        <v>57.077469100000002</v>
      </c>
      <c r="J297" s="11">
        <f t="shared" si="37"/>
        <v>1157.7243299190643</v>
      </c>
      <c r="K297" s="10">
        <f t="shared" si="38"/>
        <v>29481.262373379344</v>
      </c>
    </row>
    <row r="298" spans="1:11" x14ac:dyDescent="0.25">
      <c r="A298" s="9">
        <v>273</v>
      </c>
      <c r="B298" s="11">
        <f t="shared" si="32"/>
        <v>1100.6468608190644</v>
      </c>
      <c r="C298" s="23">
        <f>$C$22</f>
        <v>200</v>
      </c>
      <c r="D298" s="11">
        <f t="shared" si="33"/>
        <v>1300.6468608190644</v>
      </c>
      <c r="E298" s="10">
        <f t="shared" si="34"/>
        <v>-81559.434626491988</v>
      </c>
      <c r="F298" s="38"/>
      <c r="G298" s="9">
        <v>273</v>
      </c>
      <c r="H298" s="11">
        <f t="shared" si="35"/>
        <v>1100.6468608190644</v>
      </c>
      <c r="I298" s="23">
        <f t="shared" si="36"/>
        <v>57.077469100000002</v>
      </c>
      <c r="J298" s="11">
        <f t="shared" si="37"/>
        <v>1157.7243299190643</v>
      </c>
      <c r="K298" s="10">
        <f t="shared" si="38"/>
        <v>28520.079792616143</v>
      </c>
    </row>
    <row r="299" spans="1:11" x14ac:dyDescent="0.25">
      <c r="A299" s="9">
        <v>274</v>
      </c>
      <c r="B299" s="11">
        <f t="shared" si="32"/>
        <v>1100.6468608190644</v>
      </c>
      <c r="C299" s="23">
        <f>$C$22</f>
        <v>200</v>
      </c>
      <c r="D299" s="11">
        <f t="shared" si="33"/>
        <v>1300.6468608190644</v>
      </c>
      <c r="E299" s="10">
        <f t="shared" si="34"/>
        <v>-83403.811051487661</v>
      </c>
      <c r="F299" s="38"/>
      <c r="G299" s="9">
        <v>274</v>
      </c>
      <c r="H299" s="11">
        <f t="shared" si="35"/>
        <v>1100.6468608190644</v>
      </c>
      <c r="I299" s="23">
        <f t="shared" si="36"/>
        <v>57.077469100000002</v>
      </c>
      <c r="J299" s="11">
        <f t="shared" si="37"/>
        <v>1157.7243299190643</v>
      </c>
      <c r="K299" s="10">
        <f t="shared" si="38"/>
        <v>27552.489327981184</v>
      </c>
    </row>
    <row r="300" spans="1:11" x14ac:dyDescent="0.25">
      <c r="A300" s="9">
        <v>275</v>
      </c>
      <c r="B300" s="11">
        <f t="shared" si="32"/>
        <v>1100.6468608190644</v>
      </c>
      <c r="C300" s="23">
        <f>$C$22</f>
        <v>200</v>
      </c>
      <c r="D300" s="11">
        <f t="shared" si="33"/>
        <v>1300.6468608190644</v>
      </c>
      <c r="E300" s="10">
        <f t="shared" si="34"/>
        <v>-85260.483319316641</v>
      </c>
      <c r="F300" s="38"/>
      <c r="G300" s="9">
        <v>275</v>
      </c>
      <c r="H300" s="11">
        <f t="shared" si="35"/>
        <v>1100.6468608190644</v>
      </c>
      <c r="I300" s="23">
        <f t="shared" si="36"/>
        <v>57.077469100000002</v>
      </c>
      <c r="J300" s="11">
        <f t="shared" si="37"/>
        <v>1157.7243299190643</v>
      </c>
      <c r="K300" s="10">
        <f t="shared" si="38"/>
        <v>26578.448260248661</v>
      </c>
    </row>
    <row r="301" spans="1:11" x14ac:dyDescent="0.25">
      <c r="A301" s="9">
        <v>276</v>
      </c>
      <c r="B301" s="11">
        <f t="shared" si="32"/>
        <v>1100.6468608190644</v>
      </c>
      <c r="C301" s="23">
        <f>$C$22</f>
        <v>200</v>
      </c>
      <c r="D301" s="11">
        <f t="shared" si="33"/>
        <v>1300.6468608190644</v>
      </c>
      <c r="E301" s="10">
        <f t="shared" si="34"/>
        <v>-87129.533402264482</v>
      </c>
      <c r="F301" s="38"/>
      <c r="G301" s="9">
        <v>276</v>
      </c>
      <c r="H301" s="11">
        <f t="shared" si="35"/>
        <v>1100.6468608190644</v>
      </c>
      <c r="I301" s="23">
        <f t="shared" si="36"/>
        <v>57.077469100000002</v>
      </c>
      <c r="J301" s="11">
        <f t="shared" si="37"/>
        <v>1157.7243299190643</v>
      </c>
      <c r="K301" s="10">
        <f t="shared" si="38"/>
        <v>25597.913585397921</v>
      </c>
    </row>
    <row r="302" spans="1:11" x14ac:dyDescent="0.25">
      <c r="A302" s="9">
        <v>277</v>
      </c>
      <c r="B302" s="11">
        <f t="shared" si="32"/>
        <v>1100.6468608190644</v>
      </c>
      <c r="C302" s="23">
        <f>$C$22</f>
        <v>200</v>
      </c>
      <c r="D302" s="11">
        <f t="shared" si="33"/>
        <v>1300.6468608190644</v>
      </c>
      <c r="E302" s="10">
        <f t="shared" si="34"/>
        <v>-89011.043819098632</v>
      </c>
      <c r="F302" s="38"/>
      <c r="G302" s="9">
        <v>277</v>
      </c>
      <c r="H302" s="11">
        <f t="shared" si="35"/>
        <v>1100.6468608190644</v>
      </c>
      <c r="I302" s="23">
        <f t="shared" si="36"/>
        <v>57.077469100000002</v>
      </c>
      <c r="J302" s="11">
        <f t="shared" si="37"/>
        <v>1157.7243299190643</v>
      </c>
      <c r="K302" s="10">
        <f t="shared" si="38"/>
        <v>24610.842012714842</v>
      </c>
    </row>
    <row r="303" spans="1:11" x14ac:dyDescent="0.25">
      <c r="A303" s="9">
        <v>278</v>
      </c>
      <c r="B303" s="11">
        <f t="shared" si="32"/>
        <v>1100.6468608190644</v>
      </c>
      <c r="C303" s="23">
        <f>$C$22</f>
        <v>200</v>
      </c>
      <c r="D303" s="11">
        <f t="shared" si="33"/>
        <v>1300.6468608190644</v>
      </c>
      <c r="E303" s="10">
        <f t="shared" si="34"/>
        <v>-90905.097638711683</v>
      </c>
      <c r="F303" s="38"/>
      <c r="G303" s="9">
        <v>278</v>
      </c>
      <c r="H303" s="11">
        <f t="shared" si="35"/>
        <v>1100.6468608190644</v>
      </c>
      <c r="I303" s="23">
        <f t="shared" si="36"/>
        <v>57.077469100000002</v>
      </c>
      <c r="J303" s="11">
        <f t="shared" si="37"/>
        <v>1157.7243299190643</v>
      </c>
      <c r="K303" s="10">
        <f t="shared" si="38"/>
        <v>23617.189962880544</v>
      </c>
    </row>
    <row r="304" spans="1:11" x14ac:dyDescent="0.25">
      <c r="A304" s="9">
        <v>279</v>
      </c>
      <c r="B304" s="11">
        <f t="shared" si="32"/>
        <v>1100.6468608190644</v>
      </c>
      <c r="C304" s="23">
        <f>$C$22</f>
        <v>200</v>
      </c>
      <c r="D304" s="11">
        <f t="shared" si="33"/>
        <v>1300.6468608190644</v>
      </c>
      <c r="E304" s="10">
        <f t="shared" si="34"/>
        <v>-92811.778483788818</v>
      </c>
      <c r="F304" s="38"/>
      <c r="G304" s="9">
        <v>279</v>
      </c>
      <c r="H304" s="11">
        <f t="shared" si="35"/>
        <v>1100.6468608190644</v>
      </c>
      <c r="I304" s="23">
        <f t="shared" si="36"/>
        <v>57.077469100000002</v>
      </c>
      <c r="J304" s="11">
        <f t="shared" si="37"/>
        <v>1157.7243299190643</v>
      </c>
      <c r="K304" s="10">
        <f t="shared" si="38"/>
        <v>22616.913566047351</v>
      </c>
    </row>
    <row r="305" spans="1:11" x14ac:dyDescent="0.25">
      <c r="A305" s="9">
        <v>280</v>
      </c>
      <c r="B305" s="11">
        <f t="shared" si="32"/>
        <v>1100.6468608190644</v>
      </c>
      <c r="C305" s="23">
        <f>$C$22</f>
        <v>200</v>
      </c>
      <c r="D305" s="11">
        <f t="shared" si="33"/>
        <v>1300.6468608190644</v>
      </c>
      <c r="E305" s="10">
        <f t="shared" si="34"/>
        <v>-94731.170534499804</v>
      </c>
      <c r="F305" s="38"/>
      <c r="G305" s="9">
        <v>280</v>
      </c>
      <c r="H305" s="11">
        <f t="shared" si="35"/>
        <v>1100.6468608190644</v>
      </c>
      <c r="I305" s="23">
        <f t="shared" si="36"/>
        <v>57.077469100000002</v>
      </c>
      <c r="J305" s="11">
        <f t="shared" si="37"/>
        <v>1157.7243299190643</v>
      </c>
      <c r="K305" s="10">
        <f t="shared" si="38"/>
        <v>21609.968659901937</v>
      </c>
    </row>
    <row r="306" spans="1:11" x14ac:dyDescent="0.25">
      <c r="A306" s="9">
        <v>281</v>
      </c>
      <c r="B306" s="11">
        <f t="shared" si="32"/>
        <v>1100.6468608190644</v>
      </c>
      <c r="C306" s="23">
        <f>$C$22</f>
        <v>200</v>
      </c>
      <c r="D306" s="11">
        <f t="shared" si="33"/>
        <v>1300.6468608190644</v>
      </c>
      <c r="E306" s="10">
        <f t="shared" si="34"/>
        <v>-96663.358532215527</v>
      </c>
      <c r="F306" s="38"/>
      <c r="G306" s="9">
        <v>281</v>
      </c>
      <c r="H306" s="11">
        <f t="shared" si="35"/>
        <v>1100.6468608190644</v>
      </c>
      <c r="I306" s="23">
        <f t="shared" si="36"/>
        <v>57.077469100000002</v>
      </c>
      <c r="J306" s="11">
        <f t="shared" si="37"/>
        <v>1157.7243299190643</v>
      </c>
      <c r="K306" s="10">
        <f t="shared" si="38"/>
        <v>20596.310787715553</v>
      </c>
    </row>
    <row r="307" spans="1:11" x14ac:dyDescent="0.25">
      <c r="A307" s="9">
        <v>282</v>
      </c>
      <c r="B307" s="11">
        <f t="shared" si="32"/>
        <v>1100.6468608190644</v>
      </c>
      <c r="C307" s="23">
        <f>$C$22</f>
        <v>200</v>
      </c>
      <c r="D307" s="11">
        <f t="shared" si="33"/>
        <v>1300.6468608190644</v>
      </c>
      <c r="E307" s="10">
        <f t="shared" si="34"/>
        <v>-98608.427783249354</v>
      </c>
      <c r="F307" s="38"/>
      <c r="G307" s="9">
        <v>282</v>
      </c>
      <c r="H307" s="11">
        <f t="shared" si="35"/>
        <v>1100.6468608190644</v>
      </c>
      <c r="I307" s="23">
        <f t="shared" si="36"/>
        <v>57.077469100000002</v>
      </c>
      <c r="J307" s="11">
        <f t="shared" si="37"/>
        <v>1157.7243299190643</v>
      </c>
      <c r="K307" s="10">
        <f t="shared" si="38"/>
        <v>19575.895196381258</v>
      </c>
    </row>
    <row r="308" spans="1:11" x14ac:dyDescent="0.25">
      <c r="A308" s="9">
        <v>283</v>
      </c>
      <c r="B308" s="11">
        <f t="shared" si="32"/>
        <v>1100.6468608190644</v>
      </c>
      <c r="C308" s="23">
        <f>$C$22</f>
        <v>200</v>
      </c>
      <c r="D308" s="11">
        <f t="shared" si="33"/>
        <v>1300.6468608190644</v>
      </c>
      <c r="E308" s="10">
        <f t="shared" si="34"/>
        <v>-100566.46416262341</v>
      </c>
      <c r="F308" s="38"/>
      <c r="G308" s="9">
        <v>283</v>
      </c>
      <c r="H308" s="11">
        <f t="shared" si="35"/>
        <v>1100.6468608190644</v>
      </c>
      <c r="I308" s="23">
        <f t="shared" si="36"/>
        <v>57.077469100000002</v>
      </c>
      <c r="J308" s="11">
        <f t="shared" si="37"/>
        <v>1157.7243299190643</v>
      </c>
      <c r="K308" s="10">
        <f t="shared" si="38"/>
        <v>18548.676834438069</v>
      </c>
    </row>
    <row r="309" spans="1:11" x14ac:dyDescent="0.25">
      <c r="A309" s="9">
        <v>284</v>
      </c>
      <c r="B309" s="11">
        <f t="shared" si="32"/>
        <v>1100.6468608190644</v>
      </c>
      <c r="C309" s="23">
        <f>$C$22</f>
        <v>200</v>
      </c>
      <c r="D309" s="11">
        <f t="shared" si="33"/>
        <v>1300.6468608190644</v>
      </c>
      <c r="E309" s="10">
        <f t="shared" si="34"/>
        <v>-102537.55411785995</v>
      </c>
      <c r="F309" s="38"/>
      <c r="G309" s="9">
        <v>284</v>
      </c>
      <c r="H309" s="11">
        <f t="shared" si="35"/>
        <v>1100.6468608190644</v>
      </c>
      <c r="I309" s="23">
        <f t="shared" si="36"/>
        <v>57.077469100000002</v>
      </c>
      <c r="J309" s="11">
        <f t="shared" si="37"/>
        <v>1157.7243299190643</v>
      </c>
      <c r="K309" s="10">
        <f t="shared" si="38"/>
        <v>17514.610350081926</v>
      </c>
    </row>
    <row r="310" spans="1:11" x14ac:dyDescent="0.25">
      <c r="A310" s="9">
        <v>285</v>
      </c>
      <c r="B310" s="11">
        <f t="shared" si="32"/>
        <v>1100.6468608190644</v>
      </c>
      <c r="C310" s="23">
        <f>$C$22</f>
        <v>200</v>
      </c>
      <c r="D310" s="11">
        <f t="shared" si="33"/>
        <v>1300.6468608190644</v>
      </c>
      <c r="E310" s="10">
        <f t="shared" si="34"/>
        <v>-104521.78467279808</v>
      </c>
      <c r="F310" s="38"/>
      <c r="G310" s="9">
        <v>285</v>
      </c>
      <c r="H310" s="11">
        <f t="shared" si="35"/>
        <v>1100.6468608190644</v>
      </c>
      <c r="I310" s="23">
        <f t="shared" si="36"/>
        <v>57.077469100000002</v>
      </c>
      <c r="J310" s="11">
        <f t="shared" si="37"/>
        <v>1157.7243299190643</v>
      </c>
      <c r="K310" s="10">
        <f t="shared" si="38"/>
        <v>16473.65008916341</v>
      </c>
    </row>
    <row r="311" spans="1:11" x14ac:dyDescent="0.25">
      <c r="A311" s="9">
        <v>286</v>
      </c>
      <c r="B311" s="11">
        <f t="shared" si="32"/>
        <v>1100.6468608190644</v>
      </c>
      <c r="C311" s="23">
        <f>$C$22</f>
        <v>200</v>
      </c>
      <c r="D311" s="11">
        <f t="shared" si="33"/>
        <v>1300.6468608190644</v>
      </c>
      <c r="E311" s="10">
        <f t="shared" si="34"/>
        <v>-106519.2434314358</v>
      </c>
      <c r="F311" s="38"/>
      <c r="G311" s="9">
        <v>286</v>
      </c>
      <c r="H311" s="11">
        <f t="shared" si="35"/>
        <v>1100.6468608190644</v>
      </c>
      <c r="I311" s="23">
        <f t="shared" si="36"/>
        <v>57.077469100000002</v>
      </c>
      <c r="J311" s="11">
        <f t="shared" si="37"/>
        <v>1157.7243299190643</v>
      </c>
      <c r="K311" s="10">
        <f t="shared" si="38"/>
        <v>15425.750093172099</v>
      </c>
    </row>
    <row r="312" spans="1:11" x14ac:dyDescent="0.25">
      <c r="A312" s="9">
        <v>287</v>
      </c>
      <c r="B312" s="11">
        <f t="shared" si="32"/>
        <v>1100.6468608190644</v>
      </c>
      <c r="C312" s="23">
        <f>$C$22</f>
        <v>200</v>
      </c>
      <c r="D312" s="11">
        <f t="shared" si="33"/>
        <v>1300.6468608190644</v>
      </c>
      <c r="E312" s="10">
        <f t="shared" si="34"/>
        <v>-108530.01858179776</v>
      </c>
      <c r="F312" s="38"/>
      <c r="G312" s="9">
        <v>287</v>
      </c>
      <c r="H312" s="11">
        <f t="shared" si="35"/>
        <v>1100.6468608190644</v>
      </c>
      <c r="I312" s="23">
        <f t="shared" si="36"/>
        <v>57.077469100000002</v>
      </c>
      <c r="J312" s="11">
        <f t="shared" si="37"/>
        <v>1157.7243299190643</v>
      </c>
      <c r="K312" s="10">
        <f t="shared" si="38"/>
        <v>14370.864097207514</v>
      </c>
    </row>
    <row r="313" spans="1:11" x14ac:dyDescent="0.25">
      <c r="A313" s="9">
        <v>288</v>
      </c>
      <c r="B313" s="11">
        <f t="shared" si="32"/>
        <v>1100.6468608190644</v>
      </c>
      <c r="C313" s="23">
        <f>$C$22</f>
        <v>200</v>
      </c>
      <c r="D313" s="11">
        <f t="shared" si="33"/>
        <v>1300.6468608190644</v>
      </c>
      <c r="E313" s="10">
        <f t="shared" si="34"/>
        <v>-110554.1988998288</v>
      </c>
      <c r="F313" s="38"/>
      <c r="G313" s="9">
        <v>288</v>
      </c>
      <c r="H313" s="11">
        <f t="shared" si="35"/>
        <v>1100.6468608190644</v>
      </c>
      <c r="I313" s="23">
        <f t="shared" si="36"/>
        <v>57.077469100000002</v>
      </c>
      <c r="J313" s="11">
        <f t="shared" si="37"/>
        <v>1157.7243299190643</v>
      </c>
      <c r="K313" s="10">
        <f t="shared" si="38"/>
        <v>13308.945527936497</v>
      </c>
    </row>
    <row r="314" spans="1:11" x14ac:dyDescent="0.25">
      <c r="A314" s="9">
        <v>289</v>
      </c>
      <c r="B314" s="11">
        <f t="shared" si="32"/>
        <v>1100.6468608190644</v>
      </c>
      <c r="C314" s="23">
        <f>$C$22</f>
        <v>200</v>
      </c>
      <c r="D314" s="11">
        <f t="shared" si="33"/>
        <v>1300.6468608190644</v>
      </c>
      <c r="E314" s="10">
        <f t="shared" si="34"/>
        <v>-112591.87375331338</v>
      </c>
      <c r="F314" s="38"/>
      <c r="G314" s="9">
        <v>289</v>
      </c>
      <c r="H314" s="11">
        <f t="shared" si="35"/>
        <v>1100.6468608190644</v>
      </c>
      <c r="I314" s="23">
        <f t="shared" si="36"/>
        <v>57.077469100000002</v>
      </c>
      <c r="J314" s="11">
        <f t="shared" si="37"/>
        <v>1157.7243299190643</v>
      </c>
      <c r="K314" s="10">
        <f t="shared" si="38"/>
        <v>12239.947501537008</v>
      </c>
    </row>
    <row r="315" spans="1:11" x14ac:dyDescent="0.25">
      <c r="A315" s="9">
        <v>290</v>
      </c>
      <c r="B315" s="11">
        <f t="shared" si="32"/>
        <v>1100.6468608190644</v>
      </c>
      <c r="C315" s="23">
        <f>$C$22</f>
        <v>200</v>
      </c>
      <c r="D315" s="11">
        <f t="shared" si="33"/>
        <v>1300.6468608190644</v>
      </c>
      <c r="E315" s="10">
        <f t="shared" si="34"/>
        <v>-114643.13310582119</v>
      </c>
      <c r="F315" s="38"/>
      <c r="G315" s="9">
        <v>290</v>
      </c>
      <c r="H315" s="11">
        <f t="shared" si="35"/>
        <v>1100.6468608190644</v>
      </c>
      <c r="I315" s="23">
        <f t="shared" si="36"/>
        <v>57.077469100000002</v>
      </c>
      <c r="J315" s="11">
        <f t="shared" si="37"/>
        <v>1157.7243299190643</v>
      </c>
      <c r="K315" s="10">
        <f t="shared" si="38"/>
        <v>11163.82282162819</v>
      </c>
    </row>
    <row r="316" spans="1:11" x14ac:dyDescent="0.25">
      <c r="A316" s="9">
        <v>291</v>
      </c>
      <c r="B316" s="11">
        <f t="shared" si="32"/>
        <v>1100.6468608190644</v>
      </c>
      <c r="C316" s="23">
        <f>$C$22</f>
        <v>200</v>
      </c>
      <c r="D316" s="11">
        <f t="shared" si="33"/>
        <v>1300.6468608190644</v>
      </c>
      <c r="E316" s="10">
        <f t="shared" si="34"/>
        <v>-116708.06752067906</v>
      </c>
      <c r="F316" s="38"/>
      <c r="G316" s="9">
        <v>291</v>
      </c>
      <c r="H316" s="11">
        <f t="shared" si="35"/>
        <v>1100.6468608190644</v>
      </c>
      <c r="I316" s="23">
        <f t="shared" si="36"/>
        <v>57.077469100000002</v>
      </c>
      <c r="J316" s="11">
        <f t="shared" si="37"/>
        <v>1157.7243299190643</v>
      </c>
      <c r="K316" s="10">
        <f t="shared" si="38"/>
        <v>10080.523977186645</v>
      </c>
    </row>
    <row r="317" spans="1:11" x14ac:dyDescent="0.25">
      <c r="A317" s="9">
        <v>292</v>
      </c>
      <c r="B317" s="11">
        <f t="shared" si="32"/>
        <v>1100.6468608190644</v>
      </c>
      <c r="C317" s="23">
        <f>$C$22</f>
        <v>200</v>
      </c>
      <c r="D317" s="11">
        <f t="shared" si="33"/>
        <v>1300.6468608190644</v>
      </c>
      <c r="E317" s="10">
        <f t="shared" si="34"/>
        <v>-118786.76816496931</v>
      </c>
      <c r="F317" s="38"/>
      <c r="G317" s="9">
        <v>292</v>
      </c>
      <c r="H317" s="11">
        <f t="shared" si="35"/>
        <v>1100.6468608190644</v>
      </c>
      <c r="I317" s="23">
        <f t="shared" si="36"/>
        <v>57.077469100000002</v>
      </c>
      <c r="J317" s="11">
        <f t="shared" si="37"/>
        <v>1157.7243299190643</v>
      </c>
      <c r="K317" s="10">
        <f t="shared" si="38"/>
        <v>8990.0031404488236</v>
      </c>
    </row>
    <row r="318" spans="1:11" x14ac:dyDescent="0.25">
      <c r="A318" s="9">
        <v>293</v>
      </c>
      <c r="B318" s="11">
        <f t="shared" si="32"/>
        <v>1100.6468608190644</v>
      </c>
      <c r="C318" s="23">
        <f>$C$22</f>
        <v>200</v>
      </c>
      <c r="D318" s="11">
        <f t="shared" si="33"/>
        <v>1300.6468608190644</v>
      </c>
      <c r="E318" s="10">
        <f t="shared" si="34"/>
        <v>-120879.32681355483</v>
      </c>
      <c r="F318" s="38"/>
      <c r="G318" s="9">
        <v>293</v>
      </c>
      <c r="H318" s="11">
        <f t="shared" si="35"/>
        <v>1100.6468608190644</v>
      </c>
      <c r="I318" s="23">
        <f t="shared" si="36"/>
        <v>57.077469100000002</v>
      </c>
      <c r="J318" s="11">
        <f t="shared" si="37"/>
        <v>1157.7243299190643</v>
      </c>
      <c r="K318" s="10">
        <f t="shared" si="38"/>
        <v>7892.2121647994181</v>
      </c>
    </row>
    <row r="319" spans="1:11" x14ac:dyDescent="0.25">
      <c r="A319" s="9">
        <v>294</v>
      </c>
      <c r="B319" s="11">
        <f t="shared" si="32"/>
        <v>1100.6468608190644</v>
      </c>
      <c r="C319" s="23">
        <f>$C$22</f>
        <v>200</v>
      </c>
      <c r="D319" s="11">
        <f t="shared" si="33"/>
        <v>1300.6468608190644</v>
      </c>
      <c r="E319" s="10">
        <f t="shared" si="34"/>
        <v>-122985.83585313092</v>
      </c>
      <c r="F319" s="38"/>
      <c r="G319" s="9">
        <v>294</v>
      </c>
      <c r="H319" s="11">
        <f t="shared" si="35"/>
        <v>1100.6468608190644</v>
      </c>
      <c r="I319" s="23">
        <f t="shared" si="36"/>
        <v>57.077469100000002</v>
      </c>
      <c r="J319" s="11">
        <f t="shared" si="37"/>
        <v>1157.7243299190643</v>
      </c>
      <c r="K319" s="10">
        <f t="shared" si="38"/>
        <v>6787.1025826456826</v>
      </c>
    </row>
    <row r="320" spans="1:11" x14ac:dyDescent="0.25">
      <c r="A320" s="9">
        <v>295</v>
      </c>
      <c r="B320" s="11">
        <f t="shared" si="32"/>
        <v>1100.6468608190644</v>
      </c>
      <c r="C320" s="23">
        <f>$C$22</f>
        <v>200</v>
      </c>
      <c r="D320" s="11">
        <f t="shared" si="33"/>
        <v>1300.6468608190644</v>
      </c>
      <c r="E320" s="10">
        <f t="shared" si="34"/>
        <v>-125106.38828630418</v>
      </c>
      <c r="F320" s="38"/>
      <c r="G320" s="9">
        <v>295</v>
      </c>
      <c r="H320" s="11">
        <f t="shared" si="35"/>
        <v>1100.6468608190644</v>
      </c>
      <c r="I320" s="23">
        <f t="shared" si="36"/>
        <v>57.077469100000002</v>
      </c>
      <c r="J320" s="11">
        <f t="shared" si="37"/>
        <v>1157.7243299190643</v>
      </c>
      <c r="K320" s="10">
        <f t="shared" si="38"/>
        <v>5674.6256032775891</v>
      </c>
    </row>
    <row r="321" spans="1:11" x14ac:dyDescent="0.25">
      <c r="A321" s="9">
        <v>296</v>
      </c>
      <c r="B321" s="11">
        <f t="shared" si="32"/>
        <v>1100.6468608190644</v>
      </c>
      <c r="C321" s="23">
        <f>$C$22</f>
        <v>200</v>
      </c>
      <c r="D321" s="11">
        <f t="shared" si="33"/>
        <v>1300.6468608190644</v>
      </c>
      <c r="E321" s="10">
        <f t="shared" si="34"/>
        <v>-127241.07773569859</v>
      </c>
      <c r="F321" s="38"/>
      <c r="G321" s="9">
        <v>296</v>
      </c>
      <c r="H321" s="11">
        <f t="shared" si="35"/>
        <v>1100.6468608190644</v>
      </c>
      <c r="I321" s="23">
        <f t="shared" si="36"/>
        <v>57.077469100000002</v>
      </c>
      <c r="J321" s="11">
        <f t="shared" si="37"/>
        <v>1157.7243299190643</v>
      </c>
      <c r="K321" s="10">
        <f t="shared" si="38"/>
        <v>4554.7321107137086</v>
      </c>
    </row>
    <row r="322" spans="1:11" x14ac:dyDescent="0.25">
      <c r="A322" s="9">
        <v>297</v>
      </c>
      <c r="B322" s="11">
        <f t="shared" si="32"/>
        <v>1100.6468608190644</v>
      </c>
      <c r="C322" s="23">
        <f>$C$22</f>
        <v>200</v>
      </c>
      <c r="D322" s="11">
        <f t="shared" si="33"/>
        <v>1300.6468608190644</v>
      </c>
      <c r="E322" s="10">
        <f t="shared" si="34"/>
        <v>-129389.99844808897</v>
      </c>
      <c r="F322" s="38"/>
      <c r="G322" s="9">
        <v>297</v>
      </c>
      <c r="H322" s="11">
        <f t="shared" si="35"/>
        <v>1100.6468608190644</v>
      </c>
      <c r="I322" s="23">
        <f t="shared" si="36"/>
        <v>57.077469100000002</v>
      </c>
      <c r="J322" s="11">
        <f t="shared" si="37"/>
        <v>1157.7243299190643</v>
      </c>
      <c r="K322" s="10">
        <f t="shared" si="38"/>
        <v>3427.3726615327359</v>
      </c>
    </row>
    <row r="323" spans="1:11" x14ac:dyDescent="0.25">
      <c r="A323" s="9">
        <v>298</v>
      </c>
      <c r="B323" s="11">
        <f t="shared" si="32"/>
        <v>1100.6468608190644</v>
      </c>
      <c r="C323" s="23">
        <f>$C$22</f>
        <v>200</v>
      </c>
      <c r="D323" s="11">
        <f t="shared" si="33"/>
        <v>1300.6468608190644</v>
      </c>
      <c r="E323" s="10">
        <f t="shared" si="34"/>
        <v>-131553.24529856196</v>
      </c>
      <c r="F323" s="38"/>
      <c r="G323" s="9">
        <v>298</v>
      </c>
      <c r="H323" s="11">
        <f t="shared" si="35"/>
        <v>1100.6468608190644</v>
      </c>
      <c r="I323" s="23">
        <f t="shared" si="36"/>
        <v>57.077469100000002</v>
      </c>
      <c r="J323" s="11">
        <f t="shared" si="37"/>
        <v>1157.7243299190643</v>
      </c>
      <c r="K323" s="10">
        <f t="shared" si="38"/>
        <v>2292.4974826905564</v>
      </c>
    </row>
    <row r="324" spans="1:11" x14ac:dyDescent="0.25">
      <c r="A324" s="9">
        <v>299</v>
      </c>
      <c r="B324" s="11">
        <f t="shared" si="32"/>
        <v>1100.6468608190644</v>
      </c>
      <c r="C324" s="23">
        <f>$C$22</f>
        <v>200</v>
      </c>
      <c r="D324" s="11">
        <f t="shared" si="33"/>
        <v>1300.6468608190644</v>
      </c>
      <c r="E324" s="10">
        <f t="shared" si="34"/>
        <v>-133730.91379470477</v>
      </c>
      <c r="F324" s="38"/>
      <c r="G324" s="9">
        <v>299</v>
      </c>
      <c r="H324" s="11">
        <f t="shared" si="35"/>
        <v>1100.6468608190644</v>
      </c>
      <c r="I324" s="23">
        <f t="shared" si="36"/>
        <v>57.077469100000002</v>
      </c>
      <c r="J324" s="11">
        <f t="shared" si="37"/>
        <v>1157.7243299190643</v>
      </c>
      <c r="K324" s="10">
        <f t="shared" si="38"/>
        <v>1150.0564693227623</v>
      </c>
    </row>
    <row r="325" spans="1:11" x14ac:dyDescent="0.25">
      <c r="A325" s="9">
        <v>300</v>
      </c>
      <c r="B325" s="11">
        <f t="shared" si="32"/>
        <v>1100.6468608190644</v>
      </c>
      <c r="C325" s="23">
        <f>$C$22</f>
        <v>200</v>
      </c>
      <c r="D325" s="11">
        <f t="shared" si="33"/>
        <v>1300.6468608190644</v>
      </c>
      <c r="E325" s="10">
        <f t="shared" si="34"/>
        <v>-135923.10008082187</v>
      </c>
      <c r="F325" s="38"/>
      <c r="G325" s="28">
        <v>300</v>
      </c>
      <c r="H325" s="29">
        <f t="shared" si="35"/>
        <v>1100.6468608190644</v>
      </c>
      <c r="I325" s="30">
        <f t="shared" si="36"/>
        <v>57.077469100000002</v>
      </c>
      <c r="J325" s="29">
        <f t="shared" si="37"/>
        <v>1157.7243299190643</v>
      </c>
      <c r="K325" s="31">
        <f t="shared" si="38"/>
        <v>-8.1746748378463963E-4</v>
      </c>
    </row>
    <row r="326" spans="1:11" x14ac:dyDescent="0.25">
      <c r="A326" s="9">
        <v>301</v>
      </c>
      <c r="B326" s="11">
        <f t="shared" si="32"/>
        <v>1100.6468608190644</v>
      </c>
      <c r="C326" s="23">
        <f>$C$22</f>
        <v>200</v>
      </c>
      <c r="D326" s="11">
        <f t="shared" si="33"/>
        <v>1300.6468608190644</v>
      </c>
      <c r="E326" s="10">
        <f t="shared" si="34"/>
        <v>-138129.90094217975</v>
      </c>
      <c r="F326" s="38"/>
      <c r="G326" s="9">
        <v>301</v>
      </c>
      <c r="H326" s="11">
        <f t="shared" si="35"/>
        <v>1100.6468608190644</v>
      </c>
      <c r="I326" s="23">
        <f t="shared" si="36"/>
        <v>57.077469100000002</v>
      </c>
      <c r="J326" s="11">
        <f t="shared" si="37"/>
        <v>1157.7243299190643</v>
      </c>
      <c r="K326" s="10">
        <f t="shared" si="38"/>
        <v>-1157.7251528363313</v>
      </c>
    </row>
    <row r="327" spans="1:11" x14ac:dyDescent="0.25">
      <c r="A327" s="9">
        <v>302</v>
      </c>
      <c r="B327" s="11">
        <f t="shared" si="32"/>
        <v>1100.6468608190644</v>
      </c>
      <c r="C327" s="23">
        <f>$C$22</f>
        <v>200</v>
      </c>
      <c r="D327" s="11">
        <f t="shared" si="33"/>
        <v>1300.6468608190644</v>
      </c>
      <c r="E327" s="10">
        <f t="shared" si="34"/>
        <v>-140351.41380928003</v>
      </c>
      <c r="F327" s="38"/>
      <c r="G327" s="9">
        <v>302</v>
      </c>
      <c r="H327" s="11">
        <f t="shared" si="35"/>
        <v>1100.6468608190644</v>
      </c>
      <c r="I327" s="23">
        <f t="shared" si="36"/>
        <v>57.077469100000002</v>
      </c>
      <c r="J327" s="11">
        <f t="shared" si="37"/>
        <v>1157.7243299190643</v>
      </c>
      <c r="K327" s="10">
        <f t="shared" si="38"/>
        <v>-2323.1676504409711</v>
      </c>
    </row>
    <row r="328" spans="1:11" x14ac:dyDescent="0.25">
      <c r="A328" s="9">
        <v>303</v>
      </c>
      <c r="B328" s="11">
        <f t="shared" si="32"/>
        <v>1100.6468608190644</v>
      </c>
      <c r="C328" s="23">
        <f>$C$22</f>
        <v>200</v>
      </c>
      <c r="D328" s="11">
        <f t="shared" si="33"/>
        <v>1300.6468608190644</v>
      </c>
      <c r="E328" s="10">
        <f t="shared" si="34"/>
        <v>-142587.73676216096</v>
      </c>
      <c r="F328" s="38"/>
      <c r="G328" s="9">
        <v>303</v>
      </c>
      <c r="H328" s="11">
        <f t="shared" si="35"/>
        <v>1100.6468608190644</v>
      </c>
      <c r="I328" s="23">
        <f t="shared" si="36"/>
        <v>57.077469100000002</v>
      </c>
      <c r="J328" s="11">
        <f t="shared" si="37"/>
        <v>1157.7243299190643</v>
      </c>
      <c r="K328" s="10">
        <f t="shared" si="38"/>
        <v>-3496.3797646963085</v>
      </c>
    </row>
    <row r="329" spans="1:11" x14ac:dyDescent="0.25">
      <c r="A329" s="9">
        <v>304</v>
      </c>
      <c r="B329" s="11">
        <f t="shared" si="32"/>
        <v>1100.6468608190644</v>
      </c>
      <c r="C329" s="23">
        <f>$C$22</f>
        <v>200</v>
      </c>
      <c r="D329" s="11">
        <f t="shared" si="33"/>
        <v>1300.6468608190644</v>
      </c>
      <c r="E329" s="10">
        <f t="shared" si="34"/>
        <v>-144838.96853472776</v>
      </c>
      <c r="F329" s="38"/>
      <c r="G329" s="9">
        <v>304</v>
      </c>
      <c r="H329" s="11">
        <f t="shared" si="35"/>
        <v>1100.6468608190644</v>
      </c>
      <c r="I329" s="23">
        <f t="shared" si="36"/>
        <v>57.077469100000002</v>
      </c>
      <c r="J329" s="11">
        <f t="shared" si="37"/>
        <v>1157.7243299190643</v>
      </c>
      <c r="K329" s="10">
        <f t="shared" si="38"/>
        <v>-4677.4132930466812</v>
      </c>
    </row>
    <row r="330" spans="1:11" x14ac:dyDescent="0.25">
      <c r="A330" s="9">
        <v>305</v>
      </c>
      <c r="B330" s="11">
        <f t="shared" si="32"/>
        <v>1100.6468608190644</v>
      </c>
      <c r="C330" s="23">
        <f>$C$22</f>
        <v>200</v>
      </c>
      <c r="D330" s="11">
        <f t="shared" si="33"/>
        <v>1300.6468608190644</v>
      </c>
      <c r="E330" s="10">
        <f t="shared" si="34"/>
        <v>-147105.20851911168</v>
      </c>
      <c r="F330" s="38"/>
      <c r="G330" s="9">
        <v>305</v>
      </c>
      <c r="H330" s="11">
        <f t="shared" si="35"/>
        <v>1100.6468608190644</v>
      </c>
      <c r="I330" s="23">
        <f t="shared" si="36"/>
        <v>57.077469100000002</v>
      </c>
      <c r="J330" s="11">
        <f t="shared" si="37"/>
        <v>1157.7243299190643</v>
      </c>
      <c r="K330" s="10">
        <f t="shared" si="38"/>
        <v>-5866.3203782527225</v>
      </c>
    </row>
    <row r="331" spans="1:11" x14ac:dyDescent="0.25">
      <c r="A331" s="9">
        <v>306</v>
      </c>
      <c r="B331" s="11">
        <f t="shared" si="32"/>
        <v>1100.6468608190644</v>
      </c>
      <c r="C331" s="23">
        <f>$C$22</f>
        <v>200</v>
      </c>
      <c r="D331" s="11">
        <f t="shared" si="33"/>
        <v>1300.6468608190644</v>
      </c>
      <c r="E331" s="10">
        <f t="shared" si="34"/>
        <v>-149386.55677005815</v>
      </c>
      <c r="F331" s="38"/>
      <c r="G331" s="9">
        <v>306</v>
      </c>
      <c r="H331" s="11">
        <f t="shared" si="35"/>
        <v>1100.6468608190644</v>
      </c>
      <c r="I331" s="23">
        <f t="shared" si="36"/>
        <v>57.077469100000002</v>
      </c>
      <c r="J331" s="11">
        <f t="shared" si="37"/>
        <v>1157.7243299190643</v>
      </c>
      <c r="K331" s="10">
        <f t="shared" si="38"/>
        <v>-7063.1535106934707</v>
      </c>
    </row>
    <row r="332" spans="1:11" x14ac:dyDescent="0.25">
      <c r="A332" s="9">
        <v>307</v>
      </c>
      <c r="B332" s="11">
        <f t="shared" si="32"/>
        <v>1100.6468608190644</v>
      </c>
      <c r="C332" s="23">
        <f>$C$22</f>
        <v>200</v>
      </c>
      <c r="D332" s="11">
        <f t="shared" si="33"/>
        <v>1300.6468608190644</v>
      </c>
      <c r="E332" s="10">
        <f t="shared" si="34"/>
        <v>-151683.11400934425</v>
      </c>
      <c r="F332" s="38"/>
      <c r="G332" s="9">
        <v>307</v>
      </c>
      <c r="H332" s="11">
        <f t="shared" si="35"/>
        <v>1100.6468608190644</v>
      </c>
      <c r="I332" s="23">
        <f t="shared" si="36"/>
        <v>57.077469100000002</v>
      </c>
      <c r="J332" s="11">
        <f t="shared" si="37"/>
        <v>1157.7243299190643</v>
      </c>
      <c r="K332" s="10">
        <f t="shared" si="38"/>
        <v>-8267.9655306838249</v>
      </c>
    </row>
    <row r="333" spans="1:11" x14ac:dyDescent="0.25">
      <c r="A333" s="9">
        <v>308</v>
      </c>
      <c r="B333" s="11">
        <f t="shared" si="32"/>
        <v>1100.6468608190644</v>
      </c>
      <c r="C333" s="23">
        <f>$C$22</f>
        <v>200</v>
      </c>
      <c r="D333" s="11">
        <f t="shared" si="33"/>
        <v>1300.6468608190644</v>
      </c>
      <c r="E333" s="10">
        <f t="shared" si="34"/>
        <v>-153994.98163022561</v>
      </c>
      <c r="F333" s="38"/>
      <c r="G333" s="9">
        <v>308</v>
      </c>
      <c r="H333" s="11">
        <f t="shared" si="35"/>
        <v>1100.6468608190644</v>
      </c>
      <c r="I333" s="23">
        <f t="shared" si="36"/>
        <v>57.077469100000002</v>
      </c>
      <c r="J333" s="11">
        <f t="shared" si="37"/>
        <v>1157.7243299190643</v>
      </c>
      <c r="K333" s="10">
        <f t="shared" si="38"/>
        <v>-9480.8096308074473</v>
      </c>
    </row>
    <row r="334" spans="1:11" x14ac:dyDescent="0.25">
      <c r="A334" s="9">
        <v>309</v>
      </c>
      <c r="B334" s="11">
        <f t="shared" si="32"/>
        <v>1100.6468608190644</v>
      </c>
      <c r="C334" s="23">
        <f>$C$22</f>
        <v>200</v>
      </c>
      <c r="D334" s="11">
        <f t="shared" si="33"/>
        <v>1300.6468608190644</v>
      </c>
      <c r="E334" s="10">
        <f t="shared" si="34"/>
        <v>-156322.26170191285</v>
      </c>
      <c r="F334" s="38"/>
      <c r="G334" s="9">
        <v>309</v>
      </c>
      <c r="H334" s="11">
        <f t="shared" si="35"/>
        <v>1100.6468608190644</v>
      </c>
      <c r="I334" s="23">
        <f t="shared" si="36"/>
        <v>57.077469100000002</v>
      </c>
      <c r="J334" s="11">
        <f t="shared" si="37"/>
        <v>1157.7243299190643</v>
      </c>
      <c r="K334" s="10">
        <f t="shared" si="38"/>
        <v>-10701.739358265228</v>
      </c>
    </row>
    <row r="335" spans="1:11" x14ac:dyDescent="0.25">
      <c r="A335" s="9">
        <v>310</v>
      </c>
      <c r="B335" s="11">
        <f t="shared" si="32"/>
        <v>1100.6468608190644</v>
      </c>
      <c r="C335" s="23">
        <f>$C$22</f>
        <v>200</v>
      </c>
      <c r="D335" s="11">
        <f t="shared" si="33"/>
        <v>1300.6468608190644</v>
      </c>
      <c r="E335" s="10">
        <f t="shared" si="34"/>
        <v>-158665.056974078</v>
      </c>
      <c r="F335" s="38"/>
      <c r="G335" s="9">
        <v>310</v>
      </c>
      <c r="H335" s="11">
        <f t="shared" si="35"/>
        <v>1100.6468608190644</v>
      </c>
      <c r="I335" s="23">
        <f t="shared" si="36"/>
        <v>57.077469100000002</v>
      </c>
      <c r="J335" s="11">
        <f t="shared" si="37"/>
        <v>1157.7243299190643</v>
      </c>
      <c r="K335" s="10">
        <f t="shared" si="38"/>
        <v>-11930.808617239394</v>
      </c>
    </row>
    <row r="336" spans="1:11" x14ac:dyDescent="0.25">
      <c r="A336" s="9">
        <v>311</v>
      </c>
      <c r="B336" s="11">
        <f t="shared" si="32"/>
        <v>1100.6468608190644</v>
      </c>
      <c r="C336" s="23">
        <f>$C$22</f>
        <v>200</v>
      </c>
      <c r="D336" s="11">
        <f t="shared" si="33"/>
        <v>1300.6468608190644</v>
      </c>
      <c r="E336" s="10">
        <f t="shared" si="34"/>
        <v>-161023.47088139094</v>
      </c>
      <c r="F336" s="38"/>
      <c r="G336" s="9">
        <v>311</v>
      </c>
      <c r="H336" s="11">
        <f t="shared" si="35"/>
        <v>1100.6468608190644</v>
      </c>
      <c r="I336" s="23">
        <f t="shared" si="36"/>
        <v>57.077469100000002</v>
      </c>
      <c r="J336" s="11">
        <f t="shared" si="37"/>
        <v>1157.7243299190643</v>
      </c>
      <c r="K336" s="10">
        <f t="shared" si="38"/>
        <v>-13168.071671273388</v>
      </c>
    </row>
    <row r="337" spans="1:11" x14ac:dyDescent="0.25">
      <c r="A337" s="9">
        <v>312</v>
      </c>
      <c r="B337" s="11">
        <f t="shared" si="32"/>
        <v>1100.6468608190644</v>
      </c>
      <c r="C337" s="23">
        <f>$C$22</f>
        <v>200</v>
      </c>
      <c r="D337" s="11">
        <f t="shared" si="33"/>
        <v>1300.6468608190644</v>
      </c>
      <c r="E337" s="10">
        <f t="shared" si="34"/>
        <v>-163397.60754808594</v>
      </c>
      <c r="F337" s="38"/>
      <c r="G337" s="9">
        <v>312</v>
      </c>
      <c r="H337" s="11">
        <f t="shared" si="35"/>
        <v>1100.6468608190644</v>
      </c>
      <c r="I337" s="23">
        <f t="shared" si="36"/>
        <v>57.077469100000002</v>
      </c>
      <c r="J337" s="11">
        <f t="shared" si="37"/>
        <v>1157.7243299190643</v>
      </c>
      <c r="K337" s="10">
        <f t="shared" si="38"/>
        <v>-14413.583145667608</v>
      </c>
    </row>
    <row r="338" spans="1:11" x14ac:dyDescent="0.25">
      <c r="A338" s="9">
        <v>313</v>
      </c>
      <c r="B338" s="11">
        <f t="shared" si="32"/>
        <v>1100.6468608190644</v>
      </c>
      <c r="C338" s="23">
        <f>$C$22</f>
        <v>200</v>
      </c>
      <c r="D338" s="11">
        <f t="shared" si="33"/>
        <v>1300.6468608190644</v>
      </c>
      <c r="E338" s="10">
        <f t="shared" si="34"/>
        <v>-165787.57179255891</v>
      </c>
      <c r="F338" s="38"/>
      <c r="G338" s="9">
        <v>313</v>
      </c>
      <c r="H338" s="11">
        <f t="shared" si="35"/>
        <v>1100.6468608190644</v>
      </c>
      <c r="I338" s="23">
        <f t="shared" si="36"/>
        <v>57.077469100000002</v>
      </c>
      <c r="J338" s="11">
        <f t="shared" si="37"/>
        <v>1157.7243299190643</v>
      </c>
      <c r="K338" s="10">
        <f t="shared" si="38"/>
        <v>-15667.398029891123</v>
      </c>
    </row>
    <row r="339" spans="1:11" x14ac:dyDescent="0.25">
      <c r="A339" s="9">
        <v>314</v>
      </c>
      <c r="B339" s="11">
        <f t="shared" si="32"/>
        <v>1100.6468608190644</v>
      </c>
      <c r="C339" s="23">
        <f>$C$22</f>
        <v>200</v>
      </c>
      <c r="D339" s="11">
        <f t="shared" si="33"/>
        <v>1300.6468608190644</v>
      </c>
      <c r="E339" s="10">
        <f t="shared" si="34"/>
        <v>-168193.46913199505</v>
      </c>
      <c r="F339" s="38"/>
      <c r="G339" s="9">
        <v>314</v>
      </c>
      <c r="H339" s="11">
        <f t="shared" si="35"/>
        <v>1100.6468608190644</v>
      </c>
      <c r="I339" s="23">
        <f t="shared" si="36"/>
        <v>57.077469100000002</v>
      </c>
      <c r="J339" s="11">
        <f t="shared" si="37"/>
        <v>1157.7243299190643</v>
      </c>
      <c r="K339" s="10">
        <f t="shared" si="38"/>
        <v>-16929.57168000946</v>
      </c>
    </row>
    <row r="340" spans="1:11" x14ac:dyDescent="0.25">
      <c r="A340" s="9">
        <v>315</v>
      </c>
      <c r="B340" s="11">
        <f t="shared" si="32"/>
        <v>1100.6468608190644</v>
      </c>
      <c r="C340" s="23">
        <f>$C$22</f>
        <v>200</v>
      </c>
      <c r="D340" s="11">
        <f t="shared" si="33"/>
        <v>1300.6468608190644</v>
      </c>
      <c r="E340" s="10">
        <f t="shared" si="34"/>
        <v>-170615.40578702741</v>
      </c>
      <c r="F340" s="38"/>
      <c r="G340" s="9">
        <v>315</v>
      </c>
      <c r="H340" s="11">
        <f t="shared" si="35"/>
        <v>1100.6468608190644</v>
      </c>
      <c r="I340" s="23">
        <f t="shared" si="36"/>
        <v>57.077469100000002</v>
      </c>
      <c r="J340" s="11">
        <f t="shared" si="37"/>
        <v>1157.7243299190643</v>
      </c>
      <c r="K340" s="10">
        <f t="shared" si="38"/>
        <v>-18200.159821128585</v>
      </c>
    </row>
    <row r="341" spans="1:11" x14ac:dyDescent="0.25">
      <c r="A341" s="9">
        <v>316</v>
      </c>
      <c r="B341" s="11">
        <f t="shared" si="32"/>
        <v>1100.6468608190644</v>
      </c>
      <c r="C341" s="23">
        <f>$C$22</f>
        <v>200</v>
      </c>
      <c r="D341" s="11">
        <f t="shared" si="33"/>
        <v>1300.6468608190644</v>
      </c>
      <c r="E341" s="10">
        <f t="shared" si="34"/>
        <v>-173053.48868642666</v>
      </c>
      <c r="F341" s="38"/>
      <c r="G341" s="9">
        <v>316</v>
      </c>
      <c r="H341" s="11">
        <f t="shared" si="35"/>
        <v>1100.6468608190644</v>
      </c>
      <c r="I341" s="23">
        <f t="shared" si="36"/>
        <v>57.077469100000002</v>
      </c>
      <c r="J341" s="11">
        <f t="shared" si="37"/>
        <v>1157.7243299190643</v>
      </c>
      <c r="K341" s="10">
        <f t="shared" si="38"/>
        <v>-19479.21854985517</v>
      </c>
    </row>
    <row r="342" spans="1:11" x14ac:dyDescent="0.25">
      <c r="A342" s="9">
        <v>317</v>
      </c>
      <c r="B342" s="11">
        <f t="shared" si="32"/>
        <v>1100.6468608190644</v>
      </c>
      <c r="C342" s="23">
        <f>$C$22</f>
        <v>200</v>
      </c>
      <c r="D342" s="11">
        <f t="shared" si="33"/>
        <v>1300.6468608190644</v>
      </c>
      <c r="E342" s="10">
        <f t="shared" si="34"/>
        <v>-175507.82547182191</v>
      </c>
      <c r="F342" s="38"/>
      <c r="G342" s="9">
        <v>317</v>
      </c>
      <c r="H342" s="11">
        <f t="shared" si="35"/>
        <v>1100.6468608190644</v>
      </c>
      <c r="I342" s="23">
        <f t="shared" si="36"/>
        <v>57.077469100000002</v>
      </c>
      <c r="J342" s="11">
        <f t="shared" si="37"/>
        <v>1157.7243299190643</v>
      </c>
      <c r="K342" s="10">
        <f t="shared" si="38"/>
        <v>-20766.804336773264</v>
      </c>
    </row>
    <row r="343" spans="1:11" x14ac:dyDescent="0.25">
      <c r="A343" s="9">
        <v>318</v>
      </c>
      <c r="B343" s="11">
        <f t="shared" si="32"/>
        <v>1100.6468608190644</v>
      </c>
      <c r="C343" s="23">
        <f>$C$22</f>
        <v>200</v>
      </c>
      <c r="D343" s="11">
        <f t="shared" si="33"/>
        <v>1300.6468608190644</v>
      </c>
      <c r="E343" s="10">
        <f t="shared" si="34"/>
        <v>-177978.52450245313</v>
      </c>
      <c r="F343" s="38"/>
      <c r="G343" s="9">
        <v>318</v>
      </c>
      <c r="H343" s="11">
        <f t="shared" si="35"/>
        <v>1100.6468608190644</v>
      </c>
      <c r="I343" s="23">
        <f t="shared" si="36"/>
        <v>57.077469100000002</v>
      </c>
      <c r="J343" s="11">
        <f t="shared" si="37"/>
        <v>1157.7243299190643</v>
      </c>
      <c r="K343" s="10">
        <f t="shared" si="38"/>
        <v>-22062.974028937482</v>
      </c>
    </row>
    <row r="344" spans="1:11" x14ac:dyDescent="0.25">
      <c r="A344" s="9">
        <v>319</v>
      </c>
      <c r="B344" s="11">
        <f t="shared" si="32"/>
        <v>1100.6468608190644</v>
      </c>
      <c r="C344" s="23">
        <f>$C$22</f>
        <v>200</v>
      </c>
      <c r="D344" s="11">
        <f t="shared" si="33"/>
        <v>1300.6468608190644</v>
      </c>
      <c r="E344" s="10">
        <f t="shared" si="34"/>
        <v>-180465.69485995523</v>
      </c>
      <c r="F344" s="38"/>
      <c r="G344" s="9">
        <v>319</v>
      </c>
      <c r="H344" s="11">
        <f t="shared" si="35"/>
        <v>1100.6468608190644</v>
      </c>
      <c r="I344" s="23">
        <f t="shared" si="36"/>
        <v>57.077469100000002</v>
      </c>
      <c r="J344" s="11">
        <f t="shared" si="37"/>
        <v>1157.7243299190643</v>
      </c>
      <c r="K344" s="10">
        <f t="shared" si="38"/>
        <v>-23367.784852382792</v>
      </c>
    </row>
    <row r="345" spans="1:11" x14ac:dyDescent="0.25">
      <c r="A345" s="9">
        <v>320</v>
      </c>
      <c r="B345" s="11">
        <f t="shared" si="32"/>
        <v>1100.6468608190644</v>
      </c>
      <c r="C345" s="23">
        <f>$C$22</f>
        <v>200</v>
      </c>
      <c r="D345" s="11">
        <f t="shared" si="33"/>
        <v>1300.6468608190644</v>
      </c>
      <c r="E345" s="10">
        <f t="shared" si="34"/>
        <v>-182969.44635317399</v>
      </c>
      <c r="F345" s="38"/>
      <c r="G345" s="9">
        <v>320</v>
      </c>
      <c r="H345" s="11">
        <f t="shared" si="35"/>
        <v>1100.6468608190644</v>
      </c>
      <c r="I345" s="23">
        <f t="shared" si="36"/>
        <v>57.077469100000002</v>
      </c>
      <c r="J345" s="11">
        <f t="shared" si="37"/>
        <v>1157.7243299190643</v>
      </c>
      <c r="K345" s="10">
        <f t="shared" si="38"/>
        <v>-24681.294414651071</v>
      </c>
    </row>
    <row r="346" spans="1:11" x14ac:dyDescent="0.25">
      <c r="A346" s="9">
        <v>321</v>
      </c>
      <c r="B346" s="11">
        <f t="shared" si="32"/>
        <v>1100.6468608190644</v>
      </c>
      <c r="C346" s="23">
        <f>$C$22</f>
        <v>200</v>
      </c>
      <c r="D346" s="11">
        <f t="shared" si="33"/>
        <v>1300.6468608190644</v>
      </c>
      <c r="E346" s="10">
        <f t="shared" si="34"/>
        <v>-185489.88952301422</v>
      </c>
      <c r="F346" s="38"/>
      <c r="G346" s="9">
        <v>321</v>
      </c>
      <c r="H346" s="11">
        <f t="shared" si="35"/>
        <v>1100.6468608190644</v>
      </c>
      <c r="I346" s="23">
        <f t="shared" si="36"/>
        <v>57.077469100000002</v>
      </c>
      <c r="J346" s="11">
        <f t="shared" si="37"/>
        <v>1157.7243299190643</v>
      </c>
      <c r="K346" s="10">
        <f t="shared" si="38"/>
        <v>-26003.560707334473</v>
      </c>
    </row>
    <row r="347" spans="1:11" x14ac:dyDescent="0.25">
      <c r="A347" s="9">
        <v>322</v>
      </c>
      <c r="B347" s="11">
        <f t="shared" ref="B347:B385" si="39">ABS($E$12)</f>
        <v>1100.6468608190644</v>
      </c>
      <c r="C347" s="23">
        <f>$C$22</f>
        <v>200</v>
      </c>
      <c r="D347" s="11">
        <f t="shared" ref="D347:D410" si="40">B347+C347</f>
        <v>1300.6468608190644</v>
      </c>
      <c r="E347" s="10">
        <f t="shared" ref="E347:E385" si="41">E346*(1+$K$10)-D347</f>
        <v>-188027.13564732004</v>
      </c>
      <c r="F347" s="38"/>
      <c r="G347" s="9">
        <v>322</v>
      </c>
      <c r="H347" s="11">
        <f t="shared" ref="H347:H385" si="42">ABS($K$12)</f>
        <v>1100.6468608190644</v>
      </c>
      <c r="I347" s="23">
        <f t="shared" ref="I347:I385" si="43">$I$22</f>
        <v>57.077469100000002</v>
      </c>
      <c r="J347" s="11">
        <f t="shared" si="37"/>
        <v>1157.7243299190643</v>
      </c>
      <c r="K347" s="10">
        <f t="shared" si="38"/>
        <v>-27334.642108635762</v>
      </c>
    </row>
    <row r="348" spans="1:11" x14ac:dyDescent="0.25">
      <c r="A348" s="9">
        <v>323</v>
      </c>
      <c r="B348" s="11">
        <f t="shared" si="39"/>
        <v>1100.6468608190644</v>
      </c>
      <c r="C348" s="23">
        <f>$C$22</f>
        <v>200</v>
      </c>
      <c r="D348" s="11">
        <f t="shared" si="40"/>
        <v>1300.6468608190644</v>
      </c>
      <c r="E348" s="10">
        <f t="shared" si="41"/>
        <v>-190581.2967457879</v>
      </c>
      <c r="F348" s="38"/>
      <c r="G348" s="9">
        <v>323</v>
      </c>
      <c r="H348" s="11">
        <f t="shared" si="42"/>
        <v>1100.6468608190644</v>
      </c>
      <c r="I348" s="23">
        <f t="shared" si="43"/>
        <v>57.077469100000002</v>
      </c>
      <c r="J348" s="11">
        <f t="shared" si="37"/>
        <v>1157.7243299190643</v>
      </c>
      <c r="K348" s="10">
        <f t="shared" si="38"/>
        <v>-28674.59738594573</v>
      </c>
    </row>
    <row r="349" spans="1:11" x14ac:dyDescent="0.25">
      <c r="A349" s="9">
        <v>324</v>
      </c>
      <c r="B349" s="11">
        <f t="shared" si="39"/>
        <v>1100.6468608190644</v>
      </c>
      <c r="C349" s="23">
        <f>$C$22</f>
        <v>200</v>
      </c>
      <c r="D349" s="11">
        <f t="shared" si="40"/>
        <v>1300.6468608190644</v>
      </c>
      <c r="E349" s="10">
        <f t="shared" si="41"/>
        <v>-193152.48558491221</v>
      </c>
      <c r="F349" s="38"/>
      <c r="G349" s="9">
        <v>324</v>
      </c>
      <c r="H349" s="11">
        <f t="shared" si="42"/>
        <v>1100.6468608190644</v>
      </c>
      <c r="I349" s="23">
        <f t="shared" si="43"/>
        <v>57.077469100000002</v>
      </c>
      <c r="J349" s="11">
        <f t="shared" si="37"/>
        <v>1157.7243299190643</v>
      </c>
      <c r="K349" s="10">
        <f t="shared" si="38"/>
        <v>-30023.485698437762</v>
      </c>
    </row>
    <row r="350" spans="1:11" x14ac:dyDescent="0.25">
      <c r="A350" s="9">
        <v>325</v>
      </c>
      <c r="B350" s="11">
        <f t="shared" si="39"/>
        <v>1100.6468608190644</v>
      </c>
      <c r="C350" s="23">
        <f>$C$22</f>
        <v>200</v>
      </c>
      <c r="D350" s="11">
        <f t="shared" si="40"/>
        <v>1300.6468608190644</v>
      </c>
      <c r="E350" s="10">
        <f t="shared" si="41"/>
        <v>-195740.81568296402</v>
      </c>
      <c r="F350" s="38"/>
      <c r="G350" s="9">
        <v>325</v>
      </c>
      <c r="H350" s="11">
        <f t="shared" si="42"/>
        <v>1100.6468608190644</v>
      </c>
      <c r="I350" s="23">
        <f t="shared" si="43"/>
        <v>57.077469100000002</v>
      </c>
      <c r="J350" s="11">
        <f t="shared" si="37"/>
        <v>1157.7243299190643</v>
      </c>
      <c r="K350" s="10">
        <f t="shared" si="38"/>
        <v>-31381.366599679743</v>
      </c>
    </row>
    <row r="351" spans="1:11" x14ac:dyDescent="0.25">
      <c r="A351" s="9">
        <v>326</v>
      </c>
      <c r="B351" s="11">
        <f t="shared" si="39"/>
        <v>1100.6468608190644</v>
      </c>
      <c r="C351" s="23">
        <f>$C$22</f>
        <v>200</v>
      </c>
      <c r="D351" s="11">
        <f t="shared" si="40"/>
        <v>1300.6468608190644</v>
      </c>
      <c r="E351" s="10">
        <f t="shared" si="41"/>
        <v>-198346.40131500285</v>
      </c>
      <c r="F351" s="38"/>
      <c r="G351" s="9">
        <v>326</v>
      </c>
      <c r="H351" s="11">
        <f t="shared" si="42"/>
        <v>1100.6468608190644</v>
      </c>
      <c r="I351" s="23">
        <f t="shared" si="43"/>
        <v>57.077469100000002</v>
      </c>
      <c r="J351" s="11">
        <f t="shared" si="37"/>
        <v>1157.7243299190643</v>
      </c>
      <c r="K351" s="10">
        <f t="shared" si="38"/>
        <v>-32748.300040263337</v>
      </c>
    </row>
    <row r="352" spans="1:11" x14ac:dyDescent="0.25">
      <c r="A352" s="9">
        <v>327</v>
      </c>
      <c r="B352" s="11">
        <f t="shared" si="39"/>
        <v>1100.6468608190644</v>
      </c>
      <c r="C352" s="23">
        <f>$C$22</f>
        <v>200</v>
      </c>
      <c r="D352" s="11">
        <f t="shared" si="40"/>
        <v>1300.6468608190644</v>
      </c>
      <c r="E352" s="10">
        <f t="shared" si="41"/>
        <v>-200969.35751792192</v>
      </c>
      <c r="F352" s="38"/>
      <c r="G352" s="9">
        <v>327</v>
      </c>
      <c r="H352" s="11">
        <f t="shared" si="42"/>
        <v>1100.6468608190644</v>
      </c>
      <c r="I352" s="23">
        <f t="shared" si="43"/>
        <v>57.077469100000002</v>
      </c>
      <c r="J352" s="11">
        <f t="shared" si="37"/>
        <v>1157.7243299190643</v>
      </c>
      <c r="K352" s="10">
        <f t="shared" si="38"/>
        <v>-34124.346370450825</v>
      </c>
    </row>
    <row r="353" spans="1:11" x14ac:dyDescent="0.25">
      <c r="A353" s="9">
        <v>328</v>
      </c>
      <c r="B353" s="11">
        <f t="shared" si="39"/>
        <v>1100.6468608190644</v>
      </c>
      <c r="C353" s="23">
        <f>$C$22</f>
        <v>200</v>
      </c>
      <c r="D353" s="11">
        <f t="shared" si="40"/>
        <v>1300.6468608190644</v>
      </c>
      <c r="E353" s="10">
        <f t="shared" si="41"/>
        <v>-203609.80009552714</v>
      </c>
      <c r="F353" s="38"/>
      <c r="G353" s="9">
        <v>328</v>
      </c>
      <c r="H353" s="11">
        <f t="shared" si="42"/>
        <v>1100.6468608190644</v>
      </c>
      <c r="I353" s="23">
        <f t="shared" si="43"/>
        <v>57.077469100000002</v>
      </c>
      <c r="J353" s="11">
        <f t="shared" si="37"/>
        <v>1157.7243299190643</v>
      </c>
      <c r="K353" s="10">
        <f t="shared" si="38"/>
        <v>-35509.566342839564</v>
      </c>
    </row>
    <row r="354" spans="1:11" x14ac:dyDescent="0.25">
      <c r="A354" s="9">
        <v>329</v>
      </c>
      <c r="B354" s="11">
        <f t="shared" si="39"/>
        <v>1100.6468608190644</v>
      </c>
      <c r="C354" s="23">
        <f>$C$22</f>
        <v>200</v>
      </c>
      <c r="D354" s="11">
        <f t="shared" si="40"/>
        <v>1300.6468608190644</v>
      </c>
      <c r="E354" s="10">
        <f t="shared" si="41"/>
        <v>-206267.84562364971</v>
      </c>
      <c r="F354" s="38"/>
      <c r="G354" s="9">
        <v>329</v>
      </c>
      <c r="H354" s="11">
        <f t="shared" si="42"/>
        <v>1100.6468608190644</v>
      </c>
      <c r="I354" s="23">
        <f t="shared" si="43"/>
        <v>57.077469100000002</v>
      </c>
      <c r="J354" s="11">
        <f t="shared" si="37"/>
        <v>1157.7243299190643</v>
      </c>
      <c r="K354" s="10">
        <f t="shared" si="38"/>
        <v>-36904.021115044226</v>
      </c>
    </row>
    <row r="355" spans="1:11" x14ac:dyDescent="0.25">
      <c r="A355" s="9">
        <v>330</v>
      </c>
      <c r="B355" s="11">
        <f t="shared" si="39"/>
        <v>1100.6468608190644</v>
      </c>
      <c r="C355" s="23">
        <f>$C$22</f>
        <v>200</v>
      </c>
      <c r="D355" s="11">
        <f t="shared" si="40"/>
        <v>1300.6468608190644</v>
      </c>
      <c r="E355" s="10">
        <f t="shared" si="41"/>
        <v>-208943.61145529311</v>
      </c>
      <c r="F355" s="38"/>
      <c r="G355" s="9">
        <v>330</v>
      </c>
      <c r="H355" s="11">
        <f t="shared" si="42"/>
        <v>1100.6468608190644</v>
      </c>
      <c r="I355" s="23">
        <f t="shared" si="43"/>
        <v>57.077469100000002</v>
      </c>
      <c r="J355" s="11">
        <f t="shared" ref="J355:J385" si="44">H355+I355</f>
        <v>1157.7243299190643</v>
      </c>
      <c r="K355" s="10">
        <f t="shared" ref="K355:K385" si="45">K354*(1+$K$10)-J355</f>
        <v>-38307.772252396921</v>
      </c>
    </row>
    <row r="356" spans="1:11" x14ac:dyDescent="0.25">
      <c r="A356" s="9">
        <v>331</v>
      </c>
      <c r="B356" s="11">
        <f t="shared" si="39"/>
        <v>1100.6468608190644</v>
      </c>
      <c r="C356" s="23">
        <f>$C$22</f>
        <v>200</v>
      </c>
      <c r="D356" s="11">
        <f t="shared" si="40"/>
        <v>1300.6468608190644</v>
      </c>
      <c r="E356" s="10">
        <f t="shared" si="41"/>
        <v>-211637.21572581414</v>
      </c>
      <c r="F356" s="38"/>
      <c r="G356" s="9">
        <v>331</v>
      </c>
      <c r="H356" s="11">
        <f t="shared" si="42"/>
        <v>1100.6468608190644</v>
      </c>
      <c r="I356" s="23">
        <f t="shared" si="43"/>
        <v>57.077469100000002</v>
      </c>
      <c r="J356" s="11">
        <f t="shared" si="44"/>
        <v>1157.7243299190643</v>
      </c>
      <c r="K356" s="10">
        <f t="shared" si="45"/>
        <v>-39720.8817306653</v>
      </c>
    </row>
    <row r="357" spans="1:11" x14ac:dyDescent="0.25">
      <c r="A357" s="9">
        <v>332</v>
      </c>
      <c r="B357" s="11">
        <f t="shared" si="39"/>
        <v>1100.6468608190644</v>
      </c>
      <c r="C357" s="23">
        <f>$C$22</f>
        <v>200</v>
      </c>
      <c r="D357" s="11">
        <f t="shared" si="40"/>
        <v>1300.6468608190644</v>
      </c>
      <c r="E357" s="10">
        <f t="shared" si="41"/>
        <v>-214348.77735813861</v>
      </c>
      <c r="F357" s="38"/>
      <c r="G357" s="9">
        <v>332</v>
      </c>
      <c r="H357" s="11">
        <f t="shared" si="42"/>
        <v>1100.6468608190644</v>
      </c>
      <c r="I357" s="23">
        <f t="shared" si="43"/>
        <v>57.077469100000002</v>
      </c>
      <c r="J357" s="11">
        <f t="shared" si="44"/>
        <v>1157.7243299190643</v>
      </c>
      <c r="K357" s="10">
        <f t="shared" si="45"/>
        <v>-41143.411938788799</v>
      </c>
    </row>
    <row r="358" spans="1:11" x14ac:dyDescent="0.25">
      <c r="A358" s="9">
        <v>333</v>
      </c>
      <c r="B358" s="11">
        <f t="shared" si="39"/>
        <v>1100.6468608190644</v>
      </c>
      <c r="C358" s="23">
        <f>$C$22</f>
        <v>200</v>
      </c>
      <c r="D358" s="11">
        <f t="shared" si="40"/>
        <v>1300.6468608190644</v>
      </c>
      <c r="E358" s="10">
        <f t="shared" si="41"/>
        <v>-217078.41606801192</v>
      </c>
      <c r="F358" s="38"/>
      <c r="G358" s="9">
        <v>333</v>
      </c>
      <c r="H358" s="11">
        <f t="shared" si="42"/>
        <v>1100.6468608190644</v>
      </c>
      <c r="I358" s="23">
        <f t="shared" si="43"/>
        <v>57.077469100000002</v>
      </c>
      <c r="J358" s="11">
        <f t="shared" si="44"/>
        <v>1157.7243299190643</v>
      </c>
      <c r="K358" s="10">
        <f t="shared" si="45"/>
        <v>-42575.425681633118</v>
      </c>
    </row>
    <row r="359" spans="1:11" x14ac:dyDescent="0.25">
      <c r="A359" s="9">
        <v>334</v>
      </c>
      <c r="B359" s="11">
        <f t="shared" si="39"/>
        <v>1100.6468608190644</v>
      </c>
      <c r="C359" s="23">
        <f>$C$22</f>
        <v>200</v>
      </c>
      <c r="D359" s="11">
        <f t="shared" si="40"/>
        <v>1300.6468608190644</v>
      </c>
      <c r="E359" s="10">
        <f t="shared" si="41"/>
        <v>-219826.2523692844</v>
      </c>
      <c r="F359" s="38"/>
      <c r="G359" s="9">
        <v>334</v>
      </c>
      <c r="H359" s="11">
        <f t="shared" si="42"/>
        <v>1100.6468608190644</v>
      </c>
      <c r="I359" s="23">
        <f t="shared" si="43"/>
        <v>57.077469100000002</v>
      </c>
      <c r="J359" s="11">
        <f t="shared" si="44"/>
        <v>1157.7243299190643</v>
      </c>
      <c r="K359" s="10">
        <f t="shared" si="45"/>
        <v>-44016.986182763067</v>
      </c>
    </row>
    <row r="360" spans="1:11" x14ac:dyDescent="0.25">
      <c r="A360" s="9">
        <v>335</v>
      </c>
      <c r="B360" s="11">
        <f t="shared" si="39"/>
        <v>1100.6468608190644</v>
      </c>
      <c r="C360" s="23">
        <f>$C$22</f>
        <v>200</v>
      </c>
      <c r="D360" s="11">
        <f t="shared" si="40"/>
        <v>1300.6468608190644</v>
      </c>
      <c r="E360" s="10">
        <f t="shared" si="41"/>
        <v>-222592.40757923201</v>
      </c>
      <c r="F360" s="38"/>
      <c r="G360" s="9">
        <v>335</v>
      </c>
      <c r="H360" s="11">
        <f t="shared" si="42"/>
        <v>1100.6468608190644</v>
      </c>
      <c r="I360" s="23">
        <f t="shared" si="43"/>
        <v>57.077469100000002</v>
      </c>
      <c r="J360" s="11">
        <f t="shared" si="44"/>
        <v>1157.7243299190643</v>
      </c>
      <c r="K360" s="10">
        <f t="shared" si="45"/>
        <v>-45468.157087233885</v>
      </c>
    </row>
    <row r="361" spans="1:11" x14ac:dyDescent="0.25">
      <c r="A361" s="9">
        <v>336</v>
      </c>
      <c r="B361" s="11">
        <f t="shared" si="39"/>
        <v>1100.6468608190644</v>
      </c>
      <c r="C361" s="23">
        <f>$C$22</f>
        <v>200</v>
      </c>
      <c r="D361" s="11">
        <f t="shared" si="40"/>
        <v>1300.6468608190644</v>
      </c>
      <c r="E361" s="10">
        <f t="shared" si="41"/>
        <v>-225377.00382391262</v>
      </c>
      <c r="F361" s="38"/>
      <c r="G361" s="9">
        <v>336</v>
      </c>
      <c r="H361" s="11">
        <f t="shared" si="42"/>
        <v>1100.6468608190644</v>
      </c>
      <c r="I361" s="23">
        <f t="shared" si="43"/>
        <v>57.077469100000002</v>
      </c>
      <c r="J361" s="11">
        <f t="shared" si="44"/>
        <v>1157.7243299190643</v>
      </c>
      <c r="K361" s="10">
        <f t="shared" si="45"/>
        <v>-46929.002464401172</v>
      </c>
    </row>
    <row r="362" spans="1:11" x14ac:dyDescent="0.25">
      <c r="A362" s="9">
        <v>337</v>
      </c>
      <c r="B362" s="11">
        <f t="shared" si="39"/>
        <v>1100.6468608190644</v>
      </c>
      <c r="C362" s="23">
        <f>$C$22</f>
        <v>200</v>
      </c>
      <c r="D362" s="11">
        <f t="shared" si="40"/>
        <v>1300.6468608190644</v>
      </c>
      <c r="E362" s="10">
        <f t="shared" si="41"/>
        <v>-228180.16404355777</v>
      </c>
      <c r="F362" s="38"/>
      <c r="G362" s="9">
        <v>337</v>
      </c>
      <c r="H362" s="11">
        <f t="shared" si="42"/>
        <v>1100.6468608190644</v>
      </c>
      <c r="I362" s="23">
        <f t="shared" si="43"/>
        <v>57.077469100000002</v>
      </c>
      <c r="J362" s="11">
        <f t="shared" si="44"/>
        <v>1157.7243299190643</v>
      </c>
      <c r="K362" s="10">
        <f t="shared" si="45"/>
        <v>-48399.586810749577</v>
      </c>
    </row>
    <row r="363" spans="1:11" x14ac:dyDescent="0.25">
      <c r="A363" s="9">
        <v>338</v>
      </c>
      <c r="B363" s="11">
        <f t="shared" si="39"/>
        <v>1100.6468608190644</v>
      </c>
      <c r="C363" s="23">
        <f>$C$22</f>
        <v>200</v>
      </c>
      <c r="D363" s="11">
        <f t="shared" si="40"/>
        <v>1300.6468608190644</v>
      </c>
      <c r="E363" s="10">
        <f t="shared" si="41"/>
        <v>-231002.01199800055</v>
      </c>
      <c r="F363" s="38"/>
      <c r="G363" s="9">
        <v>338</v>
      </c>
      <c r="H363" s="11">
        <f t="shared" si="42"/>
        <v>1100.6468608190644</v>
      </c>
      <c r="I363" s="23">
        <f t="shared" si="43"/>
        <v>57.077469100000002</v>
      </c>
      <c r="J363" s="11">
        <f t="shared" si="44"/>
        <v>1157.7243299190643</v>
      </c>
      <c r="K363" s="10">
        <f t="shared" si="45"/>
        <v>-49879.975052740301</v>
      </c>
    </row>
    <row r="364" spans="1:11" x14ac:dyDescent="0.25">
      <c r="A364" s="9">
        <v>339</v>
      </c>
      <c r="B364" s="11">
        <f t="shared" si="39"/>
        <v>1100.6468608190644</v>
      </c>
      <c r="C364" s="23">
        <f>$C$22</f>
        <v>200</v>
      </c>
      <c r="D364" s="11">
        <f t="shared" si="40"/>
        <v>1300.6468608190644</v>
      </c>
      <c r="E364" s="10">
        <f t="shared" si="41"/>
        <v>-233842.67227213961</v>
      </c>
      <c r="F364" s="38"/>
      <c r="G364" s="9">
        <v>339</v>
      </c>
      <c r="H364" s="11">
        <f t="shared" si="42"/>
        <v>1100.6468608190644</v>
      </c>
      <c r="I364" s="23">
        <f t="shared" si="43"/>
        <v>57.077469100000002</v>
      </c>
      <c r="J364" s="11">
        <f t="shared" si="44"/>
        <v>1157.7243299190643</v>
      </c>
      <c r="K364" s="10">
        <f t="shared" si="45"/>
        <v>-51370.232549677632</v>
      </c>
    </row>
    <row r="365" spans="1:11" x14ac:dyDescent="0.25">
      <c r="A365" s="9">
        <v>340</v>
      </c>
      <c r="B365" s="11">
        <f t="shared" si="39"/>
        <v>1100.6468608190644</v>
      </c>
      <c r="C365" s="23">
        <f>$C$22</f>
        <v>200</v>
      </c>
      <c r="D365" s="11">
        <f t="shared" si="40"/>
        <v>1300.6468608190644</v>
      </c>
      <c r="E365" s="10">
        <f t="shared" si="41"/>
        <v>-236702.27028143959</v>
      </c>
      <c r="F365" s="38"/>
      <c r="G365" s="9">
        <v>340</v>
      </c>
      <c r="H365" s="11">
        <f t="shared" si="42"/>
        <v>1100.6468608190644</v>
      </c>
      <c r="I365" s="23">
        <f t="shared" si="43"/>
        <v>57.077469100000002</v>
      </c>
      <c r="J365" s="11">
        <f t="shared" si="44"/>
        <v>1157.7243299190643</v>
      </c>
      <c r="K365" s="10">
        <f t="shared" si="45"/>
        <v>-52870.425096594547</v>
      </c>
    </row>
    <row r="366" spans="1:11" x14ac:dyDescent="0.25">
      <c r="A366" s="9">
        <v>341</v>
      </c>
      <c r="B366" s="11">
        <f t="shared" si="39"/>
        <v>1100.6468608190644</v>
      </c>
      <c r="C366" s="23">
        <f>$C$22</f>
        <v>200</v>
      </c>
      <c r="D366" s="11">
        <f t="shared" si="40"/>
        <v>1300.6468608190644</v>
      </c>
      <c r="E366" s="10">
        <f t="shared" si="41"/>
        <v>-239580.93227746824</v>
      </c>
      <c r="F366" s="38"/>
      <c r="G366" s="9">
        <v>341</v>
      </c>
      <c r="H366" s="11">
        <f t="shared" si="42"/>
        <v>1100.6468608190644</v>
      </c>
      <c r="I366" s="23">
        <f t="shared" si="43"/>
        <v>57.077469100000002</v>
      </c>
      <c r="J366" s="11">
        <f t="shared" si="44"/>
        <v>1157.7243299190643</v>
      </c>
      <c r="K366" s="10">
        <f t="shared" si="45"/>
        <v>-54380.618927157571</v>
      </c>
    </row>
    <row r="367" spans="1:11" x14ac:dyDescent="0.25">
      <c r="A367" s="9">
        <v>342</v>
      </c>
      <c r="B367" s="11">
        <f t="shared" si="39"/>
        <v>1100.6468608190644</v>
      </c>
      <c r="C367" s="23">
        <f>$C$22</f>
        <v>200</v>
      </c>
      <c r="D367" s="11">
        <f t="shared" si="40"/>
        <v>1300.6468608190644</v>
      </c>
      <c r="E367" s="10">
        <f t="shared" si="41"/>
        <v>-242478.78535347042</v>
      </c>
      <c r="F367" s="38"/>
      <c r="G367" s="9">
        <v>342</v>
      </c>
      <c r="H367" s="11">
        <f t="shared" si="42"/>
        <v>1100.6468608190644</v>
      </c>
      <c r="I367" s="23">
        <f t="shared" si="43"/>
        <v>57.077469100000002</v>
      </c>
      <c r="J367" s="11">
        <f t="shared" si="44"/>
        <v>1157.7243299190643</v>
      </c>
      <c r="K367" s="10">
        <f t="shared" si="45"/>
        <v>-55900.880716591018</v>
      </c>
    </row>
    <row r="368" spans="1:11" x14ac:dyDescent="0.25">
      <c r="A368" s="9">
        <v>343</v>
      </c>
      <c r="B368" s="11">
        <f t="shared" si="39"/>
        <v>1100.6468608190644</v>
      </c>
      <c r="C368" s="23">
        <f>$C$22</f>
        <v>200</v>
      </c>
      <c r="D368" s="11">
        <f t="shared" si="40"/>
        <v>1300.6468608190644</v>
      </c>
      <c r="E368" s="10">
        <f t="shared" si="41"/>
        <v>-245395.95744997929</v>
      </c>
      <c r="F368" s="38"/>
      <c r="G368" s="9">
        <v>343</v>
      </c>
      <c r="H368" s="11">
        <f t="shared" si="42"/>
        <v>1100.6468608190644</v>
      </c>
      <c r="I368" s="23">
        <f t="shared" si="43"/>
        <v>57.077469100000002</v>
      </c>
      <c r="J368" s="11">
        <f t="shared" si="44"/>
        <v>1157.7243299190643</v>
      </c>
      <c r="K368" s="10">
        <f t="shared" si="45"/>
        <v>-57431.277584620686</v>
      </c>
    </row>
    <row r="369" spans="1:11" x14ac:dyDescent="0.25">
      <c r="A369" s="9">
        <v>344</v>
      </c>
      <c r="B369" s="11">
        <f t="shared" si="39"/>
        <v>1100.6468608190644</v>
      </c>
      <c r="C369" s="23">
        <f>$C$22</f>
        <v>200</v>
      </c>
      <c r="D369" s="11">
        <f t="shared" si="40"/>
        <v>1300.6468608190644</v>
      </c>
      <c r="E369" s="10">
        <f t="shared" si="41"/>
        <v>-248332.57736046487</v>
      </c>
      <c r="F369" s="38"/>
      <c r="G369" s="9">
        <v>344</v>
      </c>
      <c r="H369" s="11">
        <f t="shared" si="42"/>
        <v>1100.6468608190644</v>
      </c>
      <c r="I369" s="23">
        <f t="shared" si="43"/>
        <v>57.077469100000002</v>
      </c>
      <c r="J369" s="11">
        <f t="shared" si="44"/>
        <v>1157.7243299190643</v>
      </c>
      <c r="K369" s="10">
        <f t="shared" si="45"/>
        <v>-58971.877098437217</v>
      </c>
    </row>
    <row r="370" spans="1:11" x14ac:dyDescent="0.25">
      <c r="A370" s="9">
        <v>345</v>
      </c>
      <c r="B370" s="11">
        <f t="shared" si="39"/>
        <v>1100.6468608190644</v>
      </c>
      <c r="C370" s="23">
        <f>$C$22</f>
        <v>200</v>
      </c>
      <c r="D370" s="11">
        <f t="shared" si="40"/>
        <v>1300.6468608190644</v>
      </c>
      <c r="E370" s="10">
        <f t="shared" si="41"/>
        <v>-251288.77473702037</v>
      </c>
      <c r="F370" s="38"/>
      <c r="G370" s="9">
        <v>345</v>
      </c>
      <c r="H370" s="11">
        <f t="shared" si="42"/>
        <v>1100.6468608190644</v>
      </c>
      <c r="I370" s="23">
        <f t="shared" si="43"/>
        <v>57.077469100000002</v>
      </c>
      <c r="J370" s="11">
        <f t="shared" si="44"/>
        <v>1157.7243299190643</v>
      </c>
      <c r="K370" s="10">
        <f t="shared" si="45"/>
        <v>-60522.747275679198</v>
      </c>
    </row>
    <row r="371" spans="1:11" x14ac:dyDescent="0.25">
      <c r="A371" s="9">
        <v>346</v>
      </c>
      <c r="B371" s="11">
        <f t="shared" si="39"/>
        <v>1100.6468608190644</v>
      </c>
      <c r="C371" s="23">
        <f>$C$22</f>
        <v>200</v>
      </c>
      <c r="D371" s="11">
        <f t="shared" si="40"/>
        <v>1300.6468608190644</v>
      </c>
      <c r="E371" s="10">
        <f t="shared" si="41"/>
        <v>-254264.68009608623</v>
      </c>
      <c r="F371" s="38"/>
      <c r="G371" s="9">
        <v>346</v>
      </c>
      <c r="H371" s="11">
        <f t="shared" si="42"/>
        <v>1100.6468608190644</v>
      </c>
      <c r="I371" s="23">
        <f t="shared" si="43"/>
        <v>57.077469100000002</v>
      </c>
      <c r="J371" s="11">
        <f t="shared" si="44"/>
        <v>1157.7243299190643</v>
      </c>
      <c r="K371" s="10">
        <f t="shared" si="45"/>
        <v>-62083.956587436121</v>
      </c>
    </row>
    <row r="372" spans="1:11" x14ac:dyDescent="0.25">
      <c r="A372" s="9">
        <v>347</v>
      </c>
      <c r="B372" s="11">
        <f t="shared" si="39"/>
        <v>1100.6468608190644</v>
      </c>
      <c r="C372" s="23">
        <f>$C$22</f>
        <v>200</v>
      </c>
      <c r="D372" s="11">
        <f t="shared" si="40"/>
        <v>1300.6468608190644</v>
      </c>
      <c r="E372" s="10">
        <f t="shared" si="41"/>
        <v>-257260.42482421253</v>
      </c>
      <c r="F372" s="38"/>
      <c r="G372" s="9">
        <v>347</v>
      </c>
      <c r="H372" s="11">
        <f t="shared" si="42"/>
        <v>1100.6468608190644</v>
      </c>
      <c r="I372" s="23">
        <f t="shared" si="43"/>
        <v>57.077469100000002</v>
      </c>
      <c r="J372" s="11">
        <f t="shared" si="44"/>
        <v>1157.7243299190643</v>
      </c>
      <c r="K372" s="10">
        <f t="shared" si="45"/>
        <v>-63655.573961271424</v>
      </c>
    </row>
    <row r="373" spans="1:11" x14ac:dyDescent="0.25">
      <c r="A373" s="9">
        <v>348</v>
      </c>
      <c r="B373" s="11">
        <f t="shared" si="39"/>
        <v>1100.6468608190644</v>
      </c>
      <c r="C373" s="23">
        <f>$C$22</f>
        <v>200</v>
      </c>
      <c r="D373" s="11">
        <f t="shared" si="40"/>
        <v>1300.6468608190644</v>
      </c>
      <c r="E373" s="10">
        <f t="shared" si="41"/>
        <v>-260276.14118385967</v>
      </c>
      <c r="F373" s="38"/>
      <c r="G373" s="9">
        <v>348</v>
      </c>
      <c r="H373" s="11">
        <f t="shared" si="42"/>
        <v>1100.6468608190644</v>
      </c>
      <c r="I373" s="23">
        <f t="shared" si="43"/>
        <v>57.077469100000002</v>
      </c>
      <c r="J373" s="11">
        <f t="shared" si="44"/>
        <v>1157.7243299190643</v>
      </c>
      <c r="K373" s="10">
        <f t="shared" si="45"/>
        <v>-65237.668784265632</v>
      </c>
    </row>
    <row r="374" spans="1:11" x14ac:dyDescent="0.25">
      <c r="A374" s="9">
        <v>349</v>
      </c>
      <c r="B374" s="11">
        <f t="shared" si="39"/>
        <v>1100.6468608190644</v>
      </c>
      <c r="C374" s="23">
        <f>$C$22</f>
        <v>200</v>
      </c>
      <c r="D374" s="11">
        <f t="shared" si="40"/>
        <v>1300.6468608190644</v>
      </c>
      <c r="E374" s="10">
        <f t="shared" si="41"/>
        <v>-263311.96231923776</v>
      </c>
      <c r="F374" s="38"/>
      <c r="G374" s="9">
        <v>349</v>
      </c>
      <c r="H374" s="11">
        <f t="shared" si="42"/>
        <v>1100.6468608190644</v>
      </c>
      <c r="I374" s="23">
        <f t="shared" si="43"/>
        <v>57.077469100000002</v>
      </c>
      <c r="J374" s="11">
        <f t="shared" si="44"/>
        <v>1157.7243299190643</v>
      </c>
      <c r="K374" s="10">
        <f t="shared" si="45"/>
        <v>-66830.310906079787</v>
      </c>
    </row>
    <row r="375" spans="1:11" x14ac:dyDescent="0.25">
      <c r="A375" s="9">
        <v>350</v>
      </c>
      <c r="B375" s="11">
        <f t="shared" si="39"/>
        <v>1100.6468608190644</v>
      </c>
      <c r="C375" s="23">
        <f>$C$22</f>
        <v>200</v>
      </c>
      <c r="D375" s="11">
        <f t="shared" si="40"/>
        <v>1300.6468608190644</v>
      </c>
      <c r="E375" s="10">
        <f t="shared" si="41"/>
        <v>-266368.02226218506</v>
      </c>
      <c r="F375" s="38"/>
      <c r="G375" s="9">
        <v>350</v>
      </c>
      <c r="H375" s="11">
        <f t="shared" si="42"/>
        <v>1100.6468608190644</v>
      </c>
      <c r="I375" s="23">
        <f t="shared" si="43"/>
        <v>57.077469100000002</v>
      </c>
      <c r="J375" s="11">
        <f t="shared" si="44"/>
        <v>1157.7243299190643</v>
      </c>
      <c r="K375" s="10">
        <f t="shared" si="45"/>
        <v>-68433.570642039369</v>
      </c>
    </row>
    <row r="376" spans="1:11" x14ac:dyDescent="0.25">
      <c r="A376" s="9">
        <v>351</v>
      </c>
      <c r="B376" s="11">
        <f t="shared" si="39"/>
        <v>1100.6468608190644</v>
      </c>
      <c r="C376" s="23">
        <f>$C$22</f>
        <v>200</v>
      </c>
      <c r="D376" s="11">
        <f t="shared" si="40"/>
        <v>1300.6468608190644</v>
      </c>
      <c r="E376" s="10">
        <f t="shared" si="41"/>
        <v>-269444.45593808533</v>
      </c>
      <c r="F376" s="38"/>
      <c r="G376" s="9">
        <v>351</v>
      </c>
      <c r="H376" s="11">
        <f t="shared" si="42"/>
        <v>1100.6468608190644</v>
      </c>
      <c r="I376" s="23">
        <f t="shared" si="43"/>
        <v>57.077469100000002</v>
      </c>
      <c r="J376" s="11">
        <f t="shared" si="44"/>
        <v>1157.7243299190643</v>
      </c>
      <c r="K376" s="10">
        <f t="shared" si="45"/>
        <v>-70047.518776238692</v>
      </c>
    </row>
    <row r="377" spans="1:11" x14ac:dyDescent="0.25">
      <c r="A377" s="9">
        <v>352</v>
      </c>
      <c r="B377" s="11">
        <f t="shared" si="39"/>
        <v>1100.6468608190644</v>
      </c>
      <c r="C377" s="23">
        <f>$C$22</f>
        <v>200</v>
      </c>
      <c r="D377" s="11">
        <f t="shared" si="40"/>
        <v>1300.6468608190644</v>
      </c>
      <c r="E377" s="10">
        <f t="shared" si="41"/>
        <v>-272541.39917182497</v>
      </c>
      <c r="F377" s="38"/>
      <c r="G377" s="9">
        <v>352</v>
      </c>
      <c r="H377" s="11">
        <f t="shared" si="42"/>
        <v>1100.6468608190644</v>
      </c>
      <c r="I377" s="23">
        <f t="shared" si="43"/>
        <v>57.077469100000002</v>
      </c>
      <c r="J377" s="11">
        <f t="shared" si="44"/>
        <v>1157.7243299190643</v>
      </c>
      <c r="K377" s="10">
        <f t="shared" si="45"/>
        <v>-71672.226564666009</v>
      </c>
    </row>
    <row r="378" spans="1:11" x14ac:dyDescent="0.25">
      <c r="A378" s="9">
        <v>353</v>
      </c>
      <c r="B378" s="11">
        <f t="shared" si="39"/>
        <v>1100.6468608190644</v>
      </c>
      <c r="C378" s="23">
        <f>$C$22</f>
        <v>200</v>
      </c>
      <c r="D378" s="11">
        <f t="shared" si="40"/>
        <v>1300.6468608190644</v>
      </c>
      <c r="E378" s="10">
        <f t="shared" si="41"/>
        <v>-275658.98869378952</v>
      </c>
      <c r="F378" s="38"/>
      <c r="G378" s="9">
        <v>353</v>
      </c>
      <c r="H378" s="11">
        <f t="shared" si="42"/>
        <v>1100.6468608190644</v>
      </c>
      <c r="I378" s="23">
        <f t="shared" si="43"/>
        <v>57.077469100000002</v>
      </c>
      <c r="J378" s="11">
        <f t="shared" si="44"/>
        <v>1157.7243299190643</v>
      </c>
      <c r="K378" s="10">
        <f t="shared" si="45"/>
        <v>-73307.76573834951</v>
      </c>
    </row>
    <row r="379" spans="1:11" x14ac:dyDescent="0.25">
      <c r="A379" s="9">
        <v>354</v>
      </c>
      <c r="B379" s="11">
        <f t="shared" si="39"/>
        <v>1100.6468608190644</v>
      </c>
      <c r="C379" s="23">
        <f>$C$22</f>
        <v>200</v>
      </c>
      <c r="D379" s="11">
        <f t="shared" si="40"/>
        <v>1300.6468608190644</v>
      </c>
      <c r="E379" s="10">
        <f t="shared" si="41"/>
        <v>-278797.36214590049</v>
      </c>
      <c r="F379" s="38"/>
      <c r="G379" s="9">
        <v>354</v>
      </c>
      <c r="H379" s="11">
        <f t="shared" si="42"/>
        <v>1100.6468608190644</v>
      </c>
      <c r="I379" s="23">
        <f t="shared" si="43"/>
        <v>57.077469100000002</v>
      </c>
      <c r="J379" s="11">
        <f t="shared" si="44"/>
        <v>1157.7243299190643</v>
      </c>
      <c r="K379" s="10">
        <f t="shared" si="45"/>
        <v>-74954.208506524228</v>
      </c>
    </row>
    <row r="380" spans="1:11" x14ac:dyDescent="0.25">
      <c r="A380" s="9">
        <v>355</v>
      </c>
      <c r="B380" s="11">
        <f t="shared" si="39"/>
        <v>1100.6468608190644</v>
      </c>
      <c r="C380" s="23">
        <f>$C$22</f>
        <v>200</v>
      </c>
      <c r="D380" s="11">
        <f t="shared" si="40"/>
        <v>1300.6468608190644</v>
      </c>
      <c r="E380" s="10">
        <f t="shared" si="41"/>
        <v>-281956.65808769222</v>
      </c>
      <c r="F380" s="38"/>
      <c r="G380" s="9">
        <v>355</v>
      </c>
      <c r="H380" s="11">
        <f t="shared" si="42"/>
        <v>1100.6468608190644</v>
      </c>
      <c r="I380" s="23">
        <f t="shared" si="43"/>
        <v>57.077469100000002</v>
      </c>
      <c r="J380" s="11">
        <f t="shared" si="44"/>
        <v>1157.7243299190643</v>
      </c>
      <c r="K380" s="10">
        <f t="shared" si="45"/>
        <v>-76611.627559820117</v>
      </c>
    </row>
    <row r="381" spans="1:11" x14ac:dyDescent="0.25">
      <c r="A381" s="9">
        <v>356</v>
      </c>
      <c r="B381" s="11">
        <f t="shared" si="39"/>
        <v>1100.6468608190644</v>
      </c>
      <c r="C381" s="23">
        <f>$C$22</f>
        <v>200</v>
      </c>
      <c r="D381" s="11">
        <f t="shared" si="40"/>
        <v>1300.6468608190644</v>
      </c>
      <c r="E381" s="10">
        <f t="shared" si="41"/>
        <v>-285137.01600242924</v>
      </c>
      <c r="F381" s="38"/>
      <c r="G381" s="9">
        <v>356</v>
      </c>
      <c r="H381" s="11">
        <f t="shared" si="42"/>
        <v>1100.6468608190644</v>
      </c>
      <c r="I381" s="23">
        <f t="shared" si="43"/>
        <v>57.077469100000002</v>
      </c>
      <c r="J381" s="11">
        <f t="shared" si="44"/>
        <v>1157.7243299190643</v>
      </c>
      <c r="K381" s="10">
        <f t="shared" si="45"/>
        <v>-78280.096073471301</v>
      </c>
    </row>
    <row r="382" spans="1:11" x14ac:dyDescent="0.25">
      <c r="A382" s="9">
        <v>357</v>
      </c>
      <c r="B382" s="11">
        <f t="shared" si="39"/>
        <v>1100.6468608190644</v>
      </c>
      <c r="C382" s="23">
        <f>$C$22</f>
        <v>200</v>
      </c>
      <c r="D382" s="11">
        <f t="shared" si="40"/>
        <v>1300.6468608190644</v>
      </c>
      <c r="E382" s="10">
        <f t="shared" si="41"/>
        <v>-288338.57630326448</v>
      </c>
      <c r="F382" s="38"/>
      <c r="G382" s="9">
        <v>357</v>
      </c>
      <c r="H382" s="11">
        <f t="shared" si="42"/>
        <v>1100.6468608190644</v>
      </c>
      <c r="I382" s="23">
        <f t="shared" si="43"/>
        <v>57.077469100000002</v>
      </c>
      <c r="J382" s="11">
        <f t="shared" si="44"/>
        <v>1157.7243299190643</v>
      </c>
      <c r="K382" s="10">
        <f t="shared" si="45"/>
        <v>-79959.68771054683</v>
      </c>
    </row>
    <row r="383" spans="1:11" x14ac:dyDescent="0.25">
      <c r="A383" s="9">
        <v>358</v>
      </c>
      <c r="B383" s="11">
        <f t="shared" si="39"/>
        <v>1100.6468608190644</v>
      </c>
      <c r="C383" s="23">
        <f>$C$22</f>
        <v>200</v>
      </c>
      <c r="D383" s="11">
        <f t="shared" si="40"/>
        <v>1300.6468608190644</v>
      </c>
      <c r="E383" s="10">
        <f t="shared" si="41"/>
        <v>-291561.48033943865</v>
      </c>
      <c r="F383" s="38"/>
      <c r="G383" s="9">
        <v>358</v>
      </c>
      <c r="H383" s="11">
        <f t="shared" si="42"/>
        <v>1100.6468608190644</v>
      </c>
      <c r="I383" s="23">
        <f t="shared" si="43"/>
        <v>57.077469100000002</v>
      </c>
      <c r="J383" s="11">
        <f t="shared" si="44"/>
        <v>1157.7243299190643</v>
      </c>
      <c r="K383" s="10">
        <f t="shared" si="45"/>
        <v>-81650.476625202864</v>
      </c>
    </row>
    <row r="384" spans="1:11" x14ac:dyDescent="0.25">
      <c r="A384" s="9">
        <v>359</v>
      </c>
      <c r="B384" s="11">
        <f t="shared" si="39"/>
        <v>1100.6468608190644</v>
      </c>
      <c r="C384" s="23">
        <f>$C$22</f>
        <v>200</v>
      </c>
      <c r="D384" s="11">
        <f t="shared" si="40"/>
        <v>1300.6468608190644</v>
      </c>
      <c r="E384" s="10">
        <f t="shared" si="41"/>
        <v>-294805.87040252064</v>
      </c>
      <c r="F384" s="38"/>
      <c r="G384" s="9">
        <v>359</v>
      </c>
      <c r="H384" s="11">
        <f t="shared" si="42"/>
        <v>1100.6468608190644</v>
      </c>
      <c r="I384" s="23">
        <f t="shared" si="43"/>
        <v>57.077469100000002</v>
      </c>
      <c r="J384" s="11">
        <f t="shared" si="44"/>
        <v>1157.7243299190643</v>
      </c>
      <c r="K384" s="10">
        <f t="shared" si="45"/>
        <v>-83352.5374659566</v>
      </c>
    </row>
    <row r="385" spans="1:11" x14ac:dyDescent="0.25">
      <c r="A385" s="9">
        <v>360</v>
      </c>
      <c r="B385" s="11">
        <f t="shared" si="39"/>
        <v>1100.6468608190644</v>
      </c>
      <c r="C385" s="23">
        <f>$C$22</f>
        <v>200</v>
      </c>
      <c r="D385" s="11">
        <f t="shared" si="40"/>
        <v>1300.6468608190644</v>
      </c>
      <c r="E385" s="10">
        <f t="shared" si="41"/>
        <v>-298071.88973268983</v>
      </c>
      <c r="F385" s="38"/>
      <c r="G385" s="9">
        <v>360</v>
      </c>
      <c r="H385" s="11">
        <f t="shared" si="42"/>
        <v>1100.6468608190644</v>
      </c>
      <c r="I385" s="23">
        <f t="shared" si="43"/>
        <v>57.077469100000002</v>
      </c>
      <c r="J385" s="11">
        <f t="shared" si="44"/>
        <v>1157.7243299190643</v>
      </c>
      <c r="K385" s="10">
        <f t="shared" si="45"/>
        <v>-85065.945378982025</v>
      </c>
    </row>
    <row r="386" spans="1:11" x14ac:dyDescent="0.25">
      <c r="A386" s="2"/>
      <c r="B386" s="2"/>
      <c r="C386" s="2"/>
      <c r="D386" s="2"/>
      <c r="E386" s="2"/>
      <c r="F386" s="32"/>
      <c r="G386" s="2"/>
      <c r="H386" s="2"/>
      <c r="I386" s="2"/>
      <c r="J386" s="2"/>
      <c r="K386" s="2"/>
    </row>
  </sheetData>
  <mergeCells count="2">
    <mergeCell ref="B1:E1"/>
    <mergeCell ref="H1:K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749F2-373F-4D16-9B86-7918B715EA5C}">
  <dimension ref="A1:E10"/>
  <sheetViews>
    <sheetView workbookViewId="0">
      <selection sqref="A1:E1"/>
    </sheetView>
  </sheetViews>
  <sheetFormatPr defaultRowHeight="15" x14ac:dyDescent="0.25"/>
  <cols>
    <col min="1" max="5" width="15.7109375" customWidth="1"/>
  </cols>
  <sheetData>
    <row r="1" spans="1:5" x14ac:dyDescent="0.25">
      <c r="A1" s="27" t="s">
        <v>35</v>
      </c>
      <c r="B1" s="27"/>
      <c r="C1" s="27"/>
      <c r="D1" s="27"/>
      <c r="E1" s="27"/>
    </row>
    <row r="2" spans="1:5" x14ac:dyDescent="0.25">
      <c r="A2" s="2"/>
      <c r="B2" s="2"/>
      <c r="C2" s="2"/>
      <c r="D2" s="2"/>
      <c r="E2" s="2"/>
    </row>
    <row r="3" spans="1:5" x14ac:dyDescent="0.25">
      <c r="A3" s="2"/>
      <c r="B3" s="2"/>
      <c r="C3" s="2"/>
      <c r="D3" s="2" t="s">
        <v>10</v>
      </c>
      <c r="E3" s="2"/>
    </row>
    <row r="4" spans="1:5" x14ac:dyDescent="0.25">
      <c r="A4" s="2"/>
      <c r="B4" s="2" t="s">
        <v>26</v>
      </c>
      <c r="C4" s="2" t="s">
        <v>27</v>
      </c>
      <c r="D4" s="2" t="s">
        <v>28</v>
      </c>
      <c r="E4" s="2" t="s">
        <v>29</v>
      </c>
    </row>
    <row r="5" spans="1:5" x14ac:dyDescent="0.25">
      <c r="A5" s="2" t="s">
        <v>20</v>
      </c>
      <c r="B5" s="42">
        <v>333.33333326975509</v>
      </c>
      <c r="C5" s="42">
        <v>200</v>
      </c>
      <c r="D5" s="2"/>
      <c r="E5" s="2"/>
    </row>
    <row r="6" spans="1:5" x14ac:dyDescent="0.25">
      <c r="A6" s="2" t="s">
        <v>22</v>
      </c>
      <c r="B6" s="42">
        <v>8</v>
      </c>
      <c r="C6" s="42">
        <v>12</v>
      </c>
      <c r="D6" s="42">
        <f>B6*$B$5+C6*$C$5</f>
        <v>5066.6666661580402</v>
      </c>
      <c r="E6" s="2"/>
    </row>
    <row r="7" spans="1:5" x14ac:dyDescent="0.25">
      <c r="A7" s="2" t="s">
        <v>21</v>
      </c>
      <c r="B7" s="42">
        <v>0.3</v>
      </c>
      <c r="C7" s="42">
        <v>0.5</v>
      </c>
      <c r="D7" s="42">
        <f>B7*$B$5+C7*$C$5</f>
        <v>199.99999998092653</v>
      </c>
      <c r="E7" s="42">
        <v>200</v>
      </c>
    </row>
    <row r="8" spans="1:5" x14ac:dyDescent="0.25">
      <c r="A8" s="2" t="s">
        <v>23</v>
      </c>
      <c r="B8" s="42">
        <v>10</v>
      </c>
      <c r="C8" s="42">
        <v>15</v>
      </c>
      <c r="D8" s="42">
        <f>B8*$B$5+C8*$C$5</f>
        <v>6333.3333326975508</v>
      </c>
      <c r="E8" s="42">
        <v>8000</v>
      </c>
    </row>
    <row r="9" spans="1:5" x14ac:dyDescent="0.25">
      <c r="A9" s="2" t="s">
        <v>24</v>
      </c>
      <c r="B9" s="42">
        <v>1</v>
      </c>
      <c r="C9" s="42">
        <v>0</v>
      </c>
      <c r="D9" s="42">
        <f>B9*$B$5+C9*$C$5</f>
        <v>333.33333326975509</v>
      </c>
      <c r="E9" s="42">
        <v>100</v>
      </c>
    </row>
    <row r="10" spans="1:5" x14ac:dyDescent="0.25">
      <c r="A10" s="2" t="s">
        <v>25</v>
      </c>
      <c r="B10" s="42">
        <v>0</v>
      </c>
      <c r="C10" s="42">
        <v>1</v>
      </c>
      <c r="D10" s="42">
        <f t="shared" ref="D10" si="0">B10*$B$5+C10*$C$5</f>
        <v>200</v>
      </c>
      <c r="E10" s="42">
        <v>200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2A1B6-1E63-4F28-8FD4-2E48A16E8044}">
  <dimension ref="A1:E10"/>
  <sheetViews>
    <sheetView workbookViewId="0">
      <selection sqref="A1:E1"/>
    </sheetView>
  </sheetViews>
  <sheetFormatPr defaultRowHeight="15" x14ac:dyDescent="0.25"/>
  <cols>
    <col min="1" max="5" width="15.7109375" customWidth="1"/>
  </cols>
  <sheetData>
    <row r="1" spans="1:5" x14ac:dyDescent="0.25">
      <c r="A1" s="27" t="s">
        <v>34</v>
      </c>
      <c r="B1" s="27"/>
      <c r="C1" s="27"/>
      <c r="D1" s="27"/>
      <c r="E1" s="27"/>
    </row>
    <row r="2" spans="1:5" x14ac:dyDescent="0.25">
      <c r="A2" s="2"/>
      <c r="B2" s="2"/>
      <c r="C2" s="2"/>
      <c r="D2" s="2"/>
      <c r="E2" s="2"/>
    </row>
    <row r="3" spans="1:5" x14ac:dyDescent="0.25">
      <c r="A3" s="2"/>
      <c r="B3" s="2"/>
      <c r="C3" s="2"/>
      <c r="D3" s="2" t="s">
        <v>10</v>
      </c>
      <c r="E3" s="2"/>
    </row>
    <row r="4" spans="1:5" x14ac:dyDescent="0.25">
      <c r="A4" s="2"/>
      <c r="B4" s="2" t="s">
        <v>26</v>
      </c>
      <c r="C4" s="2" t="s">
        <v>27</v>
      </c>
      <c r="D4" s="2" t="s">
        <v>28</v>
      </c>
      <c r="E4" s="2" t="s">
        <v>29</v>
      </c>
    </row>
    <row r="5" spans="1:5" x14ac:dyDescent="0.25">
      <c r="A5" s="2" t="s">
        <v>20</v>
      </c>
      <c r="B5" s="42">
        <v>334.99999987019436</v>
      </c>
      <c r="C5" s="42">
        <v>199</v>
      </c>
      <c r="D5" s="2"/>
      <c r="E5" s="2"/>
    </row>
    <row r="6" spans="1:5" x14ac:dyDescent="0.25">
      <c r="A6" s="2" t="s">
        <v>22</v>
      </c>
      <c r="B6" s="42">
        <v>8</v>
      </c>
      <c r="C6" s="42">
        <v>12</v>
      </c>
      <c r="D6" s="42">
        <f>B6*$B$5+C6*$C$5</f>
        <v>5067.9999989615553</v>
      </c>
      <c r="E6" s="2"/>
    </row>
    <row r="7" spans="1:5" x14ac:dyDescent="0.25">
      <c r="A7" s="2" t="s">
        <v>21</v>
      </c>
      <c r="B7" s="42">
        <v>0.3</v>
      </c>
      <c r="C7" s="42">
        <v>0.5</v>
      </c>
      <c r="D7" s="42">
        <f>B7*$B$5+C7*$C$5</f>
        <v>199.99999996105831</v>
      </c>
      <c r="E7" s="42">
        <v>200</v>
      </c>
    </row>
    <row r="8" spans="1:5" x14ac:dyDescent="0.25">
      <c r="A8" s="2" t="s">
        <v>23</v>
      </c>
      <c r="B8" s="42">
        <v>10</v>
      </c>
      <c r="C8" s="42">
        <v>15</v>
      </c>
      <c r="D8" s="42">
        <f>B8*$B$5+C8*$C$5</f>
        <v>6334.9999987019437</v>
      </c>
      <c r="E8" s="42">
        <v>8000</v>
      </c>
    </row>
    <row r="9" spans="1:5" x14ac:dyDescent="0.25">
      <c r="A9" s="2" t="s">
        <v>24</v>
      </c>
      <c r="B9" s="42">
        <v>1</v>
      </c>
      <c r="C9" s="42">
        <v>0</v>
      </c>
      <c r="D9" s="42">
        <f>B9*$B$5+C9*$C$5</f>
        <v>334.99999987019436</v>
      </c>
      <c r="E9" s="42">
        <v>100</v>
      </c>
    </row>
    <row r="10" spans="1:5" x14ac:dyDescent="0.25">
      <c r="A10" s="2" t="s">
        <v>25</v>
      </c>
      <c r="B10" s="42">
        <v>0</v>
      </c>
      <c r="C10" s="42">
        <v>1</v>
      </c>
      <c r="D10" s="42">
        <f t="shared" ref="D10" si="0">B10*$B$5+C10*$C$5</f>
        <v>199</v>
      </c>
      <c r="E10" s="42">
        <v>199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19E49-FE67-4303-8EFD-CEEF25E42173}">
  <dimension ref="A1:E10"/>
  <sheetViews>
    <sheetView tabSelected="1" workbookViewId="0">
      <selection activeCell="C41" sqref="C41"/>
    </sheetView>
  </sheetViews>
  <sheetFormatPr defaultRowHeight="15" x14ac:dyDescent="0.25"/>
  <cols>
    <col min="1" max="5" width="15.7109375" customWidth="1"/>
  </cols>
  <sheetData>
    <row r="1" spans="1:5" x14ac:dyDescent="0.25">
      <c r="A1" s="27" t="s">
        <v>33</v>
      </c>
      <c r="B1" s="27"/>
      <c r="C1" s="27"/>
      <c r="D1" s="27"/>
      <c r="E1" s="27"/>
    </row>
    <row r="2" spans="1:5" x14ac:dyDescent="0.25">
      <c r="A2" s="2"/>
      <c r="B2" s="2"/>
      <c r="C2" s="2"/>
      <c r="D2" s="2"/>
      <c r="E2" s="2"/>
    </row>
    <row r="3" spans="1:5" x14ac:dyDescent="0.25">
      <c r="A3" s="2"/>
      <c r="B3" s="2"/>
      <c r="C3" s="2"/>
      <c r="D3" s="2" t="s">
        <v>10</v>
      </c>
      <c r="E3" s="2"/>
    </row>
    <row r="4" spans="1:5" x14ac:dyDescent="0.25">
      <c r="A4" s="2"/>
      <c r="B4" s="2" t="s">
        <v>26</v>
      </c>
      <c r="C4" s="2" t="s">
        <v>27</v>
      </c>
      <c r="D4" s="2" t="s">
        <v>28</v>
      </c>
      <c r="E4" s="2" t="s">
        <v>29</v>
      </c>
    </row>
    <row r="5" spans="1:5" x14ac:dyDescent="0.25">
      <c r="A5" s="2" t="s">
        <v>20</v>
      </c>
      <c r="B5" s="42">
        <v>666.66666666666674</v>
      </c>
      <c r="C5" s="42">
        <v>0</v>
      </c>
      <c r="D5" s="2"/>
      <c r="E5" s="2"/>
    </row>
    <row r="6" spans="1:5" x14ac:dyDescent="0.25">
      <c r="A6" s="2" t="s">
        <v>22</v>
      </c>
      <c r="B6" s="42">
        <v>8</v>
      </c>
      <c r="C6" s="42">
        <v>12</v>
      </c>
      <c r="D6" s="42">
        <f>B6*$B$5+C6*$C$5</f>
        <v>5333.3333333333339</v>
      </c>
      <c r="E6" s="2"/>
    </row>
    <row r="7" spans="1:5" x14ac:dyDescent="0.25">
      <c r="A7" s="2" t="s">
        <v>21</v>
      </c>
      <c r="B7" s="42">
        <v>0.3</v>
      </c>
      <c r="C7" s="42">
        <v>0.5</v>
      </c>
      <c r="D7" s="42">
        <f>B7*$B$5+C7*$C$5</f>
        <v>200.00000000000003</v>
      </c>
      <c r="E7" s="42">
        <v>200</v>
      </c>
    </row>
    <row r="8" spans="1:5" x14ac:dyDescent="0.25">
      <c r="A8" s="2" t="s">
        <v>23</v>
      </c>
      <c r="B8" s="42">
        <v>10</v>
      </c>
      <c r="C8" s="42">
        <v>15</v>
      </c>
      <c r="D8" s="42">
        <f>B8*$B$5+C8*$C$5</f>
        <v>6666.6666666666679</v>
      </c>
      <c r="E8" s="42">
        <v>8000</v>
      </c>
    </row>
    <row r="9" spans="1:5" x14ac:dyDescent="0.25">
      <c r="A9" s="2" t="s">
        <v>24</v>
      </c>
      <c r="B9" s="42">
        <v>1</v>
      </c>
      <c r="C9" s="42">
        <v>0</v>
      </c>
      <c r="D9" s="42">
        <f>B9*$B$5+C9*$C$5</f>
        <v>666.66666666666674</v>
      </c>
      <c r="E9" s="42">
        <v>100</v>
      </c>
    </row>
    <row r="10" spans="1:5" x14ac:dyDescent="0.25">
      <c r="A10" s="2" t="s">
        <v>25</v>
      </c>
      <c r="B10" s="42">
        <v>0</v>
      </c>
      <c r="C10" s="42">
        <v>1</v>
      </c>
      <c r="D10" s="42">
        <f t="shared" ref="D10" si="0">B10*$B$5+C10*$C$5</f>
        <v>0</v>
      </c>
      <c r="E10" s="42">
        <v>200</v>
      </c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Default</vt:lpstr>
      <vt:lpstr>1a</vt:lpstr>
      <vt:lpstr>1b</vt:lpstr>
      <vt:lpstr>1c</vt:lpstr>
      <vt:lpstr>2a</vt:lpstr>
      <vt:lpstr>2b</vt:lpstr>
      <vt:lpstr>2c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Pogue</dc:creator>
  <cp:lastModifiedBy>Michael Pogue</cp:lastModifiedBy>
  <dcterms:created xsi:type="dcterms:W3CDTF">2022-07-27T22:39:06Z</dcterms:created>
  <dcterms:modified xsi:type="dcterms:W3CDTF">2022-08-01T00:49:14Z</dcterms:modified>
</cp:coreProperties>
</file>