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07"/>
  <workbookPr/>
  <mc:AlternateContent xmlns:mc="http://schemas.openxmlformats.org/markup-compatibility/2006">
    <mc:Choice Requires="x15">
      <x15ac:absPath xmlns:x15ac="http://schemas.microsoft.com/office/spreadsheetml/2010/11/ac" url="https://epnecuador-my.sharepoint.com/personal/michael_prado_epn_edu_ec/Documents/"/>
    </mc:Choice>
  </mc:AlternateContent>
  <xr:revisionPtr revIDLastSave="0" documentId="8_{3EAEEEEF-9FE9-4091-B784-ED0CBF8B4881}" xr6:coauthVersionLast="47" xr6:coauthVersionMax="47" xr10:uidLastSave="{00000000-0000-0000-0000-000000000000}"/>
  <bookViews>
    <workbookView xWindow="0" yWindow="0" windowWidth="20490" windowHeight="7755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32" i="1" l="1"/>
  <c r="F131" i="1"/>
  <c r="F130" i="1"/>
  <c r="F129" i="1"/>
  <c r="F128" i="1"/>
  <c r="F127" i="1"/>
  <c r="F126" i="1"/>
  <c r="F125" i="1"/>
  <c r="F124" i="1"/>
  <c r="F123" i="1"/>
  <c r="F116" i="1"/>
  <c r="F115" i="1"/>
  <c r="F114" i="1"/>
  <c r="F113" i="1"/>
  <c r="F112" i="1"/>
  <c r="F111" i="1"/>
  <c r="F110" i="1"/>
  <c r="F109" i="1"/>
  <c r="F108" i="1"/>
  <c r="F107" i="1"/>
  <c r="F133" i="1" l="1"/>
  <c r="F117" i="1"/>
  <c r="F99" i="1"/>
  <c r="F98" i="1"/>
  <c r="F97" i="1"/>
  <c r="F96" i="1"/>
  <c r="F95" i="1"/>
  <c r="F94" i="1"/>
  <c r="F93" i="1"/>
  <c r="F92" i="1"/>
  <c r="F91" i="1"/>
  <c r="F90" i="1"/>
  <c r="F100" i="1" s="1"/>
  <c r="F60" i="1" l="1"/>
  <c r="F59" i="1"/>
  <c r="F58" i="1"/>
  <c r="F57" i="1"/>
  <c r="F56" i="1"/>
  <c r="F55" i="1"/>
  <c r="F54" i="1"/>
  <c r="F53" i="1"/>
  <c r="F52" i="1"/>
  <c r="F51" i="1"/>
  <c r="F36" i="1"/>
  <c r="F37" i="1"/>
  <c r="F38" i="1"/>
  <c r="F39" i="1"/>
  <c r="F40" i="1"/>
  <c r="F41" i="1"/>
  <c r="F42" i="1"/>
  <c r="F43" i="1"/>
  <c r="F44" i="1"/>
  <c r="F35" i="1"/>
  <c r="F61" i="1" l="1"/>
  <c r="F45" i="1"/>
  <c r="F83" i="1"/>
  <c r="F82" i="1"/>
  <c r="F81" i="1"/>
  <c r="F80" i="1"/>
  <c r="F79" i="1"/>
  <c r="F78" i="1"/>
  <c r="F77" i="1"/>
  <c r="F76" i="1"/>
  <c r="F75" i="1"/>
  <c r="F74" i="1"/>
  <c r="F20" i="1"/>
  <c r="F21" i="1"/>
  <c r="F22" i="1"/>
  <c r="F23" i="1"/>
  <c r="F24" i="1"/>
  <c r="F25" i="1"/>
  <c r="F26" i="1"/>
  <c r="F27" i="1"/>
  <c r="F28" i="1"/>
  <c r="F19" i="1"/>
  <c r="F5" i="1"/>
  <c r="F6" i="1"/>
  <c r="F7" i="1"/>
  <c r="F8" i="1"/>
  <c r="F9" i="1"/>
  <c r="F10" i="1"/>
  <c r="F11" i="1"/>
  <c r="F12" i="1"/>
  <c r="F4" i="1"/>
  <c r="F84" i="1" l="1"/>
  <c r="F29" i="1"/>
  <c r="F3" i="1"/>
  <c r="F13" i="1" l="1"/>
</calcChain>
</file>

<file path=xl/sharedStrings.xml><?xml version="1.0" encoding="utf-8"?>
<sst xmlns="http://schemas.openxmlformats.org/spreadsheetml/2006/main" count="56" uniqueCount="22">
  <si>
    <t>Tabla 3.2</t>
  </si>
  <si>
    <t>N° medida</t>
  </si>
  <si>
    <t>Prototipo [dB]</t>
  </si>
  <si>
    <t>Decibel X [dB]</t>
  </si>
  <si>
    <t>Error [%]</t>
  </si>
  <si>
    <t xml:space="preserve">Ambiente poco ruidoso </t>
  </si>
  <si>
    <t>Error promedio</t>
  </si>
  <si>
    <t>Tabla 3.3</t>
  </si>
  <si>
    <t>Prototipo [lux]</t>
  </si>
  <si>
    <t>Luxometro [lux]</t>
  </si>
  <si>
    <t>Vivienda dormitorio</t>
  </si>
  <si>
    <t>Tabla 3.4</t>
  </si>
  <si>
    <t xml:space="preserve">Ambiente ruidoso </t>
  </si>
  <si>
    <t>Tabla 3.5</t>
  </si>
  <si>
    <t>Tabla 3.6</t>
  </si>
  <si>
    <t>Ambiente ruidoso</t>
  </si>
  <si>
    <t>Tabla 3.7</t>
  </si>
  <si>
    <t>Luxometro[Lux]</t>
  </si>
  <si>
    <t>Oficina pequeña</t>
  </si>
  <si>
    <t>Tabla 3.8</t>
  </si>
  <si>
    <t>Tabla 3.9</t>
  </si>
  <si>
    <t>Aula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</si>
</sst>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;[Red]0.00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9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5">
    <xf numFmtId="0" fontId="0" fillId="0" borderId="0" xfId="0"/>
    <xf numFmtId="0" fontId="3" fillId="0" borderId="1" xfId="0" applyFont="1" applyBorder="1" applyAlignment="1">
      <alignment horizontal="justify" vertical="center" wrapText="1"/>
    </xf>
    <xf numFmtId="0" fontId="2" fillId="0" borderId="0" xfId="0" applyFont="1"/>
    <xf numFmtId="164" fontId="3" fillId="2" borderId="1" xfId="1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4" fillId="5" borderId="6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7" borderId="8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7" borderId="2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6" borderId="5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Prototipo</c:v>
          </c:tx>
          <c:spPr>
            <a:ln w="22225" cap="rnd">
              <a:solidFill>
                <a:schemeClr val="accent6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6"/>
              </a:solidFill>
              <a:ln w="9525">
                <a:solidFill>
                  <a:schemeClr val="accent6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ln>
                      <a:noFill/>
                    </a:ln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Hoja1!$D$3:$D$12</c:f>
              <c:numCache>
                <c:formatCode>General</c:formatCode>
                <c:ptCount val="10"/>
                <c:pt idx="0">
                  <c:v>23.74</c:v>
                </c:pt>
                <c:pt idx="1">
                  <c:v>25.89</c:v>
                </c:pt>
                <c:pt idx="2">
                  <c:v>28.46</c:v>
                </c:pt>
                <c:pt idx="3">
                  <c:v>25.86</c:v>
                </c:pt>
                <c:pt idx="4">
                  <c:v>23.58</c:v>
                </c:pt>
                <c:pt idx="5">
                  <c:v>22.96</c:v>
                </c:pt>
                <c:pt idx="6">
                  <c:v>24.12</c:v>
                </c:pt>
                <c:pt idx="7">
                  <c:v>25.28</c:v>
                </c:pt>
                <c:pt idx="8">
                  <c:v>19.8</c:v>
                </c:pt>
                <c:pt idx="9">
                  <c:v>24.21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AFE-4415-80F7-E4BF94C13C67}"/>
            </c:ext>
          </c:extLst>
        </c:ser>
        <c:ser>
          <c:idx val="1"/>
          <c:order val="1"/>
          <c:tx>
            <c:v>Decibel X</c:v>
          </c:tx>
          <c:spPr>
            <a:ln w="22225" cap="rnd">
              <a:solidFill>
                <a:schemeClr val="accent5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5"/>
              </a:solidFill>
              <a:ln w="9525">
                <a:solidFill>
                  <a:schemeClr val="accent5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ln>
                      <a:noFill/>
                    </a:ln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Hoja1!$E$3:$E$12</c:f>
              <c:numCache>
                <c:formatCode>General</c:formatCode>
                <c:ptCount val="10"/>
                <c:pt idx="0">
                  <c:v>24.6</c:v>
                </c:pt>
                <c:pt idx="1">
                  <c:v>24.4</c:v>
                </c:pt>
                <c:pt idx="2">
                  <c:v>24.7</c:v>
                </c:pt>
                <c:pt idx="3">
                  <c:v>28</c:v>
                </c:pt>
                <c:pt idx="4">
                  <c:v>25</c:v>
                </c:pt>
                <c:pt idx="5">
                  <c:v>24.7</c:v>
                </c:pt>
                <c:pt idx="6">
                  <c:v>24.7</c:v>
                </c:pt>
                <c:pt idx="7">
                  <c:v>24.3</c:v>
                </c:pt>
                <c:pt idx="8">
                  <c:v>25</c:v>
                </c:pt>
                <c:pt idx="9">
                  <c:v>24.4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AFE-4415-80F7-E4BF94C13C67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213907008"/>
        <c:axId val="1213904832"/>
      </c:lineChart>
      <c:catAx>
        <c:axId val="1213907008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0">
                    <a:schemeClr val="accent1">
                      <a:lumMod val="5000"/>
                      <a:lumOff val="95000"/>
                    </a:schemeClr>
                  </a:gs>
                  <a:gs pos="74000">
                    <a:schemeClr val="accent1">
                      <a:lumMod val="45000"/>
                      <a:lumOff val="55000"/>
                    </a:schemeClr>
                  </a:gs>
                  <a:gs pos="83000">
                    <a:schemeClr val="accent1">
                      <a:lumMod val="45000"/>
                      <a:lumOff val="55000"/>
                    </a:schemeClr>
                  </a:gs>
                  <a:gs pos="100000">
                    <a:schemeClr val="accent1">
                      <a:lumMod val="30000"/>
                      <a:lumOff val="70000"/>
                    </a:schemeClr>
                  </a:gs>
                </a:gsLst>
                <a:lin ang="5400000" scaled="1"/>
              </a:gradFill>
              <a:round/>
            </a:ln>
            <a:effectLst/>
          </c:spPr>
        </c:majorGridlines>
        <c:minorGridlines>
          <c:spPr>
            <a:ln>
              <a:solidFill>
                <a:schemeClr val="tx1">
                  <a:lumMod val="5000"/>
                  <a:lumOff val="95000"/>
                </a:schemeClr>
              </a:solidFill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ln>
                      <a:noFill/>
                    </a:ln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C">
                    <a:solidFill>
                      <a:schemeClr val="tx1"/>
                    </a:solidFill>
                  </a:rPr>
                  <a:t>N° medida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ln>
                    <a:noFill/>
                  </a:ln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ln>
                  <a:noFill/>
                </a:ln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3904832"/>
        <c:crosses val="autoZero"/>
        <c:auto val="1"/>
        <c:lblAlgn val="ctr"/>
        <c:lblOffset val="100"/>
        <c:noMultiLvlLbl val="0"/>
      </c:catAx>
      <c:valAx>
        <c:axId val="1213904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>
              <a:solidFill>
                <a:schemeClr val="tx1">
                  <a:lumMod val="5000"/>
                  <a:lumOff val="95000"/>
                </a:schemeClr>
              </a:solidFill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ln>
                      <a:noFill/>
                    </a:ln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C">
                    <a:solidFill>
                      <a:schemeClr val="tx1"/>
                    </a:solidFill>
                  </a:rPr>
                  <a:t>dB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ln>
                    <a:noFill/>
                  </a:ln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39070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ln>
                <a:noFill/>
              </a:ln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>
          <a:ln>
            <a:noFill/>
          </a:ln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Prototipo</c:v>
          </c:tx>
          <c:spPr>
            <a:ln w="22225" cap="rnd">
              <a:solidFill>
                <a:schemeClr val="accent6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6"/>
              </a:solidFill>
              <a:ln w="9525">
                <a:solidFill>
                  <a:schemeClr val="accent6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accent6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Hoja1!$D$19:$D$28</c:f>
              <c:numCache>
                <c:formatCode>General</c:formatCode>
                <c:ptCount val="10"/>
                <c:pt idx="0">
                  <c:v>125.83</c:v>
                </c:pt>
                <c:pt idx="1">
                  <c:v>126.67</c:v>
                </c:pt>
                <c:pt idx="2">
                  <c:v>124.17</c:v>
                </c:pt>
                <c:pt idx="3">
                  <c:v>121.67</c:v>
                </c:pt>
                <c:pt idx="4">
                  <c:v>120.83</c:v>
                </c:pt>
                <c:pt idx="5">
                  <c:v>120.83</c:v>
                </c:pt>
                <c:pt idx="6">
                  <c:v>120</c:v>
                </c:pt>
                <c:pt idx="7">
                  <c:v>120</c:v>
                </c:pt>
                <c:pt idx="8">
                  <c:v>120</c:v>
                </c:pt>
                <c:pt idx="9">
                  <c:v>120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AF0-46A3-9684-FE201B217227}"/>
            </c:ext>
          </c:extLst>
        </c:ser>
        <c:ser>
          <c:idx val="1"/>
          <c:order val="1"/>
          <c:tx>
            <c:v>Luxometro</c:v>
          </c:tx>
          <c:spPr>
            <a:ln w="22225" cap="rnd">
              <a:solidFill>
                <a:schemeClr val="accent5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5"/>
              </a:solidFill>
              <a:ln w="9525">
                <a:solidFill>
                  <a:schemeClr val="accent5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accent5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Hoja1!$E$19:$E$28</c:f>
              <c:numCache>
                <c:formatCode>General</c:formatCode>
                <c:ptCount val="10"/>
                <c:pt idx="0">
                  <c:v>144</c:v>
                </c:pt>
                <c:pt idx="1">
                  <c:v>137</c:v>
                </c:pt>
                <c:pt idx="2">
                  <c:v>127</c:v>
                </c:pt>
                <c:pt idx="3">
                  <c:v>123</c:v>
                </c:pt>
                <c:pt idx="4">
                  <c:v>122</c:v>
                </c:pt>
                <c:pt idx="5">
                  <c:v>122</c:v>
                </c:pt>
                <c:pt idx="6">
                  <c:v>121</c:v>
                </c:pt>
                <c:pt idx="7">
                  <c:v>121</c:v>
                </c:pt>
                <c:pt idx="8">
                  <c:v>119</c:v>
                </c:pt>
                <c:pt idx="9">
                  <c:v>120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AF0-46A3-9684-FE201B217227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213906464"/>
        <c:axId val="1213914624"/>
      </c:lineChart>
      <c:catAx>
        <c:axId val="12139064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>
              <a:solidFill>
                <a:schemeClr val="tx1">
                  <a:lumMod val="5000"/>
                  <a:lumOff val="95000"/>
                </a:schemeClr>
              </a:solidFill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C">
                    <a:solidFill>
                      <a:schemeClr val="tx1"/>
                    </a:solidFill>
                  </a:rPr>
                  <a:t>N° medida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3914624"/>
        <c:crosses val="autoZero"/>
        <c:auto val="1"/>
        <c:lblAlgn val="ctr"/>
        <c:lblOffset val="100"/>
        <c:noMultiLvlLbl val="0"/>
      </c:catAx>
      <c:valAx>
        <c:axId val="1213914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>
              <a:solidFill>
                <a:schemeClr val="tx1">
                  <a:lumMod val="5000"/>
                  <a:lumOff val="95000"/>
                </a:schemeClr>
              </a:solidFill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C" sz="1050">
                    <a:solidFill>
                      <a:schemeClr val="tx1"/>
                    </a:solidFill>
                  </a:rPr>
                  <a:t>luxes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39064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Prototipo</c:v>
          </c:tx>
          <c:spPr>
            <a:ln w="22225" cap="rnd">
              <a:solidFill>
                <a:schemeClr val="accent6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6"/>
              </a:solidFill>
              <a:ln w="9525">
                <a:solidFill>
                  <a:schemeClr val="accent6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ln>
                      <a:noFill/>
                    </a:ln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Hoja1!$D$74:$D$83</c:f>
              <c:numCache>
                <c:formatCode>General</c:formatCode>
                <c:ptCount val="10"/>
                <c:pt idx="0">
                  <c:v>61.58</c:v>
                </c:pt>
                <c:pt idx="1">
                  <c:v>60.73</c:v>
                </c:pt>
                <c:pt idx="2">
                  <c:v>61.77</c:v>
                </c:pt>
                <c:pt idx="3">
                  <c:v>61.93</c:v>
                </c:pt>
                <c:pt idx="4">
                  <c:v>62.04</c:v>
                </c:pt>
                <c:pt idx="5">
                  <c:v>61.69</c:v>
                </c:pt>
                <c:pt idx="6">
                  <c:v>85.73</c:v>
                </c:pt>
                <c:pt idx="7">
                  <c:v>62.76</c:v>
                </c:pt>
                <c:pt idx="8">
                  <c:v>61.48</c:v>
                </c:pt>
                <c:pt idx="9">
                  <c:v>62.12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9D6-42EC-AE61-F2F2063EC883}"/>
            </c:ext>
          </c:extLst>
        </c:ser>
        <c:ser>
          <c:idx val="1"/>
          <c:order val="1"/>
          <c:tx>
            <c:v>Decibel X</c:v>
          </c:tx>
          <c:spPr>
            <a:ln w="22225" cap="rnd">
              <a:solidFill>
                <a:schemeClr val="accent5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5"/>
              </a:solidFill>
              <a:ln w="9525">
                <a:solidFill>
                  <a:schemeClr val="accent5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ln>
                      <a:noFill/>
                    </a:ln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Hoja1!$E$74:$E$83</c:f>
              <c:numCache>
                <c:formatCode>General</c:formatCode>
                <c:ptCount val="10"/>
                <c:pt idx="0">
                  <c:v>58.1</c:v>
                </c:pt>
                <c:pt idx="1">
                  <c:v>57</c:v>
                </c:pt>
                <c:pt idx="2">
                  <c:v>58</c:v>
                </c:pt>
                <c:pt idx="3">
                  <c:v>59.4</c:v>
                </c:pt>
                <c:pt idx="4">
                  <c:v>58.2</c:v>
                </c:pt>
                <c:pt idx="5">
                  <c:v>63.7</c:v>
                </c:pt>
                <c:pt idx="6">
                  <c:v>64.3</c:v>
                </c:pt>
                <c:pt idx="7">
                  <c:v>61</c:v>
                </c:pt>
                <c:pt idx="8">
                  <c:v>58.3</c:v>
                </c:pt>
                <c:pt idx="9">
                  <c:v>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9D6-42EC-AE61-F2F2063EC883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213913536"/>
        <c:axId val="1213905920"/>
      </c:lineChart>
      <c:catAx>
        <c:axId val="1213913536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0">
                    <a:schemeClr val="accent1">
                      <a:lumMod val="5000"/>
                      <a:lumOff val="95000"/>
                    </a:schemeClr>
                  </a:gs>
                  <a:gs pos="74000">
                    <a:schemeClr val="accent1">
                      <a:lumMod val="45000"/>
                      <a:lumOff val="55000"/>
                    </a:schemeClr>
                  </a:gs>
                  <a:gs pos="83000">
                    <a:schemeClr val="accent1">
                      <a:lumMod val="45000"/>
                      <a:lumOff val="55000"/>
                    </a:schemeClr>
                  </a:gs>
                  <a:gs pos="100000">
                    <a:schemeClr val="accent1">
                      <a:lumMod val="30000"/>
                      <a:lumOff val="70000"/>
                    </a:schemeClr>
                  </a:gs>
                </a:gsLst>
                <a:lin ang="5400000" scaled="1"/>
              </a:gradFill>
              <a:round/>
            </a:ln>
            <a:effectLst/>
          </c:spPr>
        </c:majorGridlines>
        <c:minorGridlines>
          <c:spPr>
            <a:ln>
              <a:solidFill>
                <a:schemeClr val="tx1">
                  <a:lumMod val="5000"/>
                  <a:lumOff val="95000"/>
                </a:schemeClr>
              </a:solidFill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ln>
                      <a:noFill/>
                    </a:ln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C">
                    <a:solidFill>
                      <a:schemeClr val="tx1"/>
                    </a:solidFill>
                  </a:rPr>
                  <a:t>N° medida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ln>
                    <a:noFill/>
                  </a:ln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ln>
                  <a:noFill/>
                </a:ln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3905920"/>
        <c:crosses val="autoZero"/>
        <c:auto val="1"/>
        <c:lblAlgn val="ctr"/>
        <c:lblOffset val="100"/>
        <c:noMultiLvlLbl val="0"/>
      </c:catAx>
      <c:valAx>
        <c:axId val="1213905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>
              <a:solidFill>
                <a:schemeClr val="tx1">
                  <a:lumMod val="5000"/>
                  <a:lumOff val="95000"/>
                </a:schemeClr>
              </a:solidFill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ln>
                      <a:noFill/>
                    </a:ln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C">
                    <a:solidFill>
                      <a:schemeClr val="tx1"/>
                    </a:solidFill>
                  </a:rPr>
                  <a:t>dB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ln>
                    <a:noFill/>
                  </a:ln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39135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ln>
                <a:noFill/>
              </a:ln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>
          <a:ln>
            <a:noFill/>
          </a:ln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Prototipo</c:v>
          </c:tx>
          <c:spPr>
            <a:ln w="22225" cap="rnd">
              <a:solidFill>
                <a:schemeClr val="accent6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6"/>
              </a:solidFill>
              <a:ln w="9525">
                <a:solidFill>
                  <a:schemeClr val="accent6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ln>
                      <a:noFill/>
                    </a:ln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Hoja1!$D$35:$D$44</c:f>
              <c:numCache>
                <c:formatCode>General</c:formatCode>
                <c:ptCount val="10"/>
                <c:pt idx="0">
                  <c:v>62.19</c:v>
                </c:pt>
                <c:pt idx="1">
                  <c:v>60.81</c:v>
                </c:pt>
                <c:pt idx="2">
                  <c:v>61.6</c:v>
                </c:pt>
                <c:pt idx="3">
                  <c:v>44.97</c:v>
                </c:pt>
                <c:pt idx="4">
                  <c:v>60.17</c:v>
                </c:pt>
                <c:pt idx="5">
                  <c:v>41.87</c:v>
                </c:pt>
                <c:pt idx="6">
                  <c:v>61.55</c:v>
                </c:pt>
                <c:pt idx="7">
                  <c:v>60.62</c:v>
                </c:pt>
                <c:pt idx="8">
                  <c:v>42.61</c:v>
                </c:pt>
                <c:pt idx="9">
                  <c:v>60.98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AFE-4415-80F7-E4BF94C13C67}"/>
            </c:ext>
          </c:extLst>
        </c:ser>
        <c:ser>
          <c:idx val="1"/>
          <c:order val="1"/>
          <c:tx>
            <c:v>Decibel X</c:v>
          </c:tx>
          <c:spPr>
            <a:ln w="22225" cap="rnd">
              <a:solidFill>
                <a:schemeClr val="accent5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5"/>
              </a:solidFill>
              <a:ln w="9525">
                <a:solidFill>
                  <a:schemeClr val="accent5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ln>
                      <a:noFill/>
                    </a:ln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Hoja1!$E$35:$E$44</c:f>
              <c:numCache>
                <c:formatCode>General</c:formatCode>
                <c:ptCount val="10"/>
                <c:pt idx="0">
                  <c:v>56.9</c:v>
                </c:pt>
                <c:pt idx="1">
                  <c:v>58.4</c:v>
                </c:pt>
                <c:pt idx="2">
                  <c:v>60.2</c:v>
                </c:pt>
                <c:pt idx="3">
                  <c:v>48.1</c:v>
                </c:pt>
                <c:pt idx="4">
                  <c:v>59.9</c:v>
                </c:pt>
                <c:pt idx="5">
                  <c:v>52.5</c:v>
                </c:pt>
                <c:pt idx="6">
                  <c:v>58.6</c:v>
                </c:pt>
                <c:pt idx="7">
                  <c:v>60.3</c:v>
                </c:pt>
                <c:pt idx="8">
                  <c:v>44</c:v>
                </c:pt>
                <c:pt idx="9">
                  <c:v>58.8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AFE-4415-80F7-E4BF94C13C67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213912448"/>
        <c:axId val="1213914080"/>
      </c:lineChart>
      <c:catAx>
        <c:axId val="1213912448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0">
                    <a:schemeClr val="accent1">
                      <a:lumMod val="5000"/>
                      <a:lumOff val="95000"/>
                    </a:schemeClr>
                  </a:gs>
                  <a:gs pos="74000">
                    <a:schemeClr val="accent1">
                      <a:lumMod val="45000"/>
                      <a:lumOff val="55000"/>
                    </a:schemeClr>
                  </a:gs>
                  <a:gs pos="83000">
                    <a:schemeClr val="accent1">
                      <a:lumMod val="45000"/>
                      <a:lumOff val="55000"/>
                    </a:schemeClr>
                  </a:gs>
                  <a:gs pos="100000">
                    <a:schemeClr val="accent1">
                      <a:lumMod val="30000"/>
                      <a:lumOff val="70000"/>
                    </a:schemeClr>
                  </a:gs>
                </a:gsLst>
                <a:lin ang="5400000" scaled="1"/>
              </a:gradFill>
              <a:round/>
            </a:ln>
            <a:effectLst/>
          </c:spPr>
        </c:majorGridlines>
        <c:minorGridlines>
          <c:spPr>
            <a:ln>
              <a:solidFill>
                <a:schemeClr val="tx1">
                  <a:lumMod val="5000"/>
                  <a:lumOff val="95000"/>
                </a:schemeClr>
              </a:solidFill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ln>
                      <a:noFill/>
                    </a:ln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C">
                    <a:solidFill>
                      <a:schemeClr val="tx1"/>
                    </a:solidFill>
                  </a:rPr>
                  <a:t>N° medida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ln>
                    <a:noFill/>
                  </a:ln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ln>
                  <a:noFill/>
                </a:ln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3914080"/>
        <c:crosses val="autoZero"/>
        <c:auto val="1"/>
        <c:lblAlgn val="ctr"/>
        <c:lblOffset val="100"/>
        <c:noMultiLvlLbl val="0"/>
      </c:catAx>
      <c:valAx>
        <c:axId val="1213914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>
              <a:solidFill>
                <a:schemeClr val="tx1">
                  <a:lumMod val="5000"/>
                  <a:lumOff val="95000"/>
                </a:schemeClr>
              </a:solidFill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ln>
                      <a:noFill/>
                    </a:ln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C">
                    <a:solidFill>
                      <a:schemeClr val="tx1"/>
                    </a:solidFill>
                  </a:rPr>
                  <a:t>dB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ln>
                    <a:noFill/>
                  </a:ln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39124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ln>
                <a:noFill/>
              </a:ln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>
          <a:ln>
            <a:noFill/>
          </a:ln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Prototipo</c:v>
          </c:tx>
          <c:spPr>
            <a:ln w="22225" cap="rnd">
              <a:solidFill>
                <a:schemeClr val="accent6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6"/>
              </a:solidFill>
              <a:ln w="9525">
                <a:solidFill>
                  <a:schemeClr val="accent6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accent6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Hoja1!$D$51:$D$60</c:f>
              <c:numCache>
                <c:formatCode>General</c:formatCode>
                <c:ptCount val="10"/>
                <c:pt idx="0">
                  <c:v>609.16999999999996</c:v>
                </c:pt>
                <c:pt idx="1">
                  <c:v>601.66999999999996</c:v>
                </c:pt>
                <c:pt idx="2">
                  <c:v>603.33000000000004</c:v>
                </c:pt>
                <c:pt idx="3">
                  <c:v>605.83000000000004</c:v>
                </c:pt>
                <c:pt idx="4">
                  <c:v>608.33000000000004</c:v>
                </c:pt>
                <c:pt idx="5">
                  <c:v>610</c:v>
                </c:pt>
                <c:pt idx="6">
                  <c:v>611.66999999999996</c:v>
                </c:pt>
                <c:pt idx="7">
                  <c:v>612.5</c:v>
                </c:pt>
                <c:pt idx="8">
                  <c:v>612.5</c:v>
                </c:pt>
                <c:pt idx="9">
                  <c:v>612.5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AF0-46A3-9684-FE201B217227}"/>
            </c:ext>
          </c:extLst>
        </c:ser>
        <c:ser>
          <c:idx val="1"/>
          <c:order val="1"/>
          <c:tx>
            <c:v>Luxometro</c:v>
          </c:tx>
          <c:spPr>
            <a:ln w="22225" cap="rnd">
              <a:solidFill>
                <a:schemeClr val="accent5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5"/>
              </a:solidFill>
              <a:ln w="9525">
                <a:solidFill>
                  <a:schemeClr val="accent5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accent5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Hoja1!$E$51:$E$60</c:f>
              <c:numCache>
                <c:formatCode>General</c:formatCode>
                <c:ptCount val="10"/>
                <c:pt idx="0">
                  <c:v>608</c:v>
                </c:pt>
                <c:pt idx="1">
                  <c:v>600</c:v>
                </c:pt>
                <c:pt idx="2">
                  <c:v>601</c:v>
                </c:pt>
                <c:pt idx="3">
                  <c:v>603</c:v>
                </c:pt>
                <c:pt idx="4">
                  <c:v>606</c:v>
                </c:pt>
                <c:pt idx="5">
                  <c:v>608</c:v>
                </c:pt>
                <c:pt idx="6">
                  <c:v>611</c:v>
                </c:pt>
                <c:pt idx="7">
                  <c:v>612</c:v>
                </c:pt>
                <c:pt idx="8">
                  <c:v>611</c:v>
                </c:pt>
                <c:pt idx="9">
                  <c:v>614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AF0-46A3-9684-FE201B217227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212796048"/>
        <c:axId val="1212799312"/>
      </c:lineChart>
      <c:catAx>
        <c:axId val="12127960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>
              <a:solidFill>
                <a:schemeClr val="tx1">
                  <a:lumMod val="5000"/>
                  <a:lumOff val="95000"/>
                </a:schemeClr>
              </a:solidFill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C">
                    <a:solidFill>
                      <a:schemeClr val="tx1"/>
                    </a:solidFill>
                  </a:rPr>
                  <a:t>N° medida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2799312"/>
        <c:crosses val="autoZero"/>
        <c:auto val="1"/>
        <c:lblAlgn val="ctr"/>
        <c:lblOffset val="100"/>
        <c:noMultiLvlLbl val="0"/>
      </c:catAx>
      <c:valAx>
        <c:axId val="1212799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>
              <a:solidFill>
                <a:schemeClr val="tx1">
                  <a:lumMod val="5000"/>
                  <a:lumOff val="95000"/>
                </a:schemeClr>
              </a:solidFill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C" sz="1050">
                    <a:solidFill>
                      <a:schemeClr val="tx1"/>
                    </a:solidFill>
                  </a:rPr>
                  <a:t>luxes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27960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Prototipo</c:v>
          </c:tx>
          <c:spPr>
            <a:ln w="22225" cap="rnd">
              <a:solidFill>
                <a:schemeClr val="accent6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6"/>
              </a:solidFill>
              <a:ln w="9525">
                <a:solidFill>
                  <a:schemeClr val="accent6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ln>
                      <a:noFill/>
                    </a:ln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Hoja1!$D$90:$D$99</c:f>
              <c:numCache>
                <c:formatCode>General</c:formatCode>
                <c:ptCount val="10"/>
                <c:pt idx="0">
                  <c:v>208.33</c:v>
                </c:pt>
                <c:pt idx="1">
                  <c:v>209.17</c:v>
                </c:pt>
                <c:pt idx="2">
                  <c:v>209.17</c:v>
                </c:pt>
                <c:pt idx="3">
                  <c:v>209.17</c:v>
                </c:pt>
                <c:pt idx="4">
                  <c:v>209.17</c:v>
                </c:pt>
                <c:pt idx="5">
                  <c:v>208.33</c:v>
                </c:pt>
                <c:pt idx="6">
                  <c:v>209.17</c:v>
                </c:pt>
                <c:pt idx="7">
                  <c:v>209.17</c:v>
                </c:pt>
                <c:pt idx="8">
                  <c:v>209.17</c:v>
                </c:pt>
                <c:pt idx="9">
                  <c:v>209.17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9D6-42EC-AE61-F2F2063EC883}"/>
            </c:ext>
          </c:extLst>
        </c:ser>
        <c:ser>
          <c:idx val="1"/>
          <c:order val="1"/>
          <c:tx>
            <c:v>Luxometro</c:v>
          </c:tx>
          <c:spPr>
            <a:ln w="22225" cap="rnd">
              <a:solidFill>
                <a:schemeClr val="accent5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5"/>
              </a:solidFill>
              <a:ln w="9525">
                <a:solidFill>
                  <a:schemeClr val="accent5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ln>
                      <a:noFill/>
                    </a:ln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Hoja1!$E$90:$E$99</c:f>
              <c:numCache>
                <c:formatCode>General</c:formatCode>
                <c:ptCount val="10"/>
                <c:pt idx="0">
                  <c:v>211</c:v>
                </c:pt>
                <c:pt idx="1">
                  <c:v>211</c:v>
                </c:pt>
                <c:pt idx="2">
                  <c:v>211</c:v>
                </c:pt>
                <c:pt idx="3">
                  <c:v>211</c:v>
                </c:pt>
                <c:pt idx="4">
                  <c:v>211</c:v>
                </c:pt>
                <c:pt idx="5">
                  <c:v>211</c:v>
                </c:pt>
                <c:pt idx="6">
                  <c:v>211</c:v>
                </c:pt>
                <c:pt idx="7">
                  <c:v>211</c:v>
                </c:pt>
                <c:pt idx="8">
                  <c:v>211</c:v>
                </c:pt>
                <c:pt idx="9">
                  <c:v>211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9D6-42EC-AE61-F2F2063EC883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329331856"/>
        <c:axId val="1329338384"/>
      </c:lineChart>
      <c:catAx>
        <c:axId val="1329331856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0">
                    <a:schemeClr val="accent1">
                      <a:lumMod val="5000"/>
                      <a:lumOff val="95000"/>
                    </a:schemeClr>
                  </a:gs>
                  <a:gs pos="74000">
                    <a:schemeClr val="accent1">
                      <a:lumMod val="45000"/>
                      <a:lumOff val="55000"/>
                    </a:schemeClr>
                  </a:gs>
                  <a:gs pos="83000">
                    <a:schemeClr val="accent1">
                      <a:lumMod val="45000"/>
                      <a:lumOff val="55000"/>
                    </a:schemeClr>
                  </a:gs>
                  <a:gs pos="100000">
                    <a:schemeClr val="accent1">
                      <a:lumMod val="30000"/>
                      <a:lumOff val="70000"/>
                    </a:schemeClr>
                  </a:gs>
                </a:gsLst>
                <a:lin ang="5400000" scaled="1"/>
              </a:gradFill>
              <a:round/>
            </a:ln>
            <a:effectLst/>
          </c:spPr>
        </c:majorGridlines>
        <c:minorGridlines>
          <c:spPr>
            <a:ln>
              <a:solidFill>
                <a:schemeClr val="tx1">
                  <a:lumMod val="5000"/>
                  <a:lumOff val="95000"/>
                </a:schemeClr>
              </a:solidFill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ln>
                      <a:noFill/>
                    </a:ln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C">
                    <a:solidFill>
                      <a:schemeClr val="tx1"/>
                    </a:solidFill>
                  </a:rPr>
                  <a:t>N° medida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ln>
                    <a:noFill/>
                  </a:ln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ln>
                  <a:noFill/>
                </a:ln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9338384"/>
        <c:crosses val="autoZero"/>
        <c:auto val="1"/>
        <c:lblAlgn val="ctr"/>
        <c:lblOffset val="100"/>
        <c:noMultiLvlLbl val="0"/>
      </c:catAx>
      <c:valAx>
        <c:axId val="1329338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>
              <a:solidFill>
                <a:schemeClr val="tx1">
                  <a:lumMod val="5000"/>
                  <a:lumOff val="95000"/>
                </a:schemeClr>
              </a:solidFill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ln>
                      <a:noFill/>
                    </a:ln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C">
                    <a:solidFill>
                      <a:schemeClr val="tx1"/>
                    </a:solidFill>
                  </a:rPr>
                  <a:t>LUXES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ln>
                    <a:noFill/>
                  </a:ln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93318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ln>
                <a:noFill/>
              </a:ln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>
          <a:ln>
            <a:noFill/>
          </a:ln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Prototipo</c:v>
          </c:tx>
          <c:spPr>
            <a:ln w="22225" cap="rnd">
              <a:solidFill>
                <a:schemeClr val="accent6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6"/>
              </a:solidFill>
              <a:ln w="9525">
                <a:solidFill>
                  <a:schemeClr val="accent6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ln>
                      <a:noFill/>
                    </a:ln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Hoja1!$D$107:$D$116</c:f>
              <c:numCache>
                <c:formatCode>General</c:formatCode>
                <c:ptCount val="10"/>
                <c:pt idx="0">
                  <c:v>46.67</c:v>
                </c:pt>
                <c:pt idx="1">
                  <c:v>47.52</c:v>
                </c:pt>
                <c:pt idx="2">
                  <c:v>45.74</c:v>
                </c:pt>
                <c:pt idx="3">
                  <c:v>44.65</c:v>
                </c:pt>
                <c:pt idx="4">
                  <c:v>23.27</c:v>
                </c:pt>
                <c:pt idx="5">
                  <c:v>46.95</c:v>
                </c:pt>
                <c:pt idx="6">
                  <c:v>23.35</c:v>
                </c:pt>
                <c:pt idx="7">
                  <c:v>45.67</c:v>
                </c:pt>
                <c:pt idx="8">
                  <c:v>47.71</c:v>
                </c:pt>
                <c:pt idx="9">
                  <c:v>45.48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9D6-42EC-AE61-F2F2063EC883}"/>
            </c:ext>
          </c:extLst>
        </c:ser>
        <c:ser>
          <c:idx val="1"/>
          <c:order val="1"/>
          <c:tx>
            <c:v>Decibel X</c:v>
          </c:tx>
          <c:spPr>
            <a:ln w="22225" cap="rnd">
              <a:solidFill>
                <a:schemeClr val="accent5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5"/>
              </a:solidFill>
              <a:ln w="9525">
                <a:solidFill>
                  <a:schemeClr val="accent5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ln>
                      <a:noFill/>
                    </a:ln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Hoja1!$E$107:$E$116</c:f>
              <c:numCache>
                <c:formatCode>General</c:formatCode>
                <c:ptCount val="10"/>
                <c:pt idx="0">
                  <c:v>43.8</c:v>
                </c:pt>
                <c:pt idx="1">
                  <c:v>43.1</c:v>
                </c:pt>
                <c:pt idx="2">
                  <c:v>44</c:v>
                </c:pt>
                <c:pt idx="3">
                  <c:v>48.2</c:v>
                </c:pt>
                <c:pt idx="4">
                  <c:v>24.6</c:v>
                </c:pt>
                <c:pt idx="5">
                  <c:v>46.8</c:v>
                </c:pt>
                <c:pt idx="6">
                  <c:v>24.9</c:v>
                </c:pt>
                <c:pt idx="7">
                  <c:v>43</c:v>
                </c:pt>
                <c:pt idx="8">
                  <c:v>44.7</c:v>
                </c:pt>
                <c:pt idx="9">
                  <c:v>43.6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9D6-42EC-AE61-F2F2063EC883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329326416"/>
        <c:axId val="1329326960"/>
      </c:lineChart>
      <c:catAx>
        <c:axId val="1329326416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0">
                    <a:schemeClr val="accent1">
                      <a:lumMod val="5000"/>
                      <a:lumOff val="95000"/>
                    </a:schemeClr>
                  </a:gs>
                  <a:gs pos="74000">
                    <a:schemeClr val="accent1">
                      <a:lumMod val="45000"/>
                      <a:lumOff val="55000"/>
                    </a:schemeClr>
                  </a:gs>
                  <a:gs pos="83000">
                    <a:schemeClr val="accent1">
                      <a:lumMod val="45000"/>
                      <a:lumOff val="55000"/>
                    </a:schemeClr>
                  </a:gs>
                  <a:gs pos="100000">
                    <a:schemeClr val="accent1">
                      <a:lumMod val="30000"/>
                      <a:lumOff val="70000"/>
                    </a:schemeClr>
                  </a:gs>
                </a:gsLst>
                <a:lin ang="5400000" scaled="1"/>
              </a:gradFill>
              <a:round/>
            </a:ln>
            <a:effectLst/>
          </c:spPr>
        </c:majorGridlines>
        <c:minorGridlines>
          <c:spPr>
            <a:ln>
              <a:solidFill>
                <a:schemeClr val="tx1">
                  <a:lumMod val="5000"/>
                  <a:lumOff val="95000"/>
                </a:schemeClr>
              </a:solidFill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ln>
                      <a:noFill/>
                    </a:ln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C">
                    <a:solidFill>
                      <a:schemeClr val="tx1"/>
                    </a:solidFill>
                  </a:rPr>
                  <a:t>N° medida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ln>
                    <a:noFill/>
                  </a:ln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ln>
                  <a:noFill/>
                </a:ln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9326960"/>
        <c:crosses val="autoZero"/>
        <c:auto val="1"/>
        <c:lblAlgn val="ctr"/>
        <c:lblOffset val="100"/>
        <c:noMultiLvlLbl val="0"/>
      </c:catAx>
      <c:valAx>
        <c:axId val="1329326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>
              <a:solidFill>
                <a:schemeClr val="tx1">
                  <a:lumMod val="5000"/>
                  <a:lumOff val="95000"/>
                </a:schemeClr>
              </a:solidFill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ln>
                      <a:noFill/>
                    </a:ln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C">
                    <a:solidFill>
                      <a:schemeClr val="tx1"/>
                    </a:solidFill>
                  </a:rPr>
                  <a:t>dB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ln>
                    <a:noFill/>
                  </a:ln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93264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ln>
                <a:noFill/>
              </a:ln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>
          <a:ln>
            <a:noFill/>
          </a:ln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Prototipo</c:v>
          </c:tx>
          <c:spPr>
            <a:ln w="22225" cap="rnd">
              <a:solidFill>
                <a:schemeClr val="accent6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6"/>
              </a:solidFill>
              <a:ln w="9525">
                <a:solidFill>
                  <a:schemeClr val="accent6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ln>
                      <a:noFill/>
                    </a:ln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Hoja1!$D$123:$D$132</c:f>
              <c:numCache>
                <c:formatCode>General</c:formatCode>
                <c:ptCount val="10"/>
                <c:pt idx="0">
                  <c:v>218.33</c:v>
                </c:pt>
                <c:pt idx="1">
                  <c:v>218.33</c:v>
                </c:pt>
                <c:pt idx="2">
                  <c:v>217.5</c:v>
                </c:pt>
                <c:pt idx="3">
                  <c:v>216.67</c:v>
                </c:pt>
                <c:pt idx="4">
                  <c:v>217.5</c:v>
                </c:pt>
                <c:pt idx="5">
                  <c:v>217.5</c:v>
                </c:pt>
                <c:pt idx="6">
                  <c:v>218.33</c:v>
                </c:pt>
                <c:pt idx="7">
                  <c:v>220</c:v>
                </c:pt>
                <c:pt idx="8">
                  <c:v>219.17</c:v>
                </c:pt>
                <c:pt idx="9">
                  <c:v>217.5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9D6-42EC-AE61-F2F2063EC883}"/>
            </c:ext>
          </c:extLst>
        </c:ser>
        <c:ser>
          <c:idx val="1"/>
          <c:order val="1"/>
          <c:tx>
            <c:v>Luxometro</c:v>
          </c:tx>
          <c:spPr>
            <a:ln w="22225" cap="rnd">
              <a:solidFill>
                <a:schemeClr val="accent5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5"/>
              </a:solidFill>
              <a:ln w="9525">
                <a:solidFill>
                  <a:schemeClr val="accent5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ln>
                      <a:noFill/>
                    </a:ln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Hoja1!$E$123:$E$132</c:f>
              <c:numCache>
                <c:formatCode>General</c:formatCode>
                <c:ptCount val="10"/>
                <c:pt idx="0">
                  <c:v>215</c:v>
                </c:pt>
                <c:pt idx="1">
                  <c:v>215</c:v>
                </c:pt>
                <c:pt idx="2">
                  <c:v>215</c:v>
                </c:pt>
                <c:pt idx="3">
                  <c:v>215</c:v>
                </c:pt>
                <c:pt idx="4">
                  <c:v>217</c:v>
                </c:pt>
                <c:pt idx="5">
                  <c:v>217</c:v>
                </c:pt>
                <c:pt idx="6">
                  <c:v>215</c:v>
                </c:pt>
                <c:pt idx="7">
                  <c:v>215</c:v>
                </c:pt>
                <c:pt idx="8">
                  <c:v>215</c:v>
                </c:pt>
                <c:pt idx="9">
                  <c:v>215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9D6-42EC-AE61-F2F2063EC883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212666768"/>
        <c:axId val="1331094368"/>
      </c:lineChart>
      <c:catAx>
        <c:axId val="1212666768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0">
                    <a:schemeClr val="accent1">
                      <a:lumMod val="5000"/>
                      <a:lumOff val="95000"/>
                    </a:schemeClr>
                  </a:gs>
                  <a:gs pos="74000">
                    <a:schemeClr val="accent1">
                      <a:lumMod val="45000"/>
                      <a:lumOff val="55000"/>
                    </a:schemeClr>
                  </a:gs>
                  <a:gs pos="83000">
                    <a:schemeClr val="accent1">
                      <a:lumMod val="45000"/>
                      <a:lumOff val="55000"/>
                    </a:schemeClr>
                  </a:gs>
                  <a:gs pos="100000">
                    <a:schemeClr val="accent1">
                      <a:lumMod val="30000"/>
                      <a:lumOff val="70000"/>
                    </a:schemeClr>
                  </a:gs>
                </a:gsLst>
                <a:lin ang="5400000" scaled="1"/>
              </a:gradFill>
              <a:round/>
            </a:ln>
            <a:effectLst/>
          </c:spPr>
        </c:majorGridlines>
        <c:minorGridlines>
          <c:spPr>
            <a:ln>
              <a:solidFill>
                <a:schemeClr val="tx1">
                  <a:lumMod val="5000"/>
                  <a:lumOff val="95000"/>
                </a:schemeClr>
              </a:solidFill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ln>
                      <a:noFill/>
                    </a:ln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C">
                    <a:solidFill>
                      <a:schemeClr val="tx1"/>
                    </a:solidFill>
                  </a:rPr>
                  <a:t>N° medida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ln>
                    <a:noFill/>
                  </a:ln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ln>
                  <a:noFill/>
                </a:ln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1094368"/>
        <c:crosses val="autoZero"/>
        <c:auto val="1"/>
        <c:lblAlgn val="ctr"/>
        <c:lblOffset val="100"/>
        <c:noMultiLvlLbl val="0"/>
      </c:catAx>
      <c:valAx>
        <c:axId val="1331094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>
              <a:solidFill>
                <a:schemeClr val="tx1">
                  <a:lumMod val="5000"/>
                  <a:lumOff val="95000"/>
                </a:schemeClr>
              </a:solidFill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ln>
                      <a:noFill/>
                    </a:ln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C">
                    <a:solidFill>
                      <a:schemeClr val="tx1"/>
                    </a:solidFill>
                  </a:rPr>
                  <a:t>LUXES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ln>
                    <a:noFill/>
                  </a:ln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26667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ln>
                <a:noFill/>
              </a:ln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>
          <a:ln>
            <a:noFill/>
          </a:ln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476250</xdr:colOff>
      <xdr:row>1</xdr:row>
      <xdr:rowOff>90487</xdr:rowOff>
    </xdr:from>
    <xdr:to>
      <xdr:col>14</xdr:col>
      <xdr:colOff>0</xdr:colOff>
      <xdr:row>14</xdr:row>
      <xdr:rowOff>47626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17</xdr:row>
      <xdr:rowOff>0</xdr:rowOff>
    </xdr:from>
    <xdr:to>
      <xdr:col>14</xdr:col>
      <xdr:colOff>285750</xdr:colOff>
      <xdr:row>29</xdr:row>
      <xdr:rowOff>176214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0</xdr:colOff>
      <xdr:row>72</xdr:row>
      <xdr:rowOff>0</xdr:rowOff>
    </xdr:from>
    <xdr:to>
      <xdr:col>14</xdr:col>
      <xdr:colOff>285750</xdr:colOff>
      <xdr:row>84</xdr:row>
      <xdr:rowOff>176214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0</xdr:colOff>
      <xdr:row>33</xdr:row>
      <xdr:rowOff>4762</xdr:rowOff>
    </xdr:from>
    <xdr:to>
      <xdr:col>14</xdr:col>
      <xdr:colOff>285750</xdr:colOff>
      <xdr:row>45</xdr:row>
      <xdr:rowOff>152401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0</xdr:colOff>
      <xdr:row>49</xdr:row>
      <xdr:rowOff>0</xdr:rowOff>
    </xdr:from>
    <xdr:to>
      <xdr:col>14</xdr:col>
      <xdr:colOff>285750</xdr:colOff>
      <xdr:row>61</xdr:row>
      <xdr:rowOff>176214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</xdr:col>
      <xdr:colOff>590550</xdr:colOff>
      <xdr:row>87</xdr:row>
      <xdr:rowOff>76200</xdr:rowOff>
    </xdr:from>
    <xdr:to>
      <xdr:col>14</xdr:col>
      <xdr:colOff>74295</xdr:colOff>
      <xdr:row>100</xdr:row>
      <xdr:rowOff>166370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6</xdr:col>
      <xdr:colOff>714375</xdr:colOff>
      <xdr:row>104</xdr:row>
      <xdr:rowOff>142875</xdr:rowOff>
    </xdr:from>
    <xdr:to>
      <xdr:col>14</xdr:col>
      <xdr:colOff>238125</xdr:colOff>
      <xdr:row>117</xdr:row>
      <xdr:rowOff>119064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6</xdr:col>
      <xdr:colOff>590550</xdr:colOff>
      <xdr:row>120</xdr:row>
      <xdr:rowOff>76200</xdr:rowOff>
    </xdr:from>
    <xdr:to>
      <xdr:col>14</xdr:col>
      <xdr:colOff>74295</xdr:colOff>
      <xdr:row>133</xdr:row>
      <xdr:rowOff>166370</xdr:rowOff>
    </xdr:to>
    <xdr:graphicFrame macro="">
      <xdr:nvGraphicFramePr>
        <xdr:cNvPr id="10" name="Gráfico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3"/>
  <sheetViews>
    <sheetView tabSelected="1" topLeftCell="A115" zoomScaleNormal="100" workbookViewId="0">
      <selection activeCell="D134" sqref="D134"/>
    </sheetView>
  </sheetViews>
  <sheetFormatPr defaultColWidth="11.42578125" defaultRowHeight="15"/>
  <cols>
    <col min="3" max="3" width="12.7109375" customWidth="1"/>
    <col min="4" max="4" width="18" customWidth="1"/>
    <col min="5" max="5" width="17.42578125" customWidth="1"/>
  </cols>
  <sheetData>
    <row r="1" spans="1:6" ht="15.75" thickBot="1">
      <c r="A1" s="2" t="s">
        <v>0</v>
      </c>
    </row>
    <row r="2" spans="1:6" ht="15.75" thickBot="1">
      <c r="B2" s="1"/>
      <c r="C2" s="10" t="s">
        <v>1</v>
      </c>
      <c r="D2" s="11" t="s">
        <v>2</v>
      </c>
      <c r="E2" s="12" t="s">
        <v>3</v>
      </c>
      <c r="F2" s="13" t="s">
        <v>4</v>
      </c>
    </row>
    <row r="3" spans="1:6" ht="18" customHeight="1" thickBot="1">
      <c r="B3" s="22" t="s">
        <v>5</v>
      </c>
      <c r="C3" s="9">
        <v>1</v>
      </c>
      <c r="D3" s="6">
        <v>23.74</v>
      </c>
      <c r="E3" s="4">
        <v>24.6</v>
      </c>
      <c r="F3" s="3">
        <f>100-((D3/E3)*100)</f>
        <v>3.4959349593495972</v>
      </c>
    </row>
    <row r="4" spans="1:6" ht="15.75" thickBot="1">
      <c r="B4" s="23"/>
      <c r="C4" s="9">
        <v>2</v>
      </c>
      <c r="D4" s="6">
        <v>25.89</v>
      </c>
      <c r="E4" s="4">
        <v>24.4</v>
      </c>
      <c r="F4" s="3">
        <f>ABS(100-((D4/E4)*100))</f>
        <v>6.1065573770491994</v>
      </c>
    </row>
    <row r="5" spans="1:6" ht="15.75" thickBot="1">
      <c r="B5" s="23"/>
      <c r="C5" s="9">
        <v>3</v>
      </c>
      <c r="D5" s="6">
        <v>28.46</v>
      </c>
      <c r="E5" s="4">
        <v>24.7</v>
      </c>
      <c r="F5" s="3">
        <f t="shared" ref="F5:F12" si="0">ABS(100-((D5/E5)*100))</f>
        <v>15.222672064777342</v>
      </c>
    </row>
    <row r="6" spans="1:6" ht="15.75" thickBot="1">
      <c r="B6" s="23"/>
      <c r="C6" s="9">
        <v>4</v>
      </c>
      <c r="D6" s="6">
        <v>25.86</v>
      </c>
      <c r="E6" s="4">
        <v>28</v>
      </c>
      <c r="F6" s="3">
        <f t="shared" si="0"/>
        <v>7.6428571428571388</v>
      </c>
    </row>
    <row r="7" spans="1:6" ht="15.75" thickBot="1">
      <c r="B7" s="23"/>
      <c r="C7" s="9">
        <v>5</v>
      </c>
      <c r="D7" s="6">
        <v>23.58</v>
      </c>
      <c r="E7" s="4">
        <v>25</v>
      </c>
      <c r="F7" s="3">
        <f t="shared" si="0"/>
        <v>5.6800000000000068</v>
      </c>
    </row>
    <row r="8" spans="1:6" ht="15.75" thickBot="1">
      <c r="B8" s="23"/>
      <c r="C8" s="9">
        <v>6</v>
      </c>
      <c r="D8" s="6">
        <v>22.96</v>
      </c>
      <c r="E8" s="4">
        <v>24.7</v>
      </c>
      <c r="F8" s="3">
        <f t="shared" si="0"/>
        <v>7.044534412955457</v>
      </c>
    </row>
    <row r="9" spans="1:6" ht="15.75" thickBot="1">
      <c r="B9" s="23"/>
      <c r="C9" s="9">
        <v>7</v>
      </c>
      <c r="D9" s="6">
        <v>24.12</v>
      </c>
      <c r="E9" s="4">
        <v>24.7</v>
      </c>
      <c r="F9" s="3">
        <f t="shared" si="0"/>
        <v>2.3481781376518143</v>
      </c>
    </row>
    <row r="10" spans="1:6" ht="15.75" thickBot="1">
      <c r="B10" s="23"/>
      <c r="C10" s="9">
        <v>8</v>
      </c>
      <c r="D10" s="6">
        <v>25.28</v>
      </c>
      <c r="E10" s="4">
        <v>24.3</v>
      </c>
      <c r="F10" s="3">
        <f t="shared" si="0"/>
        <v>4.032921810699591</v>
      </c>
    </row>
    <row r="11" spans="1:6" ht="15.75" thickBot="1">
      <c r="B11" s="23"/>
      <c r="C11" s="9">
        <v>9</v>
      </c>
      <c r="D11" s="6">
        <v>19.8</v>
      </c>
      <c r="E11" s="4">
        <v>25</v>
      </c>
      <c r="F11" s="3">
        <f t="shared" si="0"/>
        <v>20.799999999999997</v>
      </c>
    </row>
    <row r="12" spans="1:6" ht="15.75" thickBot="1">
      <c r="B12" s="24"/>
      <c r="C12" s="9">
        <v>10</v>
      </c>
      <c r="D12" s="7">
        <v>24.21</v>
      </c>
      <c r="E12" s="5">
        <v>24.4</v>
      </c>
      <c r="F12" s="3">
        <f t="shared" si="0"/>
        <v>0.77868852459015159</v>
      </c>
    </row>
    <row r="13" spans="1:6" ht="15.75" thickBot="1">
      <c r="E13" s="8" t="s">
        <v>6</v>
      </c>
      <c r="F13" s="3">
        <f>AVERAGE(F3:F12)</f>
        <v>7.3152344429930292</v>
      </c>
    </row>
    <row r="17" spans="1:6" ht="15.75" thickBot="1">
      <c r="A17" s="2" t="s">
        <v>7</v>
      </c>
    </row>
    <row r="18" spans="1:6" ht="15.75" thickBot="1">
      <c r="B18" s="1"/>
      <c r="C18" s="10" t="s">
        <v>1</v>
      </c>
      <c r="D18" s="11" t="s">
        <v>8</v>
      </c>
      <c r="E18" s="12" t="s">
        <v>9</v>
      </c>
      <c r="F18" s="13" t="s">
        <v>4</v>
      </c>
    </row>
    <row r="19" spans="1:6" ht="15.75" thickBot="1">
      <c r="B19" s="22" t="s">
        <v>10</v>
      </c>
      <c r="C19" s="9">
        <v>1</v>
      </c>
      <c r="D19" s="6">
        <v>125.83</v>
      </c>
      <c r="E19" s="4">
        <v>144</v>
      </c>
      <c r="F19" s="3">
        <f>ABS(100-((D19/E19)*100))</f>
        <v>12.618055555555557</v>
      </c>
    </row>
    <row r="20" spans="1:6" ht="15.75" thickBot="1">
      <c r="B20" s="23"/>
      <c r="C20" s="9">
        <v>2</v>
      </c>
      <c r="D20" s="6">
        <v>126.67</v>
      </c>
      <c r="E20" s="4">
        <v>137</v>
      </c>
      <c r="F20" s="3">
        <f t="shared" ref="F20:F28" si="1">ABS(100-((D20/E20)*100))</f>
        <v>7.5401459854014519</v>
      </c>
    </row>
    <row r="21" spans="1:6" ht="15.75" thickBot="1">
      <c r="B21" s="23"/>
      <c r="C21" s="9">
        <v>3</v>
      </c>
      <c r="D21" s="6">
        <v>124.17</v>
      </c>
      <c r="E21" s="4">
        <v>127</v>
      </c>
      <c r="F21" s="3">
        <f t="shared" si="1"/>
        <v>2.2283464566929041</v>
      </c>
    </row>
    <row r="22" spans="1:6" ht="15.75" thickBot="1">
      <c r="B22" s="23"/>
      <c r="C22" s="9">
        <v>4</v>
      </c>
      <c r="D22" s="6">
        <v>121.67</v>
      </c>
      <c r="E22" s="4">
        <v>123</v>
      </c>
      <c r="F22" s="3">
        <f t="shared" si="1"/>
        <v>1.0813008130081272</v>
      </c>
    </row>
    <row r="23" spans="1:6" ht="15.75" thickBot="1">
      <c r="B23" s="23"/>
      <c r="C23" s="9">
        <v>5</v>
      </c>
      <c r="D23" s="6">
        <v>120.83</v>
      </c>
      <c r="E23" s="4">
        <v>122</v>
      </c>
      <c r="F23" s="3">
        <f t="shared" si="1"/>
        <v>0.95901639344262435</v>
      </c>
    </row>
    <row r="24" spans="1:6" ht="15.75" thickBot="1">
      <c r="B24" s="23"/>
      <c r="C24" s="9">
        <v>6</v>
      </c>
      <c r="D24" s="6">
        <v>120.83</v>
      </c>
      <c r="E24" s="4">
        <v>122</v>
      </c>
      <c r="F24" s="3">
        <f t="shared" si="1"/>
        <v>0.95901639344262435</v>
      </c>
    </row>
    <row r="25" spans="1:6" ht="15.75" thickBot="1">
      <c r="B25" s="23"/>
      <c r="C25" s="9">
        <v>7</v>
      </c>
      <c r="D25" s="6">
        <v>120</v>
      </c>
      <c r="E25" s="4">
        <v>121</v>
      </c>
      <c r="F25" s="3">
        <f t="shared" si="1"/>
        <v>0.8264462809917319</v>
      </c>
    </row>
    <row r="26" spans="1:6" ht="15.75" thickBot="1">
      <c r="B26" s="23"/>
      <c r="C26" s="9">
        <v>8</v>
      </c>
      <c r="D26" s="6">
        <v>120</v>
      </c>
      <c r="E26" s="4">
        <v>121</v>
      </c>
      <c r="F26" s="3">
        <f t="shared" si="1"/>
        <v>0.8264462809917319</v>
      </c>
    </row>
    <row r="27" spans="1:6" ht="15.75" thickBot="1">
      <c r="B27" s="23"/>
      <c r="C27" s="9">
        <v>9</v>
      </c>
      <c r="D27" s="6">
        <v>120</v>
      </c>
      <c r="E27" s="4">
        <v>119</v>
      </c>
      <c r="F27" s="3">
        <f t="shared" si="1"/>
        <v>0.84033613445377853</v>
      </c>
    </row>
    <row r="28" spans="1:6" ht="15.75" thickBot="1">
      <c r="B28" s="24"/>
      <c r="C28" s="9">
        <v>10</v>
      </c>
      <c r="D28" s="7">
        <v>120</v>
      </c>
      <c r="E28" s="5">
        <v>120</v>
      </c>
      <c r="F28" s="3">
        <f t="shared" si="1"/>
        <v>0</v>
      </c>
    </row>
    <row r="29" spans="1:6" ht="15.75" thickBot="1">
      <c r="E29" s="8" t="s">
        <v>6</v>
      </c>
      <c r="F29" s="3">
        <f>AVERAGE(F19:F28)</f>
        <v>2.7879110293980531</v>
      </c>
    </row>
    <row r="33" spans="1:6" ht="15.75" thickBot="1">
      <c r="A33" s="2" t="s">
        <v>11</v>
      </c>
    </row>
    <row r="34" spans="1:6" ht="18.75" customHeight="1" thickBot="1">
      <c r="B34" s="1"/>
      <c r="C34" s="10" t="s">
        <v>1</v>
      </c>
      <c r="D34" s="11" t="s">
        <v>2</v>
      </c>
      <c r="E34" s="12" t="s">
        <v>3</v>
      </c>
      <c r="F34" s="13" t="s">
        <v>4</v>
      </c>
    </row>
    <row r="35" spans="1:6" ht="15.75" thickBot="1">
      <c r="B35" s="22" t="s">
        <v>12</v>
      </c>
      <c r="C35" s="9">
        <v>1</v>
      </c>
      <c r="D35" s="6">
        <v>62.19</v>
      </c>
      <c r="E35" s="4">
        <v>56.9</v>
      </c>
      <c r="F35" s="3">
        <f>ABS(100-((D35/E35)*100))</f>
        <v>9.2970123022846991</v>
      </c>
    </row>
    <row r="36" spans="1:6" ht="15.75" thickBot="1">
      <c r="B36" s="23"/>
      <c r="C36" s="9">
        <v>2</v>
      </c>
      <c r="D36" s="6">
        <v>60.81</v>
      </c>
      <c r="E36" s="4">
        <v>58.4</v>
      </c>
      <c r="F36" s="3">
        <f t="shared" ref="F36:F44" si="2">ABS(100-((D36/E36)*100))</f>
        <v>4.126712328767141</v>
      </c>
    </row>
    <row r="37" spans="1:6" ht="15.75" thickBot="1">
      <c r="B37" s="23"/>
      <c r="C37" s="9">
        <v>3</v>
      </c>
      <c r="D37" s="6">
        <v>61.6</v>
      </c>
      <c r="E37" s="4">
        <v>60.2</v>
      </c>
      <c r="F37" s="3">
        <f t="shared" si="2"/>
        <v>2.3255813953488484</v>
      </c>
    </row>
    <row r="38" spans="1:6" ht="15.75" thickBot="1">
      <c r="B38" s="23"/>
      <c r="C38" s="9">
        <v>4</v>
      </c>
      <c r="D38" s="6">
        <v>44.97</v>
      </c>
      <c r="E38" s="4">
        <v>48.1</v>
      </c>
      <c r="F38" s="3">
        <f t="shared" si="2"/>
        <v>6.5072765072765151</v>
      </c>
    </row>
    <row r="39" spans="1:6" ht="15.75" thickBot="1">
      <c r="B39" s="23"/>
      <c r="C39" s="9">
        <v>5</v>
      </c>
      <c r="D39" s="6">
        <v>60.17</v>
      </c>
      <c r="E39" s="4">
        <v>59.9</v>
      </c>
      <c r="F39" s="3">
        <f t="shared" si="2"/>
        <v>0.45075125208681754</v>
      </c>
    </row>
    <row r="40" spans="1:6" ht="15.75" thickBot="1">
      <c r="B40" s="23"/>
      <c r="C40" s="9">
        <v>6</v>
      </c>
      <c r="D40" s="6">
        <v>41.87</v>
      </c>
      <c r="E40" s="4">
        <v>52.5</v>
      </c>
      <c r="F40" s="3">
        <f t="shared" si="2"/>
        <v>20.247619047619054</v>
      </c>
    </row>
    <row r="41" spans="1:6" ht="15.75" thickBot="1">
      <c r="B41" s="23"/>
      <c r="C41" s="9">
        <v>7</v>
      </c>
      <c r="D41" s="6">
        <v>61.55</v>
      </c>
      <c r="E41" s="4">
        <v>58.6</v>
      </c>
      <c r="F41" s="3">
        <f t="shared" si="2"/>
        <v>5.0341296928327637</v>
      </c>
    </row>
    <row r="42" spans="1:6" ht="15.75" thickBot="1">
      <c r="B42" s="23"/>
      <c r="C42" s="9">
        <v>8</v>
      </c>
      <c r="D42" s="6">
        <v>60.62</v>
      </c>
      <c r="E42" s="4">
        <v>60.3</v>
      </c>
      <c r="F42" s="3">
        <f t="shared" si="2"/>
        <v>0.53067993366499877</v>
      </c>
    </row>
    <row r="43" spans="1:6" ht="15.75" thickBot="1">
      <c r="B43" s="23"/>
      <c r="C43" s="9">
        <v>9</v>
      </c>
      <c r="D43" s="6">
        <v>42.61</v>
      </c>
      <c r="E43" s="4">
        <v>44</v>
      </c>
      <c r="F43" s="3">
        <f t="shared" si="2"/>
        <v>3.1590909090909065</v>
      </c>
    </row>
    <row r="44" spans="1:6" ht="15.75" thickBot="1">
      <c r="B44" s="24"/>
      <c r="C44" s="9">
        <v>10</v>
      </c>
      <c r="D44" s="7">
        <v>60.98</v>
      </c>
      <c r="E44" s="5">
        <v>58.8</v>
      </c>
      <c r="F44" s="3">
        <f t="shared" si="2"/>
        <v>3.7074829931972744</v>
      </c>
    </row>
    <row r="45" spans="1:6" ht="15.75" thickBot="1">
      <c r="E45" s="8" t="s">
        <v>6</v>
      </c>
      <c r="F45" s="3">
        <f>AVERAGE(F35:F44)</f>
        <v>5.5386336362169022</v>
      </c>
    </row>
    <row r="49" spans="1:6" ht="15.75" thickBot="1">
      <c r="A49" s="2" t="s">
        <v>13</v>
      </c>
    </row>
    <row r="50" spans="1:6" ht="22.5" customHeight="1" thickBot="1">
      <c r="B50" s="1"/>
      <c r="C50" s="10" t="s">
        <v>1</v>
      </c>
      <c r="D50" s="11" t="s">
        <v>8</v>
      </c>
      <c r="E50" s="12" t="s">
        <v>9</v>
      </c>
      <c r="F50" s="13" t="s">
        <v>4</v>
      </c>
    </row>
    <row r="51" spans="1:6" ht="15.75" thickBot="1">
      <c r="B51" s="22" t="s">
        <v>10</v>
      </c>
      <c r="C51" s="9">
        <v>1</v>
      </c>
      <c r="D51" s="6">
        <v>609.16999999999996</v>
      </c>
      <c r="E51" s="4">
        <v>608</v>
      </c>
      <c r="F51" s="3">
        <f>ABS(100-((D51/E51)*100))</f>
        <v>0.19243421052630083</v>
      </c>
    </row>
    <row r="52" spans="1:6" ht="15.75" thickBot="1">
      <c r="B52" s="23"/>
      <c r="C52" s="9">
        <v>2</v>
      </c>
      <c r="D52" s="6">
        <v>601.66999999999996</v>
      </c>
      <c r="E52" s="4">
        <v>600</v>
      </c>
      <c r="F52" s="3">
        <f t="shared" ref="F52:F60" si="3">ABS(100-((D52/E52)*100))</f>
        <v>0.27833333333333599</v>
      </c>
    </row>
    <row r="53" spans="1:6" ht="15.75" thickBot="1">
      <c r="B53" s="23"/>
      <c r="C53" s="9">
        <v>3</v>
      </c>
      <c r="D53" s="6">
        <v>603.33000000000004</v>
      </c>
      <c r="E53" s="4">
        <v>601</v>
      </c>
      <c r="F53" s="3">
        <f t="shared" si="3"/>
        <v>0.38768718801998148</v>
      </c>
    </row>
    <row r="54" spans="1:6" ht="15.75" thickBot="1">
      <c r="B54" s="23"/>
      <c r="C54" s="9">
        <v>4</v>
      </c>
      <c r="D54" s="6">
        <v>605.83000000000004</v>
      </c>
      <c r="E54" s="4">
        <v>603</v>
      </c>
      <c r="F54" s="3">
        <f t="shared" si="3"/>
        <v>0.46932006633500123</v>
      </c>
    </row>
    <row r="55" spans="1:6" ht="15.75" thickBot="1">
      <c r="B55" s="23"/>
      <c r="C55" s="9">
        <v>5</v>
      </c>
      <c r="D55" s="6">
        <v>608.33000000000004</v>
      </c>
      <c r="E55" s="4">
        <v>606</v>
      </c>
      <c r="F55" s="3">
        <f t="shared" si="3"/>
        <v>0.3844884488448912</v>
      </c>
    </row>
    <row r="56" spans="1:6" ht="15.75" thickBot="1">
      <c r="B56" s="23"/>
      <c r="C56" s="9">
        <v>6</v>
      </c>
      <c r="D56" s="6">
        <v>610</v>
      </c>
      <c r="E56" s="4">
        <v>608</v>
      </c>
      <c r="F56" s="3">
        <f t="shared" si="3"/>
        <v>0.32894736842106909</v>
      </c>
    </row>
    <row r="57" spans="1:6" ht="15.75" thickBot="1">
      <c r="B57" s="23"/>
      <c r="C57" s="9">
        <v>7</v>
      </c>
      <c r="D57" s="6">
        <v>611.66999999999996</v>
      </c>
      <c r="E57" s="4">
        <v>611</v>
      </c>
      <c r="F57" s="3">
        <f t="shared" si="3"/>
        <v>0.10965630114566238</v>
      </c>
    </row>
    <row r="58" spans="1:6" ht="15.75" thickBot="1">
      <c r="B58" s="23"/>
      <c r="C58" s="9">
        <v>8</v>
      </c>
      <c r="D58" s="6">
        <v>612.5</v>
      </c>
      <c r="E58" s="4">
        <v>612</v>
      </c>
      <c r="F58" s="3">
        <f t="shared" si="3"/>
        <v>8.1699346405230244E-2</v>
      </c>
    </row>
    <row r="59" spans="1:6" ht="15.75" thickBot="1">
      <c r="B59" s="23"/>
      <c r="C59" s="9">
        <v>9</v>
      </c>
      <c r="D59" s="6">
        <v>612.5</v>
      </c>
      <c r="E59" s="4">
        <v>611</v>
      </c>
      <c r="F59" s="3">
        <f t="shared" si="3"/>
        <v>0.24549918166938767</v>
      </c>
    </row>
    <row r="60" spans="1:6" ht="15.75" thickBot="1">
      <c r="B60" s="24"/>
      <c r="C60" s="9">
        <v>10</v>
      </c>
      <c r="D60" s="7">
        <v>612.5</v>
      </c>
      <c r="E60" s="5">
        <v>614</v>
      </c>
      <c r="F60" s="3">
        <f t="shared" si="3"/>
        <v>0.24429967426709709</v>
      </c>
    </row>
    <row r="61" spans="1:6" ht="15.75" thickBot="1">
      <c r="E61" s="8" t="s">
        <v>6</v>
      </c>
      <c r="F61" s="3">
        <f>AVERAGE(F51:F60)</f>
        <v>0.27223651189679571</v>
      </c>
    </row>
    <row r="72" spans="1:6">
      <c r="A72" s="2" t="s">
        <v>14</v>
      </c>
    </row>
    <row r="73" spans="1:6" ht="15.75" thickBot="1">
      <c r="B73" s="1"/>
      <c r="C73" s="10" t="s">
        <v>1</v>
      </c>
      <c r="D73" s="11" t="s">
        <v>2</v>
      </c>
      <c r="E73" s="12" t="s">
        <v>3</v>
      </c>
      <c r="F73" s="13" t="s">
        <v>4</v>
      </c>
    </row>
    <row r="74" spans="1:6" ht="15.75" thickBot="1">
      <c r="B74" s="22" t="s">
        <v>15</v>
      </c>
      <c r="C74" s="9">
        <v>1</v>
      </c>
      <c r="D74" s="6">
        <v>61.58</v>
      </c>
      <c r="E74" s="4">
        <v>58.1</v>
      </c>
      <c r="F74" s="3">
        <f>ABS(100-((D74/E74)*100))</f>
        <v>5.9896729776247781</v>
      </c>
    </row>
    <row r="75" spans="1:6" ht="15.75" thickBot="1">
      <c r="B75" s="23"/>
      <c r="C75" s="9">
        <v>2</v>
      </c>
      <c r="D75" s="6">
        <v>60.73</v>
      </c>
      <c r="E75" s="4">
        <v>57</v>
      </c>
      <c r="F75" s="3">
        <f t="shared" ref="F75:F83" si="4">ABS(100-((D75/E75)*100))</f>
        <v>6.5438596491228083</v>
      </c>
    </row>
    <row r="76" spans="1:6" ht="15.75" thickBot="1">
      <c r="B76" s="23"/>
      <c r="C76" s="9">
        <v>3</v>
      </c>
      <c r="D76" s="6">
        <v>61.77</v>
      </c>
      <c r="E76" s="4">
        <v>58</v>
      </c>
      <c r="F76" s="3">
        <f t="shared" si="4"/>
        <v>6.5</v>
      </c>
    </row>
    <row r="77" spans="1:6" ht="15.75" thickBot="1">
      <c r="B77" s="23"/>
      <c r="C77" s="9">
        <v>4</v>
      </c>
      <c r="D77" s="6">
        <v>61.93</v>
      </c>
      <c r="E77" s="4">
        <v>59.4</v>
      </c>
      <c r="F77" s="3">
        <f t="shared" si="4"/>
        <v>4.2592592592592524</v>
      </c>
    </row>
    <row r="78" spans="1:6" ht="15.75" thickBot="1">
      <c r="B78" s="23"/>
      <c r="C78" s="9">
        <v>5</v>
      </c>
      <c r="D78" s="6">
        <v>62.04</v>
      </c>
      <c r="E78" s="4">
        <v>58.2</v>
      </c>
      <c r="F78" s="3">
        <f t="shared" si="4"/>
        <v>6.5979381443299019</v>
      </c>
    </row>
    <row r="79" spans="1:6" ht="15.75" thickBot="1">
      <c r="B79" s="23"/>
      <c r="C79" s="9">
        <v>6</v>
      </c>
      <c r="D79" s="6">
        <v>61.69</v>
      </c>
      <c r="E79" s="4">
        <v>63.7</v>
      </c>
      <c r="F79" s="3">
        <f t="shared" si="4"/>
        <v>3.1554160125588737</v>
      </c>
    </row>
    <row r="80" spans="1:6" ht="15.75" thickBot="1">
      <c r="B80" s="23"/>
      <c r="C80" s="9">
        <v>7</v>
      </c>
      <c r="D80" s="6">
        <v>85.73</v>
      </c>
      <c r="E80" s="4">
        <v>64.3</v>
      </c>
      <c r="F80" s="3">
        <f t="shared" si="4"/>
        <v>33.32814930015553</v>
      </c>
    </row>
    <row r="81" spans="1:6" ht="15.75" thickBot="1">
      <c r="B81" s="23"/>
      <c r="C81" s="9">
        <v>8</v>
      </c>
      <c r="D81" s="6">
        <v>62.76</v>
      </c>
      <c r="E81" s="4">
        <v>61</v>
      </c>
      <c r="F81" s="3">
        <f t="shared" si="4"/>
        <v>2.8852459016393368</v>
      </c>
    </row>
    <row r="82" spans="1:6" ht="15.75" thickBot="1">
      <c r="B82" s="23"/>
      <c r="C82" s="9">
        <v>9</v>
      </c>
      <c r="D82" s="6">
        <v>61.48</v>
      </c>
      <c r="E82" s="4">
        <v>58.3</v>
      </c>
      <c r="F82" s="3">
        <f t="shared" si="4"/>
        <v>5.454545454545439</v>
      </c>
    </row>
    <row r="83" spans="1:6" ht="15.75" thickBot="1">
      <c r="B83" s="24"/>
      <c r="C83" s="9">
        <v>10</v>
      </c>
      <c r="D83" s="7">
        <v>62.12</v>
      </c>
      <c r="E83" s="5">
        <v>60</v>
      </c>
      <c r="F83" s="3">
        <f t="shared" si="4"/>
        <v>3.5333333333333172</v>
      </c>
    </row>
    <row r="84" spans="1:6" ht="15.75" thickBot="1">
      <c r="E84" s="8" t="s">
        <v>6</v>
      </c>
      <c r="F84" s="3">
        <f>AVERAGE(F74:F83)</f>
        <v>7.8247420032569241</v>
      </c>
    </row>
    <row r="88" spans="1:6" ht="15.75" thickBot="1">
      <c r="A88" s="2" t="s">
        <v>16</v>
      </c>
    </row>
    <row r="89" spans="1:6" ht="15.75" thickBot="1">
      <c r="B89" s="1"/>
      <c r="C89" s="10" t="s">
        <v>1</v>
      </c>
      <c r="D89" s="15" t="s">
        <v>2</v>
      </c>
      <c r="E89" s="17" t="s">
        <v>17</v>
      </c>
      <c r="F89" s="13" t="s">
        <v>4</v>
      </c>
    </row>
    <row r="90" spans="1:6" ht="15.75" thickBot="1">
      <c r="B90" s="22" t="s">
        <v>18</v>
      </c>
      <c r="C90" s="14">
        <v>1</v>
      </c>
      <c r="D90" s="20">
        <v>208.33</v>
      </c>
      <c r="E90" s="19">
        <v>211</v>
      </c>
      <c r="F90" s="3">
        <f>ABS(100-((D90/E90)*100))</f>
        <v>1.2654028436018905</v>
      </c>
    </row>
    <row r="91" spans="1:6" ht="15.75" thickBot="1">
      <c r="B91" s="23"/>
      <c r="C91" s="14">
        <v>2</v>
      </c>
      <c r="D91" s="21">
        <v>209.17</v>
      </c>
      <c r="E91" s="18">
        <v>211</v>
      </c>
      <c r="F91" s="3">
        <f t="shared" ref="F91:F99" si="5">ABS(100-((D91/E91)*100))</f>
        <v>0.86729857819905476</v>
      </c>
    </row>
    <row r="92" spans="1:6" ht="15.75" thickBot="1">
      <c r="B92" s="23"/>
      <c r="C92" s="14">
        <v>3</v>
      </c>
      <c r="D92" s="21">
        <v>209.17</v>
      </c>
      <c r="E92" s="18">
        <v>211</v>
      </c>
      <c r="F92" s="3">
        <f t="shared" si="5"/>
        <v>0.86729857819905476</v>
      </c>
    </row>
    <row r="93" spans="1:6" ht="15.75" thickBot="1">
      <c r="B93" s="23"/>
      <c r="C93" s="14">
        <v>4</v>
      </c>
      <c r="D93" s="21">
        <v>209.17</v>
      </c>
      <c r="E93" s="18">
        <v>211</v>
      </c>
      <c r="F93" s="3">
        <f t="shared" si="5"/>
        <v>0.86729857819905476</v>
      </c>
    </row>
    <row r="94" spans="1:6" ht="15.75" thickBot="1">
      <c r="B94" s="23"/>
      <c r="C94" s="14">
        <v>5</v>
      </c>
      <c r="D94" s="21">
        <v>209.17</v>
      </c>
      <c r="E94" s="18">
        <v>211</v>
      </c>
      <c r="F94" s="3">
        <f t="shared" si="5"/>
        <v>0.86729857819905476</v>
      </c>
    </row>
    <row r="95" spans="1:6" ht="15.75" thickBot="1">
      <c r="B95" s="23"/>
      <c r="C95" s="14">
        <v>6</v>
      </c>
      <c r="D95" s="21">
        <v>208.33</v>
      </c>
      <c r="E95" s="18">
        <v>211</v>
      </c>
      <c r="F95" s="3">
        <f t="shared" si="5"/>
        <v>1.2654028436018905</v>
      </c>
    </row>
    <row r="96" spans="1:6" ht="15.75" thickBot="1">
      <c r="B96" s="23"/>
      <c r="C96" s="14">
        <v>7</v>
      </c>
      <c r="D96" s="21">
        <v>209.17</v>
      </c>
      <c r="E96" s="18">
        <v>211</v>
      </c>
      <c r="F96" s="3">
        <f t="shared" si="5"/>
        <v>0.86729857819905476</v>
      </c>
    </row>
    <row r="97" spans="1:6" ht="15.75" thickBot="1">
      <c r="B97" s="23"/>
      <c r="C97" s="14">
        <v>8</v>
      </c>
      <c r="D97" s="21">
        <v>209.17</v>
      </c>
      <c r="E97" s="18">
        <v>211</v>
      </c>
      <c r="F97" s="3">
        <f t="shared" si="5"/>
        <v>0.86729857819905476</v>
      </c>
    </row>
    <row r="98" spans="1:6" ht="15.75" thickBot="1">
      <c r="B98" s="23"/>
      <c r="C98" s="14">
        <v>9</v>
      </c>
      <c r="D98" s="21">
        <v>209.17</v>
      </c>
      <c r="E98" s="18">
        <v>211</v>
      </c>
      <c r="F98" s="3">
        <f t="shared" si="5"/>
        <v>0.86729857819905476</v>
      </c>
    </row>
    <row r="99" spans="1:6" ht="15.75" thickBot="1">
      <c r="B99" s="24"/>
      <c r="C99" s="14">
        <v>10</v>
      </c>
      <c r="D99" s="21">
        <v>209.17</v>
      </c>
      <c r="E99" s="18">
        <v>211</v>
      </c>
      <c r="F99" s="3">
        <f t="shared" si="5"/>
        <v>0.86729857819905476</v>
      </c>
    </row>
    <row r="100" spans="1:6" ht="15.75" thickBot="1">
      <c r="E100" s="16" t="s">
        <v>6</v>
      </c>
      <c r="F100" s="3">
        <f>AVERAGE(F90:F99)</f>
        <v>0.94691943127962186</v>
      </c>
    </row>
    <row r="105" spans="1:6" ht="15.75" thickBot="1">
      <c r="A105" s="2" t="s">
        <v>19</v>
      </c>
    </row>
    <row r="106" spans="1:6" ht="15.75" thickBot="1">
      <c r="B106" s="1"/>
      <c r="C106" s="10" t="s">
        <v>1</v>
      </c>
      <c r="D106" s="11" t="s">
        <v>2</v>
      </c>
      <c r="E106" s="12" t="s">
        <v>3</v>
      </c>
      <c r="F106" s="13" t="s">
        <v>4</v>
      </c>
    </row>
    <row r="107" spans="1:6" ht="15.75" thickBot="1">
      <c r="B107" s="22" t="s">
        <v>15</v>
      </c>
      <c r="C107" s="9">
        <v>1</v>
      </c>
      <c r="D107" s="6">
        <v>46.67</v>
      </c>
      <c r="E107" s="4">
        <v>43.8</v>
      </c>
      <c r="F107" s="3">
        <f>ABS(100-((D107/E107)*100))</f>
        <v>6.5525114155251316</v>
      </c>
    </row>
    <row r="108" spans="1:6" ht="15.75" thickBot="1">
      <c r="B108" s="23"/>
      <c r="C108" s="9">
        <v>2</v>
      </c>
      <c r="D108" s="6">
        <v>47.52</v>
      </c>
      <c r="E108" s="4">
        <v>43.1</v>
      </c>
      <c r="F108" s="3">
        <f t="shared" ref="F108:F116" si="6">ABS(100-((D108/E108)*100))</f>
        <v>10.25522041763341</v>
      </c>
    </row>
    <row r="109" spans="1:6" ht="15.75" thickBot="1">
      <c r="B109" s="23"/>
      <c r="C109" s="9">
        <v>3</v>
      </c>
      <c r="D109" s="6">
        <v>45.74</v>
      </c>
      <c r="E109" s="4">
        <v>44</v>
      </c>
      <c r="F109" s="3">
        <f t="shared" si="6"/>
        <v>3.9545454545454533</v>
      </c>
    </row>
    <row r="110" spans="1:6" ht="15.75" thickBot="1">
      <c r="B110" s="23"/>
      <c r="C110" s="9">
        <v>4</v>
      </c>
      <c r="D110" s="6">
        <v>44.65</v>
      </c>
      <c r="E110" s="4">
        <v>48.2</v>
      </c>
      <c r="F110" s="3">
        <f t="shared" si="6"/>
        <v>7.3651452282157805</v>
      </c>
    </row>
    <row r="111" spans="1:6" ht="15.75" thickBot="1">
      <c r="B111" s="23"/>
      <c r="C111" s="9">
        <v>5</v>
      </c>
      <c r="D111" s="6">
        <v>23.27</v>
      </c>
      <c r="E111" s="4">
        <v>24.6</v>
      </c>
      <c r="F111" s="3">
        <f t="shared" si="6"/>
        <v>5.4065040650406644</v>
      </c>
    </row>
    <row r="112" spans="1:6" ht="15.75" thickBot="1">
      <c r="B112" s="23"/>
      <c r="C112" s="9">
        <v>6</v>
      </c>
      <c r="D112" s="6">
        <v>46.95</v>
      </c>
      <c r="E112" s="4">
        <v>46.8</v>
      </c>
      <c r="F112" s="3">
        <f t="shared" si="6"/>
        <v>0.32051282051284602</v>
      </c>
    </row>
    <row r="113" spans="1:6" ht="15.75" thickBot="1">
      <c r="B113" s="23"/>
      <c r="C113" s="9">
        <v>7</v>
      </c>
      <c r="D113" s="6">
        <v>23.35</v>
      </c>
      <c r="E113" s="4">
        <v>24.9</v>
      </c>
      <c r="F113" s="3">
        <f t="shared" si="6"/>
        <v>6.2248995983935629</v>
      </c>
    </row>
    <row r="114" spans="1:6" ht="15.75" thickBot="1">
      <c r="B114" s="23"/>
      <c r="C114" s="9">
        <v>8</v>
      </c>
      <c r="D114" s="6">
        <v>45.67</v>
      </c>
      <c r="E114" s="4">
        <v>43</v>
      </c>
      <c r="F114" s="3">
        <f t="shared" si="6"/>
        <v>6.2093023255813904</v>
      </c>
    </row>
    <row r="115" spans="1:6" ht="15.75" thickBot="1">
      <c r="B115" s="23"/>
      <c r="C115" s="9">
        <v>9</v>
      </c>
      <c r="D115" s="6">
        <v>47.71</v>
      </c>
      <c r="E115" s="4">
        <v>44.7</v>
      </c>
      <c r="F115" s="3">
        <f t="shared" si="6"/>
        <v>6.733780760626388</v>
      </c>
    </row>
    <row r="116" spans="1:6" ht="15.75" thickBot="1">
      <c r="B116" s="24"/>
      <c r="C116" s="9">
        <v>10</v>
      </c>
      <c r="D116" s="7">
        <v>45.48</v>
      </c>
      <c r="E116" s="5">
        <v>43.6</v>
      </c>
      <c r="F116" s="3">
        <f t="shared" si="6"/>
        <v>4.3119266055045671</v>
      </c>
    </row>
    <row r="117" spans="1:6" ht="15.75" thickBot="1">
      <c r="E117" s="8" t="s">
        <v>6</v>
      </c>
      <c r="F117" s="3">
        <f>AVERAGE(F107:F116)</f>
        <v>5.7334348691579198</v>
      </c>
    </row>
    <row r="121" spans="1:6" ht="15.75" thickBot="1">
      <c r="A121" s="2" t="s">
        <v>20</v>
      </c>
    </row>
    <row r="122" spans="1:6" ht="15.75" thickBot="1">
      <c r="B122" s="1"/>
      <c r="C122" s="10" t="s">
        <v>1</v>
      </c>
      <c r="D122" s="15" t="s">
        <v>2</v>
      </c>
      <c r="E122" s="17" t="s">
        <v>17</v>
      </c>
      <c r="F122" s="13" t="s">
        <v>4</v>
      </c>
    </row>
    <row r="123" spans="1:6" ht="15.75" thickBot="1">
      <c r="B123" s="22" t="s">
        <v>21</v>
      </c>
      <c r="C123" s="14">
        <v>1</v>
      </c>
      <c r="D123" s="20">
        <v>218.33</v>
      </c>
      <c r="E123" s="19">
        <v>215</v>
      </c>
      <c r="F123" s="3">
        <f>ABS(100-((D123/E123)*100))</f>
        <v>1.5488372093023202</v>
      </c>
    </row>
    <row r="124" spans="1:6" ht="15.75" thickBot="1">
      <c r="B124" s="23"/>
      <c r="C124" s="14">
        <v>2</v>
      </c>
      <c r="D124" s="20">
        <v>218.33</v>
      </c>
      <c r="E124" s="19">
        <v>215</v>
      </c>
      <c r="F124" s="3">
        <f t="shared" ref="F124:F132" si="7">ABS(100-((D124/E124)*100))</f>
        <v>1.5488372093023202</v>
      </c>
    </row>
    <row r="125" spans="1:6" ht="15.75" thickBot="1">
      <c r="B125" s="23"/>
      <c r="C125" s="14">
        <v>3</v>
      </c>
      <c r="D125" s="21">
        <v>217.5</v>
      </c>
      <c r="E125" s="18">
        <v>215</v>
      </c>
      <c r="F125" s="3">
        <f t="shared" si="7"/>
        <v>1.1627906976744242</v>
      </c>
    </row>
    <row r="126" spans="1:6" ht="15.75" thickBot="1">
      <c r="B126" s="23"/>
      <c r="C126" s="14">
        <v>4</v>
      </c>
      <c r="D126" s="21">
        <v>216.67</v>
      </c>
      <c r="E126" s="18">
        <v>215</v>
      </c>
      <c r="F126" s="3">
        <f t="shared" si="7"/>
        <v>0.77674418604649986</v>
      </c>
    </row>
    <row r="127" spans="1:6" ht="15.75" thickBot="1">
      <c r="B127" s="23"/>
      <c r="C127" s="14">
        <v>5</v>
      </c>
      <c r="D127" s="21">
        <v>217.5</v>
      </c>
      <c r="E127" s="18">
        <v>217</v>
      </c>
      <c r="F127" s="3">
        <f t="shared" si="7"/>
        <v>0.23041474654377225</v>
      </c>
    </row>
    <row r="128" spans="1:6" ht="15.75" thickBot="1">
      <c r="B128" s="23"/>
      <c r="C128" s="14">
        <v>6</v>
      </c>
      <c r="D128" s="21">
        <v>217.5</v>
      </c>
      <c r="E128" s="18">
        <v>217</v>
      </c>
      <c r="F128" s="3">
        <f t="shared" si="7"/>
        <v>0.23041474654377225</v>
      </c>
    </row>
    <row r="129" spans="2:6" ht="15.75" thickBot="1">
      <c r="B129" s="23"/>
      <c r="C129" s="14">
        <v>7</v>
      </c>
      <c r="D129" s="21">
        <v>218.33</v>
      </c>
      <c r="E129" s="18">
        <v>215</v>
      </c>
      <c r="F129" s="3">
        <f t="shared" si="7"/>
        <v>1.5488372093023202</v>
      </c>
    </row>
    <row r="130" spans="2:6" ht="15.75" thickBot="1">
      <c r="B130" s="23"/>
      <c r="C130" s="14">
        <v>8</v>
      </c>
      <c r="D130" s="21">
        <v>220</v>
      </c>
      <c r="E130" s="18">
        <v>215</v>
      </c>
      <c r="F130" s="3">
        <f t="shared" si="7"/>
        <v>2.3255813953488484</v>
      </c>
    </row>
    <row r="131" spans="2:6" ht="15.75" thickBot="1">
      <c r="B131" s="23"/>
      <c r="C131" s="14">
        <v>9</v>
      </c>
      <c r="D131" s="21">
        <v>219.17</v>
      </c>
      <c r="E131" s="18">
        <v>215</v>
      </c>
      <c r="F131" s="3">
        <f t="shared" si="7"/>
        <v>1.9395348837209099</v>
      </c>
    </row>
    <row r="132" spans="2:6" ht="15.75" thickBot="1">
      <c r="B132" s="24"/>
      <c r="C132" s="14">
        <v>10</v>
      </c>
      <c r="D132" s="21">
        <v>217.5</v>
      </c>
      <c r="E132" s="18">
        <v>215</v>
      </c>
      <c r="F132" s="3">
        <f t="shared" si="7"/>
        <v>1.1627906976744242</v>
      </c>
    </row>
    <row r="133" spans="2:6" ht="15.75" thickBot="1">
      <c r="E133" s="16" t="s">
        <v>6</v>
      </c>
      <c r="F133" s="3">
        <f>AVERAGE(F123:F132)</f>
        <v>1.2474782981459611</v>
      </c>
    </row>
  </sheetData>
  <mergeCells count="8">
    <mergeCell ref="B107:B116"/>
    <mergeCell ref="B123:B132"/>
    <mergeCell ref="B90:B99"/>
    <mergeCell ref="B3:B12"/>
    <mergeCell ref="B19:B28"/>
    <mergeCell ref="B74:B83"/>
    <mergeCell ref="B35:B44"/>
    <mergeCell ref="B51:B60"/>
  </mergeCells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 ENVY</dc:creator>
  <cp:keywords/>
  <dc:description/>
  <cp:lastModifiedBy/>
  <cp:revision/>
  <dcterms:created xsi:type="dcterms:W3CDTF">2023-01-25T03:50:01Z</dcterms:created>
  <dcterms:modified xsi:type="dcterms:W3CDTF">2023-02-14T16:16:49Z</dcterms:modified>
  <cp:category/>
  <cp:contentStatus/>
</cp:coreProperties>
</file>