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ct\"/>
    </mc:Choice>
  </mc:AlternateContent>
  <xr:revisionPtr revIDLastSave="0" documentId="13_ncr:1_{179B4683-A193-4318-AE03-227D7F7F409D}" xr6:coauthVersionLast="47" xr6:coauthVersionMax="47" xr10:uidLastSave="{00000000-0000-0000-0000-000000000000}"/>
  <bookViews>
    <workbookView xWindow="-120" yWindow="-120" windowWidth="29040" windowHeight="15720" xr2:uid="{5AF0692B-B230-4343-9E91-3C83D4ABED73}"/>
  </bookViews>
  <sheets>
    <sheet name="Cisco" sheetId="1" r:id="rId1"/>
  </sheets>
  <definedNames>
    <definedName name="_xlnm._FilterDatabase" localSheetId="0" hidden="1">Cisco!$A$1:$M$24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K23" i="1"/>
  <c r="J23" i="1"/>
  <c r="I23" i="1"/>
  <c r="K22" i="1"/>
  <c r="J22" i="1"/>
  <c r="L22" i="1" s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L16" i="1" s="1"/>
  <c r="I16" i="1"/>
  <c r="K15" i="1"/>
  <c r="J15" i="1"/>
  <c r="I15" i="1"/>
  <c r="K14" i="1"/>
  <c r="J14" i="1"/>
  <c r="L14" i="1" s="1"/>
  <c r="I14" i="1"/>
  <c r="K13" i="1"/>
  <c r="J13" i="1"/>
  <c r="I13" i="1"/>
  <c r="K12" i="1"/>
  <c r="J12" i="1"/>
  <c r="I12" i="1"/>
  <c r="K11" i="1"/>
  <c r="J11" i="1"/>
  <c r="I11" i="1"/>
  <c r="K10" i="1"/>
  <c r="J10" i="1"/>
  <c r="L10" i="1" s="1"/>
  <c r="I10" i="1"/>
  <c r="K9" i="1"/>
  <c r="J9" i="1"/>
  <c r="L9" i="1" s="1"/>
  <c r="I9" i="1"/>
  <c r="M9" i="1" s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L2" i="1" s="1"/>
  <c r="I2" i="1"/>
  <c r="L17" i="1" l="1"/>
  <c r="M17" i="1" s="1"/>
  <c r="L4" i="1"/>
  <c r="M4" i="1" s="1"/>
  <c r="L24" i="1"/>
  <c r="M24" i="1" s="1"/>
  <c r="M16" i="1"/>
  <c r="L12" i="1"/>
  <c r="M12" i="1" s="1"/>
  <c r="L18" i="1"/>
  <c r="M18" i="1" s="1"/>
  <c r="L8" i="1"/>
  <c r="M8" i="1" s="1"/>
  <c r="L7" i="1"/>
  <c r="M7" i="1" s="1"/>
  <c r="L15" i="1"/>
  <c r="M15" i="1" s="1"/>
  <c r="L20" i="1"/>
  <c r="M20" i="1" s="1"/>
  <c r="L21" i="1"/>
  <c r="M21" i="1" s="1"/>
  <c r="M2" i="1"/>
  <c r="L23" i="1"/>
  <c r="M23" i="1" s="1"/>
  <c r="M10" i="1"/>
  <c r="L5" i="1"/>
  <c r="M5" i="1" s="1"/>
  <c r="L3" i="1"/>
  <c r="M3" i="1" s="1"/>
  <c r="L13" i="1"/>
  <c r="M13" i="1" s="1"/>
  <c r="L6" i="1"/>
  <c r="M6" i="1" s="1"/>
  <c r="L11" i="1"/>
  <c r="M11" i="1" s="1"/>
  <c r="M14" i="1"/>
  <c r="L19" i="1"/>
  <c r="M19" i="1" s="1"/>
  <c r="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Saldarriaga Moreno</author>
  </authors>
  <commentList>
    <comment ref="I1" authorId="0" shapeId="0" xr:uid="{B764B2C5-A850-46B4-8ED5-D0AE0E3A3A3F}">
      <text>
        <r>
          <rPr>
            <b/>
            <sz val="9"/>
            <color indexed="81"/>
            <rFont val="Tahoma"/>
            <family val="2"/>
          </rPr>
          <t>N° Proyectos observados(G) /revisados (H)</t>
        </r>
      </text>
    </comment>
    <comment ref="J1" authorId="0" shapeId="0" xr:uid="{BED909FD-FA6B-4653-B6CF-1EEFFE8E8F64}">
      <text>
        <r>
          <rPr>
            <b/>
            <sz val="9"/>
            <color indexed="81"/>
            <rFont val="Tahoma"/>
            <family val="2"/>
          </rPr>
          <t>N° observaciones(F)/N° proyectos observados(G)</t>
        </r>
      </text>
    </comment>
    <comment ref="K1" authorId="0" shapeId="0" xr:uid="{E9BACE61-D372-4AB1-8237-E39CB462C7BD}">
      <text>
        <r>
          <rPr>
            <b/>
            <sz val="9"/>
            <color indexed="81"/>
            <rFont val="Tahoma"/>
            <family val="2"/>
          </rPr>
          <t>N°  reiteracion x factor(B,C,D)/ revisados(H)</t>
        </r>
      </text>
    </comment>
    <comment ref="L1" authorId="0" shapeId="0" xr:uid="{78D13335-EFD1-4D41-B87C-E55ADB7571BF}">
      <text>
        <r>
          <rPr>
            <b/>
            <sz val="9"/>
            <color indexed="81"/>
            <rFont val="Tahoma"/>
            <family val="2"/>
          </rPr>
          <t>(F2+F3)/H</t>
        </r>
      </text>
    </comment>
  </commentList>
</comments>
</file>

<file path=xl/sharedStrings.xml><?xml version="1.0" encoding="utf-8"?>
<sst xmlns="http://schemas.openxmlformats.org/spreadsheetml/2006/main" count="36" uniqueCount="36">
  <si>
    <t>F1</t>
  </si>
  <si>
    <t>F3</t>
  </si>
  <si>
    <t>F2</t>
  </si>
  <si>
    <t>ABANCAY</t>
  </si>
  <si>
    <t>AREQUIPA</t>
  </si>
  <si>
    <t>AYACUCHO</t>
  </si>
  <si>
    <t>CAJAMARCA</t>
  </si>
  <si>
    <t>CERRO DE PASCO</t>
  </si>
  <si>
    <t>CHACHAPOYAS</t>
  </si>
  <si>
    <t>CHICLAYO</t>
  </si>
  <si>
    <t>CHIMBOTE</t>
  </si>
  <si>
    <t>CUSCO</t>
  </si>
  <si>
    <t>HUANCAVELICA</t>
  </si>
  <si>
    <t>HUANCAYO</t>
  </si>
  <si>
    <t>HUANUCO</t>
  </si>
  <si>
    <t>HUARAZ</t>
  </si>
  <si>
    <t>ICA</t>
  </si>
  <si>
    <t>IQUITOS</t>
  </si>
  <si>
    <t>LA MERCED</t>
  </si>
  <si>
    <t>LIMA</t>
  </si>
  <si>
    <t>PIURA</t>
  </si>
  <si>
    <t>PUCALLPA</t>
  </si>
  <si>
    <t>PUNO</t>
  </si>
  <si>
    <t>TACNA</t>
  </si>
  <si>
    <t>TARAPOTO</t>
  </si>
  <si>
    <t>TRUJILLO</t>
  </si>
  <si>
    <t>UT</t>
  </si>
  <si>
    <t>Reitera1</t>
  </si>
  <si>
    <t>Reitera2</t>
  </si>
  <si>
    <t>Reitera3</t>
  </si>
  <si>
    <t>Primeravez</t>
  </si>
  <si>
    <t>TG</t>
  </si>
  <si>
    <t>ProyectosObservados</t>
  </si>
  <si>
    <t>ProyectosRevisados</t>
  </si>
  <si>
    <t>Cálculo</t>
  </si>
  <si>
    <t>Reiteraciones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</si>
</sst>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2" fontId="0" fillId="2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/>
    <xf numFmtId="2" fontId="0" fillId="0" borderId="1" xfId="0" applyNumberFormat="1" applyBorder="1"/>
    <xf numFmtId="2" fontId="0" fillId="3" borderId="1" xfId="1" applyNumberFormat="1" applyFont="1" applyFill="1" applyBorder="1"/>
    <xf numFmtId="1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4FA8-6E5E-4075-9001-6D9DDC2BB792}">
  <dimension ref="A1:M24"/>
  <sheetViews>
    <sheetView tabSelected="1" workbookViewId="0">
      <selection activeCell="B4" sqref="B4"/>
    </sheetView>
  </sheetViews>
  <sheetFormatPr baseColWidth="10" defaultRowHeight="15" x14ac:dyDescent="0.25"/>
  <cols>
    <col min="13" max="13" width="11.140625" bestFit="1" customWidth="1"/>
  </cols>
  <sheetData>
    <row r="1" spans="1:13" ht="30" x14ac:dyDescent="0.25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3" t="s">
        <v>33</v>
      </c>
      <c r="I1" s="4" t="s">
        <v>0</v>
      </c>
      <c r="J1" s="4" t="s">
        <v>1</v>
      </c>
      <c r="K1" s="4" t="s">
        <v>2</v>
      </c>
      <c r="L1" s="6" t="s">
        <v>34</v>
      </c>
      <c r="M1" s="5" t="s">
        <v>35</v>
      </c>
    </row>
    <row r="2" spans="1:13" x14ac:dyDescent="0.25">
      <c r="A2" s="1" t="s">
        <v>3</v>
      </c>
      <c r="B2" s="10">
        <v>1</v>
      </c>
      <c r="C2" s="10">
        <v>0</v>
      </c>
      <c r="D2" s="10">
        <v>0</v>
      </c>
      <c r="E2" s="10">
        <v>14</v>
      </c>
      <c r="F2" s="10">
        <v>15</v>
      </c>
      <c r="G2" s="10">
        <v>11</v>
      </c>
      <c r="H2" s="10">
        <v>23</v>
      </c>
      <c r="I2" s="2">
        <f t="shared" ref="I2:I24" si="0">+G2/H2</f>
        <v>0.47826086956521741</v>
      </c>
      <c r="J2" s="7">
        <f>+(F2/G2)*0.5</f>
        <v>0.68181818181818177</v>
      </c>
      <c r="K2" s="7">
        <f>+(B2*0.1/H2+D2*0.2/H2+C2*0.7/H2)*0.5</f>
        <v>2.1739130434782609E-3</v>
      </c>
      <c r="L2" s="8">
        <f t="shared" ref="L2:L24" si="1">+(J2+K2)/H2</f>
        <v>2.9738786733115651E-2</v>
      </c>
      <c r="M2" s="9">
        <f>1-I2-L2%</f>
        <v>0.52144174256745146</v>
      </c>
    </row>
    <row r="3" spans="1:13" x14ac:dyDescent="0.25">
      <c r="A3" s="1" t="s">
        <v>4</v>
      </c>
      <c r="B3" s="10">
        <v>7</v>
      </c>
      <c r="C3" s="10">
        <v>0</v>
      </c>
      <c r="D3" s="10">
        <v>3</v>
      </c>
      <c r="E3" s="10">
        <v>4</v>
      </c>
      <c r="F3" s="10">
        <v>14</v>
      </c>
      <c r="G3" s="10">
        <v>7</v>
      </c>
      <c r="H3" s="10">
        <v>10</v>
      </c>
      <c r="I3" s="2">
        <f t="shared" si="0"/>
        <v>0.7</v>
      </c>
      <c r="J3" s="7">
        <f t="shared" ref="J3:J24" si="2">+(F3/G3)*0.5</f>
        <v>1</v>
      </c>
      <c r="K3" s="7">
        <f t="shared" ref="K3:K24" si="3">+(B3*0.1/H3+D3*0.2/H3+C3*0.7/H3)*0.5</f>
        <v>6.5000000000000002E-2</v>
      </c>
      <c r="L3" s="8">
        <f t="shared" si="1"/>
        <v>0.1065</v>
      </c>
      <c r="M3" s="9">
        <f t="shared" ref="M3:M24" si="4">1-I3-L3%</f>
        <v>0.29893500000000006</v>
      </c>
    </row>
    <row r="4" spans="1:13" x14ac:dyDescent="0.25">
      <c r="A4" s="1" t="s">
        <v>5</v>
      </c>
      <c r="B4" s="10">
        <v>10</v>
      </c>
      <c r="C4" s="10">
        <v>2</v>
      </c>
      <c r="D4" s="10">
        <v>3</v>
      </c>
      <c r="E4" s="10">
        <v>30</v>
      </c>
      <c r="F4" s="10">
        <v>45</v>
      </c>
      <c r="G4" s="10">
        <v>19</v>
      </c>
      <c r="H4" s="10">
        <v>35</v>
      </c>
      <c r="I4" s="2">
        <f t="shared" si="0"/>
        <v>0.54285714285714282</v>
      </c>
      <c r="J4" s="7">
        <f t="shared" si="2"/>
        <v>1.1842105263157894</v>
      </c>
      <c r="K4" s="7">
        <f t="shared" si="3"/>
        <v>4.2857142857142858E-2</v>
      </c>
      <c r="L4" s="8">
        <f t="shared" si="1"/>
        <v>3.505907626208378E-2</v>
      </c>
      <c r="M4" s="9">
        <f t="shared" si="4"/>
        <v>0.45679226638023634</v>
      </c>
    </row>
    <row r="5" spans="1:13" x14ac:dyDescent="0.25">
      <c r="A5" s="1" t="s">
        <v>6</v>
      </c>
      <c r="B5" s="10">
        <v>2</v>
      </c>
      <c r="C5" s="10">
        <v>0</v>
      </c>
      <c r="D5" s="10">
        <v>0</v>
      </c>
      <c r="E5" s="10">
        <v>7</v>
      </c>
      <c r="F5" s="10">
        <v>9</v>
      </c>
      <c r="G5" s="10">
        <v>7</v>
      </c>
      <c r="H5" s="10">
        <v>44</v>
      </c>
      <c r="I5" s="2">
        <f t="shared" si="0"/>
        <v>0.15909090909090909</v>
      </c>
      <c r="J5" s="7">
        <f t="shared" si="2"/>
        <v>0.6428571428571429</v>
      </c>
      <c r="K5" s="7">
        <f t="shared" si="3"/>
        <v>2.2727272727272731E-3</v>
      </c>
      <c r="L5" s="8">
        <f t="shared" si="1"/>
        <v>1.4662042502951595E-2</v>
      </c>
      <c r="M5" s="9">
        <f t="shared" si="4"/>
        <v>0.84076247048406139</v>
      </c>
    </row>
    <row r="6" spans="1:13" x14ac:dyDescent="0.25">
      <c r="A6" s="1" t="s">
        <v>7</v>
      </c>
      <c r="B6" s="10">
        <v>1</v>
      </c>
      <c r="C6" s="10">
        <v>0</v>
      </c>
      <c r="D6" s="10">
        <v>0</v>
      </c>
      <c r="E6" s="10">
        <v>8</v>
      </c>
      <c r="F6" s="10">
        <v>9</v>
      </c>
      <c r="G6" s="10">
        <v>6</v>
      </c>
      <c r="H6" s="10">
        <v>16</v>
      </c>
      <c r="I6" s="2">
        <f t="shared" si="0"/>
        <v>0.375</v>
      </c>
      <c r="J6" s="7">
        <f t="shared" si="2"/>
        <v>0.75</v>
      </c>
      <c r="K6" s="7">
        <f t="shared" si="3"/>
        <v>3.1250000000000002E-3</v>
      </c>
      <c r="L6" s="8">
        <f t="shared" si="1"/>
        <v>4.7070312500000003E-2</v>
      </c>
      <c r="M6" s="9">
        <f t="shared" si="4"/>
        <v>0.62452929687500003</v>
      </c>
    </row>
    <row r="7" spans="1:13" x14ac:dyDescent="0.25">
      <c r="A7" s="1" t="s">
        <v>8</v>
      </c>
      <c r="B7" s="10">
        <v>10</v>
      </c>
      <c r="C7" s="10">
        <v>7</v>
      </c>
      <c r="D7" s="10">
        <v>4</v>
      </c>
      <c r="E7" s="10">
        <v>22</v>
      </c>
      <c r="F7" s="10">
        <v>43</v>
      </c>
      <c r="G7" s="10">
        <v>14</v>
      </c>
      <c r="H7" s="10">
        <v>19</v>
      </c>
      <c r="I7" s="2">
        <f t="shared" si="0"/>
        <v>0.73684210526315785</v>
      </c>
      <c r="J7" s="7">
        <f t="shared" si="2"/>
        <v>1.5357142857142858</v>
      </c>
      <c r="K7" s="7">
        <f t="shared" si="3"/>
        <v>0.1763157894736842</v>
      </c>
      <c r="L7" s="8">
        <f t="shared" si="1"/>
        <v>9.010684606252474E-2</v>
      </c>
      <c r="M7" s="9">
        <f t="shared" si="4"/>
        <v>0.26225682627621688</v>
      </c>
    </row>
    <row r="8" spans="1:13" x14ac:dyDescent="0.25">
      <c r="A8" s="1" t="s">
        <v>9</v>
      </c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>
        <v>1</v>
      </c>
      <c r="H8" s="10">
        <v>5</v>
      </c>
      <c r="I8" s="2">
        <f t="shared" si="0"/>
        <v>0.2</v>
      </c>
      <c r="J8" s="7">
        <f t="shared" si="2"/>
        <v>1</v>
      </c>
      <c r="K8" s="7">
        <f t="shared" si="3"/>
        <v>0.01</v>
      </c>
      <c r="L8" s="8">
        <f t="shared" si="1"/>
        <v>0.20200000000000001</v>
      </c>
      <c r="M8" s="9">
        <f t="shared" si="4"/>
        <v>0.79798000000000002</v>
      </c>
    </row>
    <row r="9" spans="1:13" x14ac:dyDescent="0.25">
      <c r="A9" s="1" t="s">
        <v>10</v>
      </c>
      <c r="B9" s="10">
        <v>2</v>
      </c>
      <c r="C9" s="10">
        <v>0</v>
      </c>
      <c r="D9" s="10">
        <v>2</v>
      </c>
      <c r="E9" s="10">
        <v>3</v>
      </c>
      <c r="F9" s="10">
        <v>7</v>
      </c>
      <c r="G9" s="10">
        <v>3</v>
      </c>
      <c r="H9" s="10">
        <v>11</v>
      </c>
      <c r="I9" s="2">
        <f t="shared" si="0"/>
        <v>0.27272727272727271</v>
      </c>
      <c r="J9" s="7">
        <f t="shared" si="2"/>
        <v>1.1666666666666667</v>
      </c>
      <c r="K9" s="7">
        <f t="shared" si="3"/>
        <v>2.7272727272727275E-2</v>
      </c>
      <c r="L9" s="8">
        <f t="shared" si="1"/>
        <v>0.10853994490358128</v>
      </c>
      <c r="M9" s="9">
        <f t="shared" si="4"/>
        <v>0.72618732782369144</v>
      </c>
    </row>
    <row r="10" spans="1:13" x14ac:dyDescent="0.25">
      <c r="A10" s="1" t="s">
        <v>11</v>
      </c>
      <c r="B10" s="10">
        <v>16</v>
      </c>
      <c r="C10" s="10">
        <v>2</v>
      </c>
      <c r="D10" s="10">
        <v>9</v>
      </c>
      <c r="E10" s="10">
        <v>30</v>
      </c>
      <c r="F10" s="10">
        <v>57</v>
      </c>
      <c r="G10" s="10">
        <v>22</v>
      </c>
      <c r="H10" s="10">
        <v>30</v>
      </c>
      <c r="I10" s="2">
        <f t="shared" si="0"/>
        <v>0.73333333333333328</v>
      </c>
      <c r="J10" s="7">
        <f t="shared" si="2"/>
        <v>1.2954545454545454</v>
      </c>
      <c r="K10" s="7">
        <f t="shared" si="3"/>
        <v>0.08</v>
      </c>
      <c r="L10" s="8">
        <f t="shared" si="1"/>
        <v>4.5848484848484847E-2</v>
      </c>
      <c r="M10" s="9">
        <f t="shared" si="4"/>
        <v>0.26620818181818184</v>
      </c>
    </row>
    <row r="11" spans="1:13" x14ac:dyDescent="0.25">
      <c r="A11" s="1" t="s">
        <v>12</v>
      </c>
      <c r="B11" s="10">
        <v>4</v>
      </c>
      <c r="C11" s="10">
        <v>1</v>
      </c>
      <c r="D11" s="10">
        <v>1</v>
      </c>
      <c r="E11" s="10">
        <v>18</v>
      </c>
      <c r="F11" s="10">
        <v>24</v>
      </c>
      <c r="G11" s="10">
        <v>18</v>
      </c>
      <c r="H11" s="10">
        <v>41</v>
      </c>
      <c r="I11" s="2">
        <f t="shared" si="0"/>
        <v>0.43902439024390244</v>
      </c>
      <c r="J11" s="7">
        <f t="shared" si="2"/>
        <v>0.66666666666666663</v>
      </c>
      <c r="K11" s="7">
        <f t="shared" si="3"/>
        <v>1.5853658536585366E-2</v>
      </c>
      <c r="L11" s="8">
        <f t="shared" si="1"/>
        <v>1.6646837200079319E-2</v>
      </c>
      <c r="M11" s="9">
        <f t="shared" si="4"/>
        <v>0.56080914138409688</v>
      </c>
    </row>
    <row r="12" spans="1:13" x14ac:dyDescent="0.25">
      <c r="A12" s="1" t="s">
        <v>13</v>
      </c>
      <c r="B12" s="10">
        <v>0</v>
      </c>
      <c r="C12" s="10">
        <v>0</v>
      </c>
      <c r="D12" s="10">
        <v>0</v>
      </c>
      <c r="E12" s="10">
        <v>8</v>
      </c>
      <c r="F12" s="10">
        <v>8</v>
      </c>
      <c r="G12" s="10">
        <v>8</v>
      </c>
      <c r="H12" s="10">
        <v>17</v>
      </c>
      <c r="I12" s="2">
        <f t="shared" si="0"/>
        <v>0.47058823529411764</v>
      </c>
      <c r="J12" s="7">
        <f t="shared" si="2"/>
        <v>0.5</v>
      </c>
      <c r="K12" s="7">
        <f t="shared" si="3"/>
        <v>0</v>
      </c>
      <c r="L12" s="8">
        <f t="shared" si="1"/>
        <v>2.9411764705882353E-2</v>
      </c>
      <c r="M12" s="9">
        <f t="shared" si="4"/>
        <v>0.52911764705882358</v>
      </c>
    </row>
    <row r="13" spans="1:13" x14ac:dyDescent="0.25">
      <c r="A13" s="1" t="s">
        <v>14</v>
      </c>
      <c r="B13" s="10">
        <v>7</v>
      </c>
      <c r="C13" s="10">
        <v>3</v>
      </c>
      <c r="D13" s="10">
        <v>3</v>
      </c>
      <c r="E13" s="10">
        <v>18</v>
      </c>
      <c r="F13" s="10">
        <v>31</v>
      </c>
      <c r="G13" s="10">
        <v>15</v>
      </c>
      <c r="H13" s="10">
        <v>30</v>
      </c>
      <c r="I13" s="2">
        <f t="shared" si="0"/>
        <v>0.5</v>
      </c>
      <c r="J13" s="7">
        <f t="shared" si="2"/>
        <v>1.0333333333333334</v>
      </c>
      <c r="K13" s="7">
        <f t="shared" si="3"/>
        <v>5.6666666666666664E-2</v>
      </c>
      <c r="L13" s="8">
        <f t="shared" si="1"/>
        <v>3.6333333333333336E-2</v>
      </c>
      <c r="M13" s="9">
        <f t="shared" si="4"/>
        <v>0.49963666666666667</v>
      </c>
    </row>
    <row r="14" spans="1:13" x14ac:dyDescent="0.25">
      <c r="A14" s="1" t="s">
        <v>15</v>
      </c>
      <c r="B14" s="10">
        <v>2</v>
      </c>
      <c r="C14" s="10">
        <v>0</v>
      </c>
      <c r="D14" s="10">
        <v>3</v>
      </c>
      <c r="E14" s="10">
        <v>3</v>
      </c>
      <c r="F14" s="10">
        <v>8</v>
      </c>
      <c r="G14" s="10">
        <v>7</v>
      </c>
      <c r="H14" s="10">
        <v>18</v>
      </c>
      <c r="I14" s="2">
        <f t="shared" si="0"/>
        <v>0.3888888888888889</v>
      </c>
      <c r="J14" s="7">
        <f t="shared" si="2"/>
        <v>0.5714285714285714</v>
      </c>
      <c r="K14" s="7">
        <f t="shared" si="3"/>
        <v>2.2222222222222227E-2</v>
      </c>
      <c r="L14" s="8">
        <f t="shared" si="1"/>
        <v>3.2980599647266316E-2</v>
      </c>
      <c r="M14" s="9">
        <f t="shared" si="4"/>
        <v>0.61078130511463846</v>
      </c>
    </row>
    <row r="15" spans="1:13" x14ac:dyDescent="0.25">
      <c r="A15" s="1" t="s">
        <v>16</v>
      </c>
      <c r="B15" s="10">
        <v>0</v>
      </c>
      <c r="C15" s="10">
        <v>0</v>
      </c>
      <c r="D15" s="10">
        <v>0</v>
      </c>
      <c r="E15" s="10">
        <v>6</v>
      </c>
      <c r="F15" s="10">
        <v>6</v>
      </c>
      <c r="G15" s="10">
        <v>4</v>
      </c>
      <c r="H15" s="10">
        <v>10</v>
      </c>
      <c r="I15" s="2">
        <f t="shared" si="0"/>
        <v>0.4</v>
      </c>
      <c r="J15" s="7">
        <f t="shared" si="2"/>
        <v>0.75</v>
      </c>
      <c r="K15" s="7">
        <f t="shared" si="3"/>
        <v>0</v>
      </c>
      <c r="L15" s="8">
        <f t="shared" si="1"/>
        <v>7.4999999999999997E-2</v>
      </c>
      <c r="M15" s="9">
        <f t="shared" si="4"/>
        <v>0.59924999999999995</v>
      </c>
    </row>
    <row r="16" spans="1:13" x14ac:dyDescent="0.25">
      <c r="A16" s="1" t="s">
        <v>17</v>
      </c>
      <c r="B16" s="10">
        <v>5</v>
      </c>
      <c r="C16" s="10">
        <v>0</v>
      </c>
      <c r="D16" s="10">
        <v>8</v>
      </c>
      <c r="E16" s="10">
        <v>6</v>
      </c>
      <c r="F16" s="10">
        <v>19</v>
      </c>
      <c r="G16" s="10">
        <v>10</v>
      </c>
      <c r="H16" s="10">
        <v>23</v>
      </c>
      <c r="I16" s="2">
        <f t="shared" si="0"/>
        <v>0.43478260869565216</v>
      </c>
      <c r="J16" s="7">
        <f t="shared" si="2"/>
        <v>0.95</v>
      </c>
      <c r="K16" s="7">
        <f t="shared" si="3"/>
        <v>4.5652173913043478E-2</v>
      </c>
      <c r="L16" s="8">
        <f t="shared" si="1"/>
        <v>4.3289224952741019E-2</v>
      </c>
      <c r="M16" s="9">
        <f t="shared" si="4"/>
        <v>0.56478449905482053</v>
      </c>
    </row>
    <row r="17" spans="1:13" x14ac:dyDescent="0.25">
      <c r="A17" s="1" t="s">
        <v>18</v>
      </c>
      <c r="B17" s="10">
        <v>3</v>
      </c>
      <c r="C17" s="10">
        <v>1</v>
      </c>
      <c r="D17" s="10">
        <v>1</v>
      </c>
      <c r="E17" s="10">
        <v>11</v>
      </c>
      <c r="F17" s="10">
        <v>16</v>
      </c>
      <c r="G17" s="10">
        <v>11</v>
      </c>
      <c r="H17" s="10">
        <v>19</v>
      </c>
      <c r="I17" s="2">
        <f t="shared" si="0"/>
        <v>0.57894736842105265</v>
      </c>
      <c r="J17" s="7">
        <f t="shared" si="2"/>
        <v>0.72727272727272729</v>
      </c>
      <c r="K17" s="7">
        <f t="shared" si="3"/>
        <v>3.1578947368421054E-2</v>
      </c>
      <c r="L17" s="8">
        <f t="shared" si="1"/>
        <v>3.9939561823218332E-2</v>
      </c>
      <c r="M17" s="9">
        <f t="shared" si="4"/>
        <v>0.42065323596071519</v>
      </c>
    </row>
    <row r="18" spans="1:13" x14ac:dyDescent="0.25">
      <c r="A18" s="1" t="s">
        <v>19</v>
      </c>
      <c r="B18" s="10">
        <v>11</v>
      </c>
      <c r="C18" s="10">
        <v>0</v>
      </c>
      <c r="D18" s="10">
        <v>1</v>
      </c>
      <c r="E18" s="10">
        <v>21</v>
      </c>
      <c r="F18" s="10">
        <v>33</v>
      </c>
      <c r="G18" s="10">
        <v>14</v>
      </c>
      <c r="H18" s="10">
        <v>16</v>
      </c>
      <c r="I18" s="2">
        <f t="shared" si="0"/>
        <v>0.875</v>
      </c>
      <c r="J18" s="7">
        <f t="shared" si="2"/>
        <v>1.1785714285714286</v>
      </c>
      <c r="K18" s="7">
        <f t="shared" si="3"/>
        <v>4.0625000000000001E-2</v>
      </c>
      <c r="L18" s="8">
        <f t="shared" si="1"/>
        <v>7.6199776785714282E-2</v>
      </c>
      <c r="M18" s="9">
        <f t="shared" si="4"/>
        <v>0.12423800223214286</v>
      </c>
    </row>
    <row r="19" spans="1:13" x14ac:dyDescent="0.25">
      <c r="A19" s="1" t="s">
        <v>20</v>
      </c>
      <c r="B19" s="10">
        <v>0</v>
      </c>
      <c r="C19" s="10">
        <v>0</v>
      </c>
      <c r="D19" s="10">
        <v>0</v>
      </c>
      <c r="E19" s="10">
        <v>12</v>
      </c>
      <c r="F19" s="10">
        <v>12</v>
      </c>
      <c r="G19" s="10">
        <v>9</v>
      </c>
      <c r="H19" s="10">
        <v>23</v>
      </c>
      <c r="I19" s="2">
        <f t="shared" si="0"/>
        <v>0.39130434782608697</v>
      </c>
      <c r="J19" s="7">
        <f t="shared" si="2"/>
        <v>0.66666666666666663</v>
      </c>
      <c r="K19" s="7">
        <f t="shared" si="3"/>
        <v>0</v>
      </c>
      <c r="L19" s="8">
        <f t="shared" si="1"/>
        <v>2.8985507246376808E-2</v>
      </c>
      <c r="M19" s="9">
        <f t="shared" si="4"/>
        <v>0.60840579710144926</v>
      </c>
    </row>
    <row r="20" spans="1:13" x14ac:dyDescent="0.25">
      <c r="A20" s="1" t="s">
        <v>21</v>
      </c>
      <c r="B20" s="10">
        <v>11</v>
      </c>
      <c r="C20" s="10">
        <v>0</v>
      </c>
      <c r="D20" s="10">
        <v>0</v>
      </c>
      <c r="E20" s="10">
        <v>12</v>
      </c>
      <c r="F20" s="10">
        <v>23</v>
      </c>
      <c r="G20" s="10">
        <v>13</v>
      </c>
      <c r="H20" s="10">
        <v>21</v>
      </c>
      <c r="I20" s="2">
        <f t="shared" si="0"/>
        <v>0.61904761904761907</v>
      </c>
      <c r="J20" s="7">
        <f t="shared" si="2"/>
        <v>0.88461538461538458</v>
      </c>
      <c r="K20" s="7">
        <f t="shared" si="3"/>
        <v>2.6190476190476191E-2</v>
      </c>
      <c r="L20" s="8">
        <f t="shared" si="1"/>
        <v>4.3371707657421946E-2</v>
      </c>
      <c r="M20" s="9">
        <f t="shared" si="4"/>
        <v>0.38051866387580668</v>
      </c>
    </row>
    <row r="21" spans="1:13" x14ac:dyDescent="0.25">
      <c r="A21" s="1" t="s">
        <v>22</v>
      </c>
      <c r="B21" s="10">
        <v>11</v>
      </c>
      <c r="C21" s="10">
        <v>1</v>
      </c>
      <c r="D21" s="10">
        <v>3</v>
      </c>
      <c r="E21" s="10">
        <v>16</v>
      </c>
      <c r="F21" s="10">
        <v>31</v>
      </c>
      <c r="G21" s="10">
        <v>20</v>
      </c>
      <c r="H21" s="10">
        <v>44</v>
      </c>
      <c r="I21" s="2">
        <f t="shared" si="0"/>
        <v>0.45454545454545453</v>
      </c>
      <c r="J21" s="7">
        <f t="shared" si="2"/>
        <v>0.77500000000000002</v>
      </c>
      <c r="K21" s="7">
        <f t="shared" si="3"/>
        <v>2.7272727272727275E-2</v>
      </c>
      <c r="L21" s="8">
        <f t="shared" si="1"/>
        <v>1.8233471074380166E-2</v>
      </c>
      <c r="M21" s="9">
        <f t="shared" si="4"/>
        <v>0.54527221074380161</v>
      </c>
    </row>
    <row r="22" spans="1:13" x14ac:dyDescent="0.25">
      <c r="A22" s="1" t="s">
        <v>23</v>
      </c>
      <c r="B22" s="10">
        <v>5</v>
      </c>
      <c r="C22" s="10">
        <v>1</v>
      </c>
      <c r="D22" s="10">
        <v>0</v>
      </c>
      <c r="E22" s="10">
        <v>4</v>
      </c>
      <c r="F22" s="10">
        <v>10</v>
      </c>
      <c r="G22" s="10">
        <v>4</v>
      </c>
      <c r="H22" s="10">
        <v>4</v>
      </c>
      <c r="I22" s="2">
        <f t="shared" si="0"/>
        <v>1</v>
      </c>
      <c r="J22" s="7">
        <f t="shared" si="2"/>
        <v>1.25</v>
      </c>
      <c r="K22" s="7">
        <f t="shared" si="3"/>
        <v>0.15</v>
      </c>
      <c r="L22" s="8">
        <f t="shared" si="1"/>
        <v>0.35</v>
      </c>
      <c r="M22" s="9">
        <f t="shared" si="4"/>
        <v>-3.4999999999999996E-3</v>
      </c>
    </row>
    <row r="23" spans="1:13" x14ac:dyDescent="0.25">
      <c r="A23" s="1" t="s">
        <v>24</v>
      </c>
      <c r="B23" s="10">
        <v>6</v>
      </c>
      <c r="C23" s="10">
        <v>0</v>
      </c>
      <c r="D23" s="10">
        <v>5</v>
      </c>
      <c r="E23" s="10">
        <v>10</v>
      </c>
      <c r="F23" s="10">
        <v>21</v>
      </c>
      <c r="G23" s="10">
        <v>11</v>
      </c>
      <c r="H23" s="10">
        <v>21</v>
      </c>
      <c r="I23" s="2">
        <f t="shared" si="0"/>
        <v>0.52380952380952384</v>
      </c>
      <c r="J23" s="7">
        <f t="shared" si="2"/>
        <v>0.95454545454545459</v>
      </c>
      <c r="K23" s="7">
        <f t="shared" si="3"/>
        <v>3.8095238095238099E-2</v>
      </c>
      <c r="L23" s="8">
        <f t="shared" si="1"/>
        <v>4.7268604411461558E-2</v>
      </c>
      <c r="M23" s="9">
        <f t="shared" si="4"/>
        <v>0.47571779014636156</v>
      </c>
    </row>
    <row r="24" spans="1:13" x14ac:dyDescent="0.25">
      <c r="A24" s="1" t="s">
        <v>25</v>
      </c>
      <c r="B24" s="10">
        <v>8</v>
      </c>
      <c r="C24" s="10">
        <v>0</v>
      </c>
      <c r="D24" s="10">
        <v>0</v>
      </c>
      <c r="E24" s="10">
        <v>10</v>
      </c>
      <c r="F24" s="10">
        <v>18</v>
      </c>
      <c r="G24" s="10">
        <v>11</v>
      </c>
      <c r="H24" s="10">
        <v>18</v>
      </c>
      <c r="I24" s="2">
        <f t="shared" si="0"/>
        <v>0.61111111111111116</v>
      </c>
      <c r="J24" s="7">
        <f t="shared" si="2"/>
        <v>0.81818181818181823</v>
      </c>
      <c r="K24" s="7">
        <f t="shared" si="3"/>
        <v>2.2222222222222223E-2</v>
      </c>
      <c r="L24" s="8">
        <f t="shared" si="1"/>
        <v>4.6689113355780028E-2</v>
      </c>
      <c r="M24" s="9">
        <f t="shared" si="4"/>
        <v>0.38842199775533104</v>
      </c>
    </row>
  </sheetData>
  <autoFilter ref="A1:M24" xr:uid="{B5334FA8-6E5E-4075-9001-6D9DDC2BB792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Michael Quinteros Navarro</dc:creator>
  <cp:lastModifiedBy>Dino Michael Quinteros Navarro</cp:lastModifiedBy>
  <dcterms:created xsi:type="dcterms:W3CDTF">2025-03-27T14:38:49Z</dcterms:created>
  <dcterms:modified xsi:type="dcterms:W3CDTF">2025-03-27T17:07:32Z</dcterms:modified>
</cp:coreProperties>
</file>