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1\Solutions\"/>
    </mc:Choice>
  </mc:AlternateContent>
  <bookViews>
    <workbookView xWindow="-120" yWindow="-120" windowWidth="29040" windowHeight="15840" activeTab="1"/>
  </bookViews>
  <sheets>
    <sheet name="readme" sheetId="1" r:id="rId1"/>
    <sheet name="input" sheetId="3" r:id="rId2"/>
    <sheet name="process" sheetId="4" r:id="rId3"/>
    <sheet name="output" sheetId="5" r:id="rId4"/>
    <sheet name="output-formulas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6" l="1"/>
  <c r="H9" i="6"/>
  <c r="H10" i="6"/>
  <c r="G8" i="5"/>
  <c r="G9" i="5"/>
  <c r="G10" i="5"/>
  <c r="E3" i="4"/>
  <c r="D3" i="4" s="1"/>
  <c r="F3" i="4"/>
  <c r="H3" i="4" s="1"/>
  <c r="G3" i="4"/>
  <c r="E4" i="4"/>
  <c r="J4" i="4" s="1"/>
  <c r="F4" i="4"/>
  <c r="H4" i="4" s="1"/>
  <c r="G4" i="4"/>
  <c r="E5" i="4"/>
  <c r="J5" i="4" s="1"/>
  <c r="F5" i="4"/>
  <c r="G5" i="4"/>
  <c r="H5" i="4"/>
  <c r="E6" i="4"/>
  <c r="C6" i="4" s="1"/>
  <c r="F6" i="4"/>
  <c r="G6" i="4"/>
  <c r="H6" i="4" s="1"/>
  <c r="E7" i="4"/>
  <c r="D7" i="4" s="1"/>
  <c r="F7" i="4"/>
  <c r="H7" i="4" s="1"/>
  <c r="G7" i="4"/>
  <c r="E8" i="4"/>
  <c r="D8" i="4" s="1"/>
  <c r="F8" i="4"/>
  <c r="G8" i="4"/>
  <c r="H8" i="4" s="1"/>
  <c r="E9" i="4"/>
  <c r="I9" i="4" s="1"/>
  <c r="F9" i="4"/>
  <c r="H9" i="4" s="1"/>
  <c r="G9" i="4"/>
  <c r="E10" i="4"/>
  <c r="J10" i="4" s="1"/>
  <c r="F10" i="4"/>
  <c r="H10" i="4" s="1"/>
  <c r="G10" i="4"/>
  <c r="E11" i="4"/>
  <c r="J11" i="4" s="1"/>
  <c r="F11" i="4"/>
  <c r="G11" i="4"/>
  <c r="H11" i="4"/>
  <c r="E12" i="4"/>
  <c r="C12" i="4" s="1"/>
  <c r="F12" i="4"/>
  <c r="G12" i="4"/>
  <c r="H12" i="4" s="1"/>
  <c r="E13" i="4"/>
  <c r="D13" i="4" s="1"/>
  <c r="F13" i="4"/>
  <c r="H13" i="4" s="1"/>
  <c r="G13" i="4"/>
  <c r="E14" i="4"/>
  <c r="D14" i="4" s="1"/>
  <c r="F14" i="4"/>
  <c r="G14" i="4"/>
  <c r="H14" i="4" s="1"/>
  <c r="E15" i="4"/>
  <c r="I15" i="4" s="1"/>
  <c r="F15" i="4"/>
  <c r="H15" i="4" s="1"/>
  <c r="G15" i="4"/>
  <c r="E16" i="4"/>
  <c r="J16" i="4" s="1"/>
  <c r="F16" i="4"/>
  <c r="H16" i="4" s="1"/>
  <c r="G16" i="4"/>
  <c r="E17" i="4"/>
  <c r="J17" i="4" s="1"/>
  <c r="F17" i="4"/>
  <c r="G17" i="4"/>
  <c r="H17" i="4"/>
  <c r="E18" i="4"/>
  <c r="D18" i="4" s="1"/>
  <c r="F18" i="4"/>
  <c r="G18" i="4"/>
  <c r="H18" i="4" s="1"/>
  <c r="E19" i="4"/>
  <c r="D19" i="4" s="1"/>
  <c r="F19" i="4"/>
  <c r="H19" i="4" s="1"/>
  <c r="G19" i="4"/>
  <c r="E20" i="4"/>
  <c r="D20" i="4" s="1"/>
  <c r="F20" i="4"/>
  <c r="G20" i="4"/>
  <c r="H20" i="4" s="1"/>
  <c r="E21" i="4"/>
  <c r="I21" i="4" s="1"/>
  <c r="F21" i="4"/>
  <c r="H21" i="4" s="1"/>
  <c r="G21" i="4"/>
  <c r="E22" i="4"/>
  <c r="J22" i="4" s="1"/>
  <c r="F22" i="4"/>
  <c r="H22" i="4" s="1"/>
  <c r="G22" i="4"/>
  <c r="E23" i="4"/>
  <c r="J23" i="4" s="1"/>
  <c r="F23" i="4"/>
  <c r="G23" i="4"/>
  <c r="H23" i="4"/>
  <c r="E24" i="4"/>
  <c r="D24" i="4" s="1"/>
  <c r="F24" i="4"/>
  <c r="G24" i="4"/>
  <c r="H24" i="4" s="1"/>
  <c r="E25" i="4"/>
  <c r="D25" i="4" s="1"/>
  <c r="F25" i="4"/>
  <c r="H25" i="4" s="1"/>
  <c r="G25" i="4"/>
  <c r="E26" i="4"/>
  <c r="D26" i="4" s="1"/>
  <c r="F26" i="4"/>
  <c r="G26" i="4"/>
  <c r="H26" i="4" s="1"/>
  <c r="E27" i="4"/>
  <c r="I27" i="4" s="1"/>
  <c r="F27" i="4"/>
  <c r="H27" i="4" s="1"/>
  <c r="G27" i="4"/>
  <c r="E28" i="4"/>
  <c r="J28" i="4" s="1"/>
  <c r="F28" i="4"/>
  <c r="H28" i="4" s="1"/>
  <c r="G28" i="4"/>
  <c r="E29" i="4"/>
  <c r="J29" i="4" s="1"/>
  <c r="F29" i="4"/>
  <c r="G29" i="4"/>
  <c r="H29" i="4"/>
  <c r="E30" i="4"/>
  <c r="D30" i="4" s="1"/>
  <c r="F30" i="4"/>
  <c r="G30" i="4"/>
  <c r="H30" i="4" s="1"/>
  <c r="E31" i="4"/>
  <c r="D31" i="4" s="1"/>
  <c r="F31" i="4"/>
  <c r="H31" i="4" s="1"/>
  <c r="G31" i="4"/>
  <c r="E32" i="4"/>
  <c r="D32" i="4" s="1"/>
  <c r="F32" i="4"/>
  <c r="G32" i="4"/>
  <c r="H32" i="4" s="1"/>
  <c r="D2" i="3"/>
  <c r="L6" i="4" s="1"/>
  <c r="D3" i="3"/>
  <c r="L13" i="4" s="1"/>
  <c r="D4" i="3"/>
  <c r="I17" i="4" s="1"/>
  <c r="K17" i="4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I4" i="6"/>
  <c r="I8" i="6"/>
  <c r="E1" i="4"/>
  <c r="I1" i="4"/>
  <c r="F1" i="4"/>
  <c r="E8" i="6"/>
  <c r="K1" i="4"/>
  <c r="D1" i="4"/>
  <c r="L1" i="4"/>
  <c r="E5" i="6"/>
  <c r="E9" i="6"/>
  <c r="I10" i="6"/>
  <c r="C1" i="4"/>
  <c r="J1" i="4"/>
  <c r="G1" i="4"/>
  <c r="I9" i="6"/>
  <c r="H1" i="4"/>
  <c r="J30" i="4" l="1"/>
  <c r="D21" i="4"/>
  <c r="L7" i="4"/>
  <c r="I30" i="4"/>
  <c r="K30" i="4" s="1"/>
  <c r="C27" i="4"/>
  <c r="I24" i="4"/>
  <c r="C21" i="4"/>
  <c r="I18" i="4"/>
  <c r="C15" i="4"/>
  <c r="I12" i="4"/>
  <c r="K12" i="4" s="1"/>
  <c r="C9" i="4"/>
  <c r="I6" i="4"/>
  <c r="K6" i="4" s="1"/>
  <c r="C3" i="4"/>
  <c r="I29" i="4"/>
  <c r="K29" i="4" s="1"/>
  <c r="I11" i="4"/>
  <c r="K11" i="4" s="1"/>
  <c r="L32" i="4"/>
  <c r="J31" i="4"/>
  <c r="D28" i="4"/>
  <c r="L26" i="4"/>
  <c r="J25" i="4"/>
  <c r="D22" i="4"/>
  <c r="L20" i="4"/>
  <c r="J19" i="4"/>
  <c r="D16" i="4"/>
  <c r="L14" i="4"/>
  <c r="J13" i="4"/>
  <c r="D10" i="4"/>
  <c r="L8" i="4"/>
  <c r="J7" i="4"/>
  <c r="D4" i="4"/>
  <c r="H4" i="6" s="1"/>
  <c r="C26" i="4"/>
  <c r="C8" i="4"/>
  <c r="C28" i="4"/>
  <c r="I25" i="4"/>
  <c r="K25" i="4" s="1"/>
  <c r="C22" i="4"/>
  <c r="I19" i="4"/>
  <c r="K19" i="4" s="1"/>
  <c r="C16" i="4"/>
  <c r="I13" i="4"/>
  <c r="K13" i="4" s="1"/>
  <c r="C10" i="4"/>
  <c r="I7" i="4"/>
  <c r="C4" i="4"/>
  <c r="C20" i="4"/>
  <c r="J32" i="4"/>
  <c r="D29" i="4"/>
  <c r="L27" i="4"/>
  <c r="J26" i="4"/>
  <c r="D23" i="4"/>
  <c r="L21" i="4"/>
  <c r="J20" i="4"/>
  <c r="D17" i="4"/>
  <c r="L15" i="4"/>
  <c r="J14" i="4"/>
  <c r="D11" i="4"/>
  <c r="L9" i="4"/>
  <c r="J8" i="4"/>
  <c r="D5" i="4"/>
  <c r="L3" i="4"/>
  <c r="C32" i="4"/>
  <c r="I23" i="4"/>
  <c r="K23" i="4" s="1"/>
  <c r="L19" i="4"/>
  <c r="J6" i="4"/>
  <c r="I31" i="4"/>
  <c r="K31" i="4" s="1"/>
  <c r="I32" i="4"/>
  <c r="K32" i="4" s="1"/>
  <c r="C29" i="4"/>
  <c r="I26" i="4"/>
  <c r="C23" i="4"/>
  <c r="I20" i="4"/>
  <c r="K20" i="4" s="1"/>
  <c r="C17" i="4"/>
  <c r="I14" i="4"/>
  <c r="K14" i="4" s="1"/>
  <c r="C11" i="4"/>
  <c r="I8" i="4"/>
  <c r="K8" i="4" s="1"/>
  <c r="C5" i="4"/>
  <c r="D27" i="4"/>
  <c r="J12" i="4"/>
  <c r="L28" i="4"/>
  <c r="J27" i="4"/>
  <c r="K27" i="4" s="1"/>
  <c r="L22" i="4"/>
  <c r="J21" i="4"/>
  <c r="K21" i="4" s="1"/>
  <c r="L16" i="4"/>
  <c r="J15" i="4"/>
  <c r="K15" i="4" s="1"/>
  <c r="D12" i="4"/>
  <c r="L10" i="4"/>
  <c r="J9" i="4"/>
  <c r="K9" i="4" s="1"/>
  <c r="D6" i="4"/>
  <c r="D8" i="5" s="1"/>
  <c r="L4" i="4"/>
  <c r="J3" i="4"/>
  <c r="C14" i="4"/>
  <c r="I5" i="4"/>
  <c r="K5" i="4" s="1"/>
  <c r="J24" i="4"/>
  <c r="J18" i="4"/>
  <c r="D15" i="4"/>
  <c r="D9" i="4"/>
  <c r="C30" i="4"/>
  <c r="C24" i="4"/>
  <c r="C18" i="4"/>
  <c r="I3" i="4"/>
  <c r="K3" i="4" s="1"/>
  <c r="L29" i="4"/>
  <c r="L23" i="4"/>
  <c r="L17" i="4"/>
  <c r="L11" i="4"/>
  <c r="L5" i="4"/>
  <c r="C31" i="4"/>
  <c r="I28" i="4"/>
  <c r="K28" i="4" s="1"/>
  <c r="C25" i="4"/>
  <c r="I22" i="4"/>
  <c r="K22" i="4" s="1"/>
  <c r="C19" i="4"/>
  <c r="I16" i="4"/>
  <c r="K16" i="4" s="1"/>
  <c r="C13" i="4"/>
  <c r="I10" i="4"/>
  <c r="K10" i="4" s="1"/>
  <c r="C7" i="4"/>
  <c r="I4" i="4"/>
  <c r="K4" i="4" s="1"/>
  <c r="L31" i="4"/>
  <c r="L25" i="4"/>
  <c r="L30" i="4"/>
  <c r="L24" i="4"/>
  <c r="L18" i="4"/>
  <c r="L12" i="4"/>
  <c r="D5" i="5" l="1"/>
  <c r="G4" i="5"/>
  <c r="K18" i="4"/>
  <c r="D9" i="6"/>
  <c r="D9" i="5"/>
  <c r="D8" i="6"/>
  <c r="K24" i="4"/>
  <c r="D5" i="6"/>
  <c r="K26" i="4"/>
  <c r="K7" i="4"/>
</calcChain>
</file>

<file path=xl/sharedStrings.xml><?xml version="1.0" encoding="utf-8"?>
<sst xmlns="http://schemas.openxmlformats.org/spreadsheetml/2006/main" count="2065" uniqueCount="186">
  <si>
    <t>Link to deck:</t>
  </si>
  <si>
    <t xml:space="preserve">https://docs.google.com/presentation/d/1m4WHIAcq_Mf9tkCjgAI43EFDtkyE-5d1zqcg0KYVl6c/edit#slide=id.g5d1ca39295_0_74  </t>
  </si>
  <si>
    <r>
      <rPr>
        <i/>
        <sz val="11"/>
        <color theme="1"/>
        <rFont val="Calibri"/>
        <family val="2"/>
        <scheme val="minor"/>
      </rPr>
      <t xml:space="preserve">teams </t>
    </r>
    <r>
      <rPr>
        <sz val="11"/>
        <color theme="1"/>
        <rFont val="Calibri"/>
        <family val="2"/>
        <scheme val="minor"/>
      </rPr>
      <t>source:</t>
    </r>
  </si>
  <si>
    <r>
      <t xml:space="preserve">hof </t>
    </r>
    <r>
      <rPr>
        <sz val="11"/>
        <color theme="1"/>
        <rFont val="Calibri"/>
        <family val="2"/>
        <scheme val="minor"/>
      </rPr>
      <t>source:</t>
    </r>
  </si>
  <si>
    <t xml:space="preserve">https://rdrr.io/cran/Lahman/man/Teams.html </t>
  </si>
  <si>
    <t xml:space="preserve">https://rdrr.io/rforge/Lahman/man/HallOfFame.html  </t>
  </si>
  <si>
    <t>WAS</t>
  </si>
  <si>
    <t>MON</t>
  </si>
  <si>
    <t>WSN</t>
  </si>
  <si>
    <t>Nationals Park</t>
  </si>
  <si>
    <t>Washington Nationals</t>
  </si>
  <si>
    <t>N</t>
  </si>
  <si>
    <t>E</t>
  </si>
  <si>
    <t>NL</t>
  </si>
  <si>
    <t>TOR</t>
  </si>
  <si>
    <t>Rogers Centre</t>
  </si>
  <si>
    <t>Toronto Blue Jays</t>
  </si>
  <si>
    <t>AL</t>
  </si>
  <si>
    <t>TEX</t>
  </si>
  <si>
    <t>Rangers Ballpark in Arlington</t>
  </si>
  <si>
    <t>Texas Rangers</t>
  </si>
  <si>
    <t>W</t>
  </si>
  <si>
    <t>TBA</t>
  </si>
  <si>
    <t>TBR</t>
  </si>
  <si>
    <t>Tropicana Field</t>
  </si>
  <si>
    <t>Tampa Bay Rays</t>
  </si>
  <si>
    <t>TBD</t>
  </si>
  <si>
    <t>SLN</t>
  </si>
  <si>
    <t>STL</t>
  </si>
  <si>
    <t>Busch Stadium III</t>
  </si>
  <si>
    <t>St. Louis Cardinals</t>
  </si>
  <si>
    <t>C</t>
  </si>
  <si>
    <t>SFN</t>
  </si>
  <si>
    <t>SFG</t>
  </si>
  <si>
    <t>AT&amp;T Park</t>
  </si>
  <si>
    <t>San Francisco Giants</t>
  </si>
  <si>
    <t>SEA</t>
  </si>
  <si>
    <t>Safeco Field</t>
  </si>
  <si>
    <t>Seattle Mariners</t>
  </si>
  <si>
    <t>SDN</t>
  </si>
  <si>
    <t>SDP</t>
  </si>
  <si>
    <t>Petco Park</t>
  </si>
  <si>
    <t>San Diego Padres</t>
  </si>
  <si>
    <t>PIT</t>
  </si>
  <si>
    <t>PNC Park</t>
  </si>
  <si>
    <t>Pittsburgh Pirates</t>
  </si>
  <si>
    <t>PHI</t>
  </si>
  <si>
    <t>Citizens Bank Park</t>
  </si>
  <si>
    <t>Philadelphia Phillies</t>
  </si>
  <si>
    <t>OAK</t>
  </si>
  <si>
    <t>O.co Coliseum</t>
  </si>
  <si>
    <t>Oakland Athletics</t>
  </si>
  <si>
    <t>Y</t>
  </si>
  <si>
    <t>NYN</t>
  </si>
  <si>
    <t>NYM</t>
  </si>
  <si>
    <t>Citi Field</t>
  </si>
  <si>
    <t>New York Mets</t>
  </si>
  <si>
    <t>NYA</t>
  </si>
  <si>
    <t>NYY</t>
  </si>
  <si>
    <t>Yankee Stadium III</t>
  </si>
  <si>
    <t>New York Yankees</t>
  </si>
  <si>
    <t>MIN</t>
  </si>
  <si>
    <t>Target Field</t>
  </si>
  <si>
    <t>Minnesota Twins</t>
  </si>
  <si>
    <t>MIL</t>
  </si>
  <si>
    <t>ML4</t>
  </si>
  <si>
    <t>Miller Park</t>
  </si>
  <si>
    <t>Milwaukee Brewers</t>
  </si>
  <si>
    <t>MIA</t>
  </si>
  <si>
    <t>FLO</t>
  </si>
  <si>
    <t>Marlins Park</t>
  </si>
  <si>
    <t>Miami Marlins</t>
  </si>
  <si>
    <t>FLA</t>
  </si>
  <si>
    <t>LAN</t>
  </si>
  <si>
    <t>LAD</t>
  </si>
  <si>
    <t>Dodger Stadium</t>
  </si>
  <si>
    <t>Los Angeles Dodgers</t>
  </si>
  <si>
    <t>ANA</t>
  </si>
  <si>
    <t>LAA</t>
  </si>
  <si>
    <t>Angel Stadium of Anaheim</t>
  </si>
  <si>
    <t>Los Angeles Angels of Anaheim</t>
  </si>
  <si>
    <t>KCA</t>
  </si>
  <si>
    <t>KCR</t>
  </si>
  <si>
    <t>Kauffman Stadium</t>
  </si>
  <si>
    <t>Kansas City Royals</t>
  </si>
  <si>
    <t>HOU</t>
  </si>
  <si>
    <t>Minute Maid Park</t>
  </si>
  <si>
    <t>Houston Astros</t>
  </si>
  <si>
    <t>DET</t>
  </si>
  <si>
    <t>Comerica Park</t>
  </si>
  <si>
    <t>Detroit Tigers</t>
  </si>
  <si>
    <t>COL</t>
  </si>
  <si>
    <t>Coors Field</t>
  </si>
  <si>
    <t>Colorado Rockies</t>
  </si>
  <si>
    <t>CLE</t>
  </si>
  <si>
    <t>Progressive Field</t>
  </si>
  <si>
    <t>Cleveland Indians</t>
  </si>
  <si>
    <t>CIN</t>
  </si>
  <si>
    <t>Great American Ball Park</t>
  </si>
  <si>
    <t>Cincinnati Reds</t>
  </si>
  <si>
    <t>CHN</t>
  </si>
  <si>
    <t>CHC</t>
  </si>
  <si>
    <t>Wrigley Field</t>
  </si>
  <si>
    <t>Chicago Cubs</t>
  </si>
  <si>
    <t>CHA</t>
  </si>
  <si>
    <t>CHW</t>
  </si>
  <si>
    <t>U.S. Cellular Field</t>
  </si>
  <si>
    <t>Chicago White Sox</t>
  </si>
  <si>
    <t>BOS</t>
  </si>
  <si>
    <t>Fenway Park II</t>
  </si>
  <si>
    <t>Boston Red Sox</t>
  </si>
  <si>
    <t>BAL</t>
  </si>
  <si>
    <t>Oriole Park at Camden Yards</t>
  </si>
  <si>
    <t>Baltimore Orioles</t>
  </si>
  <si>
    <t>ATL</t>
  </si>
  <si>
    <t>SunTrust Park</t>
  </si>
  <si>
    <t>Atlanta Braves</t>
  </si>
  <si>
    <t>ARI</t>
  </si>
  <si>
    <t>Chase Field</t>
  </si>
  <si>
    <t>Arizona Diamondbacks</t>
  </si>
  <si>
    <t>Turner Field</t>
  </si>
  <si>
    <t>teamIDretro</t>
  </si>
  <si>
    <t>teamIDlahman45</t>
  </si>
  <si>
    <t>teamIDBR</t>
  </si>
  <si>
    <t>PPF</t>
  </si>
  <si>
    <t>BPF</t>
  </si>
  <si>
    <t>attendance</t>
  </si>
  <si>
    <t>park</t>
  </si>
  <si>
    <t>name</t>
  </si>
  <si>
    <t>FP</t>
  </si>
  <si>
    <t>DP</t>
  </si>
  <si>
    <t>SOA</t>
  </si>
  <si>
    <t>BBA</t>
  </si>
  <si>
    <t>HRA</t>
  </si>
  <si>
    <t>HA</t>
  </si>
  <si>
    <t>IPouts</t>
  </si>
  <si>
    <t>SV</t>
  </si>
  <si>
    <t>SHO</t>
  </si>
  <si>
    <t>CG</t>
  </si>
  <si>
    <t>ERA</t>
  </si>
  <si>
    <t>ER</t>
  </si>
  <si>
    <t>RA</t>
  </si>
  <si>
    <t>SF</t>
  </si>
  <si>
    <t>HBP</t>
  </si>
  <si>
    <t>CS</t>
  </si>
  <si>
    <t>SB</t>
  </si>
  <si>
    <t>SO</t>
  </si>
  <si>
    <t>BB</t>
  </si>
  <si>
    <t>HR</t>
  </si>
  <si>
    <t>3B</t>
  </si>
  <si>
    <t>2B</t>
  </si>
  <si>
    <t>H</t>
  </si>
  <si>
    <t>AB</t>
  </si>
  <si>
    <t>R</t>
  </si>
  <si>
    <t>WSWin</t>
  </si>
  <si>
    <t>LgWin</t>
  </si>
  <si>
    <t>WCWin</t>
  </si>
  <si>
    <t>DivWin</t>
  </si>
  <si>
    <t>L</t>
  </si>
  <si>
    <t>Ghome</t>
  </si>
  <si>
    <t>G</t>
  </si>
  <si>
    <t>Rank</t>
  </si>
  <si>
    <t>divID</t>
  </si>
  <si>
    <t>franchID</t>
  </si>
  <si>
    <t>yearID-teamID</t>
  </si>
  <si>
    <t>teamID</t>
  </si>
  <si>
    <t>lgID</t>
  </si>
  <si>
    <t>yearID</t>
  </si>
  <si>
    <t>current-ballpark</t>
  </si>
  <si>
    <t>2018-record</t>
  </si>
  <si>
    <t>losses-in-2018</t>
  </si>
  <si>
    <t>wins-in-2018</t>
  </si>
  <si>
    <t>2014-present-record</t>
  </si>
  <si>
    <t>losses-since-2014</t>
  </si>
  <si>
    <t>wins-since-2014</t>
  </si>
  <si>
    <t>yearid-teamid</t>
  </si>
  <si>
    <t>team_name</t>
  </si>
  <si>
    <t>yearid</t>
  </si>
  <si>
    <t>World Series titles since 2014:</t>
  </si>
  <si>
    <t>League titles since 2014:</t>
  </si>
  <si>
    <t>Record since 2014:</t>
  </si>
  <si>
    <t>Division titles since 2014:</t>
  </si>
  <si>
    <t>2018 record:</t>
  </si>
  <si>
    <t>Team league:</t>
  </si>
  <si>
    <t>Current ballpark:</t>
  </si>
  <si>
    <t>Team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</si>
</sst>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drr.io/rforge/Lahman/man/HallOfFame.html" TargetMode="External"/><Relationship Id="rId2" Type="http://schemas.openxmlformats.org/officeDocument/2006/relationships/hyperlink" Target="https://rdrr.io/cran/Lahman/man/Teams.html" TargetMode="External"/><Relationship Id="rId1" Type="http://schemas.openxmlformats.org/officeDocument/2006/relationships/hyperlink" Target="https://docs.google.com/presentation/d/1m4WHIAcq_Mf9tkCjgAI43EFDtkyE-5d1zqcg0KYVl6c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/>
  </sheetViews>
  <sheetFormatPr defaultRowHeight="15" x14ac:dyDescent="0.25"/>
  <cols>
    <col min="1" max="1" width="13.7109375" bestFit="1" customWidth="1"/>
    <col min="2" max="2" width="116.28515625" bestFit="1" customWidth="1"/>
  </cols>
  <sheetData>
    <row r="1" spans="1:2" x14ac:dyDescent="0.25">
      <c r="A1" t="s">
        <v>0</v>
      </c>
      <c r="B1" s="1" t="s">
        <v>1</v>
      </c>
    </row>
    <row r="3" spans="1:2" x14ac:dyDescent="0.25">
      <c r="A3" t="s">
        <v>2</v>
      </c>
      <c r="B3" s="1" t="s">
        <v>4</v>
      </c>
    </row>
    <row r="4" spans="1:2" x14ac:dyDescent="0.25">
      <c r="A4" s="2" t="s">
        <v>3</v>
      </c>
      <c r="B4" s="1" t="s">
        <v>5</v>
      </c>
    </row>
  </sheetData>
  <hyperlinks>
    <hyperlink ref="B1" r:id="rId1" location="slide=id.g5d1ca39295_0_74  "/>
    <hyperlink ref="B3" r:id="rId2"/>
    <hyperlink ref="B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51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4" max="4" width="9.140625" style="3"/>
    <col min="42" max="42" width="26.28515625" bestFit="1" customWidth="1"/>
    <col min="43" max="43" width="24.42578125" bestFit="1" customWidth="1"/>
  </cols>
  <sheetData>
    <row r="1" spans="1:49" x14ac:dyDescent="0.25">
      <c r="A1" t="s">
        <v>167</v>
      </c>
      <c r="B1" t="s">
        <v>166</v>
      </c>
      <c r="C1" t="s">
        <v>165</v>
      </c>
      <c r="D1" s="3" t="s">
        <v>164</v>
      </c>
      <c r="E1" t="s">
        <v>163</v>
      </c>
      <c r="F1" t="s">
        <v>162</v>
      </c>
      <c r="G1" t="s">
        <v>161</v>
      </c>
      <c r="H1" t="s">
        <v>160</v>
      </c>
      <c r="I1" t="s">
        <v>159</v>
      </c>
      <c r="J1" t="s">
        <v>21</v>
      </c>
      <c r="K1" t="s">
        <v>158</v>
      </c>
      <c r="L1" t="s">
        <v>157</v>
      </c>
      <c r="M1" t="s">
        <v>156</v>
      </c>
      <c r="N1" t="s">
        <v>155</v>
      </c>
      <c r="O1" t="s">
        <v>154</v>
      </c>
      <c r="P1" t="s">
        <v>153</v>
      </c>
      <c r="Q1" t="s">
        <v>152</v>
      </c>
      <c r="R1" t="s">
        <v>151</v>
      </c>
      <c r="S1" t="s">
        <v>150</v>
      </c>
      <c r="T1" t="s">
        <v>149</v>
      </c>
      <c r="U1" t="s">
        <v>148</v>
      </c>
      <c r="V1" t="s">
        <v>147</v>
      </c>
      <c r="W1" t="s">
        <v>146</v>
      </c>
      <c r="X1" t="s">
        <v>145</v>
      </c>
      <c r="Y1" t="s">
        <v>144</v>
      </c>
      <c r="Z1" t="s">
        <v>143</v>
      </c>
      <c r="AA1" t="s">
        <v>142</v>
      </c>
      <c r="AB1" t="s">
        <v>141</v>
      </c>
      <c r="AC1" t="s">
        <v>140</v>
      </c>
      <c r="AD1" t="s">
        <v>139</v>
      </c>
      <c r="AE1" t="s">
        <v>138</v>
      </c>
      <c r="AF1" t="s">
        <v>137</v>
      </c>
      <c r="AG1" t="s">
        <v>136</v>
      </c>
      <c r="AH1" t="s">
        <v>135</v>
      </c>
      <c r="AI1" t="s">
        <v>134</v>
      </c>
      <c r="AJ1" t="s">
        <v>133</v>
      </c>
      <c r="AK1" t="s">
        <v>132</v>
      </c>
      <c r="AL1" t="s">
        <v>131</v>
      </c>
      <c r="AM1" t="s">
        <v>12</v>
      </c>
      <c r="AN1" t="s">
        <v>130</v>
      </c>
      <c r="AO1" t="s">
        <v>129</v>
      </c>
      <c r="AP1" t="s">
        <v>128</v>
      </c>
      <c r="AQ1" t="s">
        <v>127</v>
      </c>
      <c r="AR1" t="s">
        <v>126</v>
      </c>
      <c r="AS1" t="s">
        <v>125</v>
      </c>
      <c r="AT1" t="s">
        <v>124</v>
      </c>
      <c r="AU1" t="s">
        <v>123</v>
      </c>
      <c r="AV1" t="s">
        <v>122</v>
      </c>
      <c r="AW1" t="s">
        <v>121</v>
      </c>
    </row>
    <row r="2" spans="1:49" x14ac:dyDescent="0.25">
      <c r="A2">
        <v>2014</v>
      </c>
      <c r="B2" t="s">
        <v>13</v>
      </c>
      <c r="C2" t="s">
        <v>117</v>
      </c>
      <c r="D2" s="3" t="str">
        <f t="shared" ref="D2:D33" si="0">CONCATENATE(A2,"-",C2)</f>
        <v>2014-ARI</v>
      </c>
      <c r="E2" t="s">
        <v>117</v>
      </c>
      <c r="F2" t="s">
        <v>21</v>
      </c>
      <c r="G2">
        <v>5</v>
      </c>
      <c r="H2">
        <v>162</v>
      </c>
      <c r="I2">
        <v>81</v>
      </c>
      <c r="J2">
        <v>64</v>
      </c>
      <c r="K2">
        <v>98</v>
      </c>
      <c r="L2" t="s">
        <v>11</v>
      </c>
      <c r="M2" t="s">
        <v>11</v>
      </c>
      <c r="N2" t="s">
        <v>11</v>
      </c>
      <c r="O2" t="s">
        <v>11</v>
      </c>
      <c r="P2">
        <v>615</v>
      </c>
      <c r="Q2">
        <v>5552</v>
      </c>
      <c r="R2">
        <v>1379</v>
      </c>
      <c r="S2">
        <v>259</v>
      </c>
      <c r="T2">
        <v>47</v>
      </c>
      <c r="U2">
        <v>118</v>
      </c>
      <c r="V2">
        <v>398</v>
      </c>
      <c r="W2">
        <v>1165</v>
      </c>
      <c r="X2">
        <v>86</v>
      </c>
      <c r="Y2">
        <v>33</v>
      </c>
      <c r="Z2">
        <v>43</v>
      </c>
      <c r="AA2">
        <v>36</v>
      </c>
      <c r="AB2">
        <v>742</v>
      </c>
      <c r="AC2">
        <v>683</v>
      </c>
      <c r="AD2">
        <v>4.26</v>
      </c>
      <c r="AE2">
        <v>2</v>
      </c>
      <c r="AF2">
        <v>4</v>
      </c>
      <c r="AG2">
        <v>35</v>
      </c>
      <c r="AH2">
        <v>4333</v>
      </c>
      <c r="AI2">
        <v>1467</v>
      </c>
      <c r="AJ2">
        <v>154</v>
      </c>
      <c r="AK2">
        <v>469</v>
      </c>
      <c r="AL2">
        <v>1278</v>
      </c>
      <c r="AM2">
        <v>101</v>
      </c>
      <c r="AN2">
        <v>147</v>
      </c>
      <c r="AO2">
        <v>0.98299999999999998</v>
      </c>
      <c r="AP2" t="s">
        <v>119</v>
      </c>
      <c r="AQ2" t="s">
        <v>118</v>
      </c>
      <c r="AR2">
        <v>2073730</v>
      </c>
      <c r="AS2">
        <v>102</v>
      </c>
      <c r="AT2">
        <v>102</v>
      </c>
      <c r="AU2" t="s">
        <v>117</v>
      </c>
      <c r="AV2" t="s">
        <v>117</v>
      </c>
      <c r="AW2" t="s">
        <v>117</v>
      </c>
    </row>
    <row r="3" spans="1:49" x14ac:dyDescent="0.25">
      <c r="A3">
        <v>2014</v>
      </c>
      <c r="B3" t="s">
        <v>13</v>
      </c>
      <c r="C3" t="s">
        <v>114</v>
      </c>
      <c r="D3" s="3" t="str">
        <f t="shared" si="0"/>
        <v>2014-ATL</v>
      </c>
      <c r="E3" t="s">
        <v>114</v>
      </c>
      <c r="F3" t="s">
        <v>12</v>
      </c>
      <c r="G3">
        <v>2</v>
      </c>
      <c r="H3">
        <v>162</v>
      </c>
      <c r="I3">
        <v>81</v>
      </c>
      <c r="J3">
        <v>79</v>
      </c>
      <c r="K3">
        <v>83</v>
      </c>
      <c r="L3" t="s">
        <v>11</v>
      </c>
      <c r="M3" t="s">
        <v>11</v>
      </c>
      <c r="N3" t="s">
        <v>11</v>
      </c>
      <c r="O3" t="s">
        <v>11</v>
      </c>
      <c r="P3">
        <v>573</v>
      </c>
      <c r="Q3">
        <v>5468</v>
      </c>
      <c r="R3">
        <v>1316</v>
      </c>
      <c r="S3">
        <v>240</v>
      </c>
      <c r="T3">
        <v>22</v>
      </c>
      <c r="U3">
        <v>123</v>
      </c>
      <c r="V3">
        <v>472</v>
      </c>
      <c r="W3">
        <v>1369</v>
      </c>
      <c r="X3">
        <v>95</v>
      </c>
      <c r="Y3">
        <v>33</v>
      </c>
      <c r="Z3">
        <v>43</v>
      </c>
      <c r="AA3">
        <v>27</v>
      </c>
      <c r="AB3">
        <v>597</v>
      </c>
      <c r="AC3">
        <v>547</v>
      </c>
      <c r="AD3">
        <v>3.38</v>
      </c>
      <c r="AE3">
        <v>5</v>
      </c>
      <c r="AF3">
        <v>13</v>
      </c>
      <c r="AG3">
        <v>54</v>
      </c>
      <c r="AH3">
        <v>4365</v>
      </c>
      <c r="AI3">
        <v>1369</v>
      </c>
      <c r="AJ3">
        <v>121</v>
      </c>
      <c r="AK3">
        <v>472</v>
      </c>
      <c r="AL3">
        <v>1301</v>
      </c>
      <c r="AM3">
        <v>85</v>
      </c>
      <c r="AN3">
        <v>143</v>
      </c>
      <c r="AO3">
        <v>0.98599999999999999</v>
      </c>
      <c r="AP3" t="s">
        <v>116</v>
      </c>
      <c r="AQ3" t="s">
        <v>120</v>
      </c>
      <c r="AR3">
        <v>2354305</v>
      </c>
      <c r="AS3">
        <v>99</v>
      </c>
      <c r="AT3">
        <v>99</v>
      </c>
      <c r="AU3" t="s">
        <v>114</v>
      </c>
      <c r="AV3" t="s">
        <v>114</v>
      </c>
      <c r="AW3" t="s">
        <v>114</v>
      </c>
    </row>
    <row r="4" spans="1:49" x14ac:dyDescent="0.25">
      <c r="A4">
        <v>2014</v>
      </c>
      <c r="B4" t="s">
        <v>17</v>
      </c>
      <c r="C4" t="s">
        <v>111</v>
      </c>
      <c r="D4" s="3" t="str">
        <f t="shared" si="0"/>
        <v>2014-BAL</v>
      </c>
      <c r="E4" t="s">
        <v>111</v>
      </c>
      <c r="F4" t="s">
        <v>12</v>
      </c>
      <c r="G4">
        <v>1</v>
      </c>
      <c r="H4">
        <v>162</v>
      </c>
      <c r="I4">
        <v>81</v>
      </c>
      <c r="J4">
        <v>96</v>
      </c>
      <c r="K4">
        <v>66</v>
      </c>
      <c r="L4" t="s">
        <v>52</v>
      </c>
      <c r="M4" t="s">
        <v>11</v>
      </c>
      <c r="N4" t="s">
        <v>11</v>
      </c>
      <c r="O4" t="s">
        <v>11</v>
      </c>
      <c r="P4">
        <v>705</v>
      </c>
      <c r="Q4">
        <v>5596</v>
      </c>
      <c r="R4">
        <v>1434</v>
      </c>
      <c r="S4">
        <v>264</v>
      </c>
      <c r="T4">
        <v>16</v>
      </c>
      <c r="U4">
        <v>211</v>
      </c>
      <c r="V4">
        <v>401</v>
      </c>
      <c r="W4">
        <v>1285</v>
      </c>
      <c r="X4">
        <v>44</v>
      </c>
      <c r="Y4">
        <v>20</v>
      </c>
      <c r="Z4">
        <v>62</v>
      </c>
      <c r="AA4">
        <v>36</v>
      </c>
      <c r="AB4">
        <v>593</v>
      </c>
      <c r="AC4">
        <v>557</v>
      </c>
      <c r="AD4">
        <v>3.43</v>
      </c>
      <c r="AE4">
        <v>3</v>
      </c>
      <c r="AF4">
        <v>13</v>
      </c>
      <c r="AG4">
        <v>53</v>
      </c>
      <c r="AH4">
        <v>4384</v>
      </c>
      <c r="AI4">
        <v>1342</v>
      </c>
      <c r="AJ4">
        <v>151</v>
      </c>
      <c r="AK4">
        <v>472</v>
      </c>
      <c r="AL4">
        <v>1174</v>
      </c>
      <c r="AM4">
        <v>87</v>
      </c>
      <c r="AN4">
        <v>156</v>
      </c>
      <c r="AO4">
        <v>0.98599999999999999</v>
      </c>
      <c r="AP4" t="s">
        <v>113</v>
      </c>
      <c r="AQ4" t="s">
        <v>112</v>
      </c>
      <c r="AR4">
        <v>2464473</v>
      </c>
      <c r="AS4">
        <v>100</v>
      </c>
      <c r="AT4">
        <v>100</v>
      </c>
      <c r="AU4" t="s">
        <v>111</v>
      </c>
      <c r="AV4" t="s">
        <v>111</v>
      </c>
      <c r="AW4" t="s">
        <v>111</v>
      </c>
    </row>
    <row r="5" spans="1:49" x14ac:dyDescent="0.25">
      <c r="A5">
        <v>2014</v>
      </c>
      <c r="B5" t="s">
        <v>17</v>
      </c>
      <c r="C5" t="s">
        <v>108</v>
      </c>
      <c r="D5" s="3" t="str">
        <f t="shared" si="0"/>
        <v>2014-BOS</v>
      </c>
      <c r="E5" t="s">
        <v>108</v>
      </c>
      <c r="F5" t="s">
        <v>12</v>
      </c>
      <c r="G5">
        <v>5</v>
      </c>
      <c r="H5">
        <v>162</v>
      </c>
      <c r="I5">
        <v>81</v>
      </c>
      <c r="J5">
        <v>71</v>
      </c>
      <c r="K5">
        <v>91</v>
      </c>
      <c r="L5" t="s">
        <v>11</v>
      </c>
      <c r="M5" t="s">
        <v>11</v>
      </c>
      <c r="N5" t="s">
        <v>11</v>
      </c>
      <c r="O5" t="s">
        <v>11</v>
      </c>
      <c r="P5">
        <v>634</v>
      </c>
      <c r="Q5">
        <v>5551</v>
      </c>
      <c r="R5">
        <v>1355</v>
      </c>
      <c r="S5">
        <v>282</v>
      </c>
      <c r="T5">
        <v>20</v>
      </c>
      <c r="U5">
        <v>123</v>
      </c>
      <c r="V5">
        <v>535</v>
      </c>
      <c r="W5">
        <v>1337</v>
      </c>
      <c r="X5">
        <v>63</v>
      </c>
      <c r="Y5">
        <v>25</v>
      </c>
      <c r="Z5">
        <v>68</v>
      </c>
      <c r="AA5">
        <v>52</v>
      </c>
      <c r="AB5">
        <v>715</v>
      </c>
      <c r="AC5">
        <v>653</v>
      </c>
      <c r="AD5">
        <v>4.01</v>
      </c>
      <c r="AE5">
        <v>3</v>
      </c>
      <c r="AF5">
        <v>7</v>
      </c>
      <c r="AG5">
        <v>36</v>
      </c>
      <c r="AH5">
        <v>4397</v>
      </c>
      <c r="AI5">
        <v>1458</v>
      </c>
      <c r="AJ5">
        <v>154</v>
      </c>
      <c r="AK5">
        <v>482</v>
      </c>
      <c r="AL5">
        <v>1213</v>
      </c>
      <c r="AM5">
        <v>92</v>
      </c>
      <c r="AN5">
        <v>155</v>
      </c>
      <c r="AO5">
        <v>0.98499999999999999</v>
      </c>
      <c r="AP5" t="s">
        <v>110</v>
      </c>
      <c r="AQ5" t="s">
        <v>109</v>
      </c>
      <c r="AR5">
        <v>2956089</v>
      </c>
      <c r="AS5">
        <v>102</v>
      </c>
      <c r="AT5">
        <v>101</v>
      </c>
      <c r="AU5" t="s">
        <v>108</v>
      </c>
      <c r="AV5" t="s">
        <v>108</v>
      </c>
      <c r="AW5" t="s">
        <v>108</v>
      </c>
    </row>
    <row r="6" spans="1:49" x14ac:dyDescent="0.25">
      <c r="A6">
        <v>2014</v>
      </c>
      <c r="B6" t="s">
        <v>17</v>
      </c>
      <c r="C6" t="s">
        <v>104</v>
      </c>
      <c r="D6" s="3" t="str">
        <f t="shared" si="0"/>
        <v>2014-CHA</v>
      </c>
      <c r="E6" t="s">
        <v>105</v>
      </c>
      <c r="F6" t="s">
        <v>31</v>
      </c>
      <c r="G6">
        <v>4</v>
      </c>
      <c r="H6">
        <v>162</v>
      </c>
      <c r="I6">
        <v>81</v>
      </c>
      <c r="J6">
        <v>73</v>
      </c>
      <c r="K6">
        <v>89</v>
      </c>
      <c r="L6" t="s">
        <v>11</v>
      </c>
      <c r="M6" t="s">
        <v>11</v>
      </c>
      <c r="N6" t="s">
        <v>11</v>
      </c>
      <c r="O6" t="s">
        <v>11</v>
      </c>
      <c r="P6">
        <v>660</v>
      </c>
      <c r="Q6">
        <v>5543</v>
      </c>
      <c r="R6">
        <v>1400</v>
      </c>
      <c r="S6">
        <v>279</v>
      </c>
      <c r="T6">
        <v>32</v>
      </c>
      <c r="U6">
        <v>155</v>
      </c>
      <c r="V6">
        <v>417</v>
      </c>
      <c r="W6">
        <v>1362</v>
      </c>
      <c r="X6">
        <v>85</v>
      </c>
      <c r="Y6">
        <v>36</v>
      </c>
      <c r="Z6">
        <v>60</v>
      </c>
      <c r="AA6">
        <v>38</v>
      </c>
      <c r="AB6">
        <v>758</v>
      </c>
      <c r="AC6">
        <v>687</v>
      </c>
      <c r="AD6">
        <v>4.29</v>
      </c>
      <c r="AE6">
        <v>3</v>
      </c>
      <c r="AF6">
        <v>6</v>
      </c>
      <c r="AG6">
        <v>36</v>
      </c>
      <c r="AH6">
        <v>4323</v>
      </c>
      <c r="AI6">
        <v>1468</v>
      </c>
      <c r="AJ6">
        <v>140</v>
      </c>
      <c r="AK6">
        <v>557</v>
      </c>
      <c r="AL6">
        <v>1152</v>
      </c>
      <c r="AM6">
        <v>107</v>
      </c>
      <c r="AN6">
        <v>170</v>
      </c>
      <c r="AO6">
        <v>0.98199999999999998</v>
      </c>
      <c r="AP6" t="s">
        <v>107</v>
      </c>
      <c r="AQ6" t="s">
        <v>106</v>
      </c>
      <c r="AR6">
        <v>1650821</v>
      </c>
      <c r="AS6">
        <v>100</v>
      </c>
      <c r="AT6">
        <v>101</v>
      </c>
      <c r="AU6" t="s">
        <v>105</v>
      </c>
      <c r="AV6" t="s">
        <v>104</v>
      </c>
      <c r="AW6" t="s">
        <v>104</v>
      </c>
    </row>
    <row r="7" spans="1:49" x14ac:dyDescent="0.25">
      <c r="A7">
        <v>2014</v>
      </c>
      <c r="B7" t="s">
        <v>13</v>
      </c>
      <c r="C7" t="s">
        <v>100</v>
      </c>
      <c r="D7" s="3" t="str">
        <f t="shared" si="0"/>
        <v>2014-CHN</v>
      </c>
      <c r="E7" t="s">
        <v>101</v>
      </c>
      <c r="F7" t="s">
        <v>31</v>
      </c>
      <c r="G7">
        <v>5</v>
      </c>
      <c r="H7">
        <v>162</v>
      </c>
      <c r="I7">
        <v>81</v>
      </c>
      <c r="J7">
        <v>73</v>
      </c>
      <c r="K7">
        <v>89</v>
      </c>
      <c r="L7" t="s">
        <v>11</v>
      </c>
      <c r="M7" t="s">
        <v>11</v>
      </c>
      <c r="N7" t="s">
        <v>11</v>
      </c>
      <c r="O7" t="s">
        <v>11</v>
      </c>
      <c r="P7">
        <v>614</v>
      </c>
      <c r="Q7">
        <v>5508</v>
      </c>
      <c r="R7">
        <v>1315</v>
      </c>
      <c r="S7">
        <v>270</v>
      </c>
      <c r="T7">
        <v>31</v>
      </c>
      <c r="U7">
        <v>157</v>
      </c>
      <c r="V7">
        <v>442</v>
      </c>
      <c r="W7">
        <v>1477</v>
      </c>
      <c r="X7">
        <v>65</v>
      </c>
      <c r="Y7">
        <v>40</v>
      </c>
      <c r="Z7">
        <v>54</v>
      </c>
      <c r="AA7">
        <v>41</v>
      </c>
      <c r="AB7">
        <v>707</v>
      </c>
      <c r="AC7">
        <v>636</v>
      </c>
      <c r="AD7">
        <v>3.91</v>
      </c>
      <c r="AE7">
        <v>1</v>
      </c>
      <c r="AF7">
        <v>11</v>
      </c>
      <c r="AG7">
        <v>37</v>
      </c>
      <c r="AH7">
        <v>4390</v>
      </c>
      <c r="AI7">
        <v>1398</v>
      </c>
      <c r="AJ7">
        <v>115</v>
      </c>
      <c r="AK7">
        <v>504</v>
      </c>
      <c r="AL7">
        <v>1311</v>
      </c>
      <c r="AM7">
        <v>103</v>
      </c>
      <c r="AN7">
        <v>137</v>
      </c>
      <c r="AO7">
        <v>0.98299999999999998</v>
      </c>
      <c r="AP7" t="s">
        <v>103</v>
      </c>
      <c r="AQ7" t="s">
        <v>102</v>
      </c>
      <c r="AR7">
        <v>2652113</v>
      </c>
      <c r="AS7">
        <v>103</v>
      </c>
      <c r="AT7">
        <v>104</v>
      </c>
      <c r="AU7" t="s">
        <v>101</v>
      </c>
      <c r="AV7" t="s">
        <v>100</v>
      </c>
      <c r="AW7" t="s">
        <v>100</v>
      </c>
    </row>
    <row r="8" spans="1:49" x14ac:dyDescent="0.25">
      <c r="A8">
        <v>2014</v>
      </c>
      <c r="B8" t="s">
        <v>13</v>
      </c>
      <c r="C8" t="s">
        <v>97</v>
      </c>
      <c r="D8" s="3" t="str">
        <f t="shared" si="0"/>
        <v>2014-CIN</v>
      </c>
      <c r="E8" t="s">
        <v>97</v>
      </c>
      <c r="F8" t="s">
        <v>31</v>
      </c>
      <c r="G8">
        <v>4</v>
      </c>
      <c r="H8">
        <v>162</v>
      </c>
      <c r="I8">
        <v>81</v>
      </c>
      <c r="J8">
        <v>76</v>
      </c>
      <c r="K8">
        <v>86</v>
      </c>
      <c r="L8" t="s">
        <v>11</v>
      </c>
      <c r="M8" t="s">
        <v>11</v>
      </c>
      <c r="N8" t="s">
        <v>11</v>
      </c>
      <c r="O8" t="s">
        <v>11</v>
      </c>
      <c r="P8">
        <v>595</v>
      </c>
      <c r="Q8">
        <v>5395</v>
      </c>
      <c r="R8">
        <v>1282</v>
      </c>
      <c r="S8">
        <v>254</v>
      </c>
      <c r="T8">
        <v>20</v>
      </c>
      <c r="U8">
        <v>131</v>
      </c>
      <c r="V8">
        <v>415</v>
      </c>
      <c r="W8">
        <v>1252</v>
      </c>
      <c r="X8">
        <v>122</v>
      </c>
      <c r="Y8">
        <v>52</v>
      </c>
      <c r="Z8">
        <v>52</v>
      </c>
      <c r="AA8">
        <v>37</v>
      </c>
      <c r="AB8">
        <v>612</v>
      </c>
      <c r="AC8">
        <v>576</v>
      </c>
      <c r="AD8">
        <v>3.59</v>
      </c>
      <c r="AE8">
        <v>5</v>
      </c>
      <c r="AF8">
        <v>13</v>
      </c>
      <c r="AG8">
        <v>44</v>
      </c>
      <c r="AH8">
        <v>4338</v>
      </c>
      <c r="AI8">
        <v>1282</v>
      </c>
      <c r="AJ8">
        <v>163</v>
      </c>
      <c r="AK8">
        <v>507</v>
      </c>
      <c r="AL8">
        <v>1290</v>
      </c>
      <c r="AM8">
        <v>72</v>
      </c>
      <c r="AN8">
        <v>120</v>
      </c>
      <c r="AO8">
        <v>0.98799999999999999</v>
      </c>
      <c r="AP8" t="s">
        <v>99</v>
      </c>
      <c r="AQ8" t="s">
        <v>98</v>
      </c>
      <c r="AR8">
        <v>2476664</v>
      </c>
      <c r="AS8">
        <v>98</v>
      </c>
      <c r="AT8">
        <v>98</v>
      </c>
      <c r="AU8" t="s">
        <v>97</v>
      </c>
      <c r="AV8" t="s">
        <v>97</v>
      </c>
      <c r="AW8" t="s">
        <v>97</v>
      </c>
    </row>
    <row r="9" spans="1:49" x14ac:dyDescent="0.25">
      <c r="A9">
        <v>2014</v>
      </c>
      <c r="B9" t="s">
        <v>17</v>
      </c>
      <c r="C9" t="s">
        <v>94</v>
      </c>
      <c r="D9" s="3" t="str">
        <f t="shared" si="0"/>
        <v>2014-CLE</v>
      </c>
      <c r="E9" t="s">
        <v>94</v>
      </c>
      <c r="F9" t="s">
        <v>31</v>
      </c>
      <c r="G9">
        <v>3</v>
      </c>
      <c r="H9">
        <v>162</v>
      </c>
      <c r="I9">
        <v>81</v>
      </c>
      <c r="J9">
        <v>85</v>
      </c>
      <c r="K9">
        <v>77</v>
      </c>
      <c r="L9" t="s">
        <v>11</v>
      </c>
      <c r="M9" t="s">
        <v>11</v>
      </c>
      <c r="N9" t="s">
        <v>11</v>
      </c>
      <c r="O9" t="s">
        <v>11</v>
      </c>
      <c r="P9">
        <v>669</v>
      </c>
      <c r="Q9">
        <v>5575</v>
      </c>
      <c r="R9">
        <v>1411</v>
      </c>
      <c r="S9">
        <v>284</v>
      </c>
      <c r="T9">
        <v>23</v>
      </c>
      <c r="U9">
        <v>142</v>
      </c>
      <c r="V9">
        <v>504</v>
      </c>
      <c r="W9">
        <v>1189</v>
      </c>
      <c r="X9">
        <v>104</v>
      </c>
      <c r="Y9">
        <v>27</v>
      </c>
      <c r="Z9">
        <v>42</v>
      </c>
      <c r="AA9">
        <v>49</v>
      </c>
      <c r="AB9">
        <v>653</v>
      </c>
      <c r="AC9">
        <v>581</v>
      </c>
      <c r="AD9">
        <v>3.56</v>
      </c>
      <c r="AE9">
        <v>6</v>
      </c>
      <c r="AF9">
        <v>15</v>
      </c>
      <c r="AG9">
        <v>40</v>
      </c>
      <c r="AH9">
        <v>4405</v>
      </c>
      <c r="AI9">
        <v>1398</v>
      </c>
      <c r="AJ9">
        <v>135</v>
      </c>
      <c r="AK9">
        <v>464</v>
      </c>
      <c r="AL9">
        <v>1450</v>
      </c>
      <c r="AM9">
        <v>116</v>
      </c>
      <c r="AN9">
        <v>139</v>
      </c>
      <c r="AO9">
        <v>0.98099999999999998</v>
      </c>
      <c r="AP9" t="s">
        <v>96</v>
      </c>
      <c r="AQ9" t="s">
        <v>95</v>
      </c>
      <c r="AR9">
        <v>1437393</v>
      </c>
      <c r="AS9">
        <v>97</v>
      </c>
      <c r="AT9">
        <v>97</v>
      </c>
      <c r="AU9" t="s">
        <v>94</v>
      </c>
      <c r="AV9" t="s">
        <v>94</v>
      </c>
      <c r="AW9" t="s">
        <v>94</v>
      </c>
    </row>
    <row r="10" spans="1:49" x14ac:dyDescent="0.25">
      <c r="A10">
        <v>2014</v>
      </c>
      <c r="B10" t="s">
        <v>13</v>
      </c>
      <c r="C10" t="s">
        <v>91</v>
      </c>
      <c r="D10" s="3" t="str">
        <f t="shared" si="0"/>
        <v>2014-COL</v>
      </c>
      <c r="E10" t="s">
        <v>91</v>
      </c>
      <c r="F10" t="s">
        <v>21</v>
      </c>
      <c r="G10">
        <v>4</v>
      </c>
      <c r="H10">
        <v>162</v>
      </c>
      <c r="I10">
        <v>81</v>
      </c>
      <c r="J10">
        <v>66</v>
      </c>
      <c r="K10">
        <v>96</v>
      </c>
      <c r="L10" t="s">
        <v>11</v>
      </c>
      <c r="M10" t="s">
        <v>11</v>
      </c>
      <c r="N10" t="s">
        <v>11</v>
      </c>
      <c r="O10" t="s">
        <v>11</v>
      </c>
      <c r="P10">
        <v>755</v>
      </c>
      <c r="Q10">
        <v>5612</v>
      </c>
      <c r="R10">
        <v>1551</v>
      </c>
      <c r="S10">
        <v>307</v>
      </c>
      <c r="T10">
        <v>41</v>
      </c>
      <c r="U10">
        <v>186</v>
      </c>
      <c r="V10">
        <v>397</v>
      </c>
      <c r="W10">
        <v>1281</v>
      </c>
      <c r="X10">
        <v>85</v>
      </c>
      <c r="Y10">
        <v>48</v>
      </c>
      <c r="Z10">
        <v>48</v>
      </c>
      <c r="AA10">
        <v>48</v>
      </c>
      <c r="AB10">
        <v>818</v>
      </c>
      <c r="AC10">
        <v>770</v>
      </c>
      <c r="AD10">
        <v>4.84</v>
      </c>
      <c r="AE10">
        <v>1</v>
      </c>
      <c r="AF10">
        <v>4</v>
      </c>
      <c r="AG10">
        <v>24</v>
      </c>
      <c r="AH10">
        <v>4293</v>
      </c>
      <c r="AI10">
        <v>1528</v>
      </c>
      <c r="AJ10">
        <v>173</v>
      </c>
      <c r="AK10">
        <v>531</v>
      </c>
      <c r="AL10">
        <v>1074</v>
      </c>
      <c r="AM10">
        <v>106</v>
      </c>
      <c r="AN10">
        <v>166</v>
      </c>
      <c r="AO10">
        <v>0.98299999999999998</v>
      </c>
      <c r="AP10" t="s">
        <v>93</v>
      </c>
      <c r="AQ10" t="s">
        <v>92</v>
      </c>
      <c r="AR10">
        <v>2680329</v>
      </c>
      <c r="AS10">
        <v>115</v>
      </c>
      <c r="AT10">
        <v>116</v>
      </c>
      <c r="AU10" t="s">
        <v>91</v>
      </c>
      <c r="AV10" t="s">
        <v>91</v>
      </c>
      <c r="AW10" t="s">
        <v>91</v>
      </c>
    </row>
    <row r="11" spans="1:49" x14ac:dyDescent="0.25">
      <c r="A11">
        <v>2014</v>
      </c>
      <c r="B11" t="s">
        <v>17</v>
      </c>
      <c r="C11" t="s">
        <v>88</v>
      </c>
      <c r="D11" s="3" t="str">
        <f t="shared" si="0"/>
        <v>2014-DET</v>
      </c>
      <c r="E11" t="s">
        <v>88</v>
      </c>
      <c r="F11" t="s">
        <v>31</v>
      </c>
      <c r="G11">
        <v>1</v>
      </c>
      <c r="H11">
        <v>162</v>
      </c>
      <c r="I11">
        <v>81</v>
      </c>
      <c r="J11">
        <v>90</v>
      </c>
      <c r="K11">
        <v>72</v>
      </c>
      <c r="L11" t="s">
        <v>52</v>
      </c>
      <c r="M11" t="s">
        <v>11</v>
      </c>
      <c r="N11" t="s">
        <v>11</v>
      </c>
      <c r="O11" t="s">
        <v>11</v>
      </c>
      <c r="P11">
        <v>757</v>
      </c>
      <c r="Q11">
        <v>5630</v>
      </c>
      <c r="R11">
        <v>1557</v>
      </c>
      <c r="S11">
        <v>325</v>
      </c>
      <c r="T11">
        <v>26</v>
      </c>
      <c r="U11">
        <v>155</v>
      </c>
      <c r="V11">
        <v>443</v>
      </c>
      <c r="W11">
        <v>1144</v>
      </c>
      <c r="X11">
        <v>106</v>
      </c>
      <c r="Y11">
        <v>41</v>
      </c>
      <c r="Z11">
        <v>44</v>
      </c>
      <c r="AA11">
        <v>61</v>
      </c>
      <c r="AB11">
        <v>705</v>
      </c>
      <c r="AC11">
        <v>648</v>
      </c>
      <c r="AD11">
        <v>4.01</v>
      </c>
      <c r="AE11">
        <v>5</v>
      </c>
      <c r="AF11">
        <v>8</v>
      </c>
      <c r="AG11">
        <v>41</v>
      </c>
      <c r="AH11">
        <v>4362</v>
      </c>
      <c r="AI11">
        <v>1475</v>
      </c>
      <c r="AJ11">
        <v>127</v>
      </c>
      <c r="AK11">
        <v>462</v>
      </c>
      <c r="AL11">
        <v>1244</v>
      </c>
      <c r="AM11">
        <v>101</v>
      </c>
      <c r="AN11">
        <v>153</v>
      </c>
      <c r="AO11">
        <v>0.98299999999999998</v>
      </c>
      <c r="AP11" t="s">
        <v>90</v>
      </c>
      <c r="AQ11" t="s">
        <v>89</v>
      </c>
      <c r="AR11">
        <v>2917209</v>
      </c>
      <c r="AS11">
        <v>105</v>
      </c>
      <c r="AT11">
        <v>104</v>
      </c>
      <c r="AU11" t="s">
        <v>88</v>
      </c>
      <c r="AV11" t="s">
        <v>88</v>
      </c>
      <c r="AW11" t="s">
        <v>88</v>
      </c>
    </row>
    <row r="12" spans="1:49" x14ac:dyDescent="0.25">
      <c r="A12">
        <v>2014</v>
      </c>
      <c r="B12" t="s">
        <v>17</v>
      </c>
      <c r="C12" t="s">
        <v>85</v>
      </c>
      <c r="D12" s="3" t="str">
        <f t="shared" si="0"/>
        <v>2014-HOU</v>
      </c>
      <c r="E12" t="s">
        <v>85</v>
      </c>
      <c r="F12" t="s">
        <v>21</v>
      </c>
      <c r="G12">
        <v>4</v>
      </c>
      <c r="H12">
        <v>162</v>
      </c>
      <c r="I12">
        <v>81</v>
      </c>
      <c r="J12">
        <v>70</v>
      </c>
      <c r="K12">
        <v>92</v>
      </c>
      <c r="L12" t="s">
        <v>11</v>
      </c>
      <c r="M12" t="s">
        <v>11</v>
      </c>
      <c r="N12" t="s">
        <v>11</v>
      </c>
      <c r="O12" t="s">
        <v>11</v>
      </c>
      <c r="P12">
        <v>629</v>
      </c>
      <c r="Q12">
        <v>5447</v>
      </c>
      <c r="R12">
        <v>1317</v>
      </c>
      <c r="S12">
        <v>240</v>
      </c>
      <c r="T12">
        <v>19</v>
      </c>
      <c r="U12">
        <v>163</v>
      </c>
      <c r="V12">
        <v>495</v>
      </c>
      <c r="W12">
        <v>1442</v>
      </c>
      <c r="X12">
        <v>122</v>
      </c>
      <c r="Y12">
        <v>37</v>
      </c>
      <c r="Z12">
        <v>55</v>
      </c>
      <c r="AA12">
        <v>36</v>
      </c>
      <c r="AB12">
        <v>723</v>
      </c>
      <c r="AC12">
        <v>657</v>
      </c>
      <c r="AD12">
        <v>4.1100000000000003</v>
      </c>
      <c r="AE12">
        <v>7</v>
      </c>
      <c r="AF12">
        <v>3</v>
      </c>
      <c r="AG12">
        <v>31</v>
      </c>
      <c r="AH12">
        <v>4316</v>
      </c>
      <c r="AI12">
        <v>1437</v>
      </c>
      <c r="AJ12">
        <v>139</v>
      </c>
      <c r="AK12">
        <v>484</v>
      </c>
      <c r="AL12">
        <v>1137</v>
      </c>
      <c r="AM12">
        <v>106</v>
      </c>
      <c r="AN12">
        <v>151</v>
      </c>
      <c r="AO12">
        <v>0.98299999999999998</v>
      </c>
      <c r="AP12" t="s">
        <v>87</v>
      </c>
      <c r="AQ12" t="s">
        <v>86</v>
      </c>
      <c r="AR12">
        <v>1751829</v>
      </c>
      <c r="AS12">
        <v>101</v>
      </c>
      <c r="AT12">
        <v>102</v>
      </c>
      <c r="AU12" t="s">
        <v>85</v>
      </c>
      <c r="AV12" t="s">
        <v>85</v>
      </c>
      <c r="AW12" t="s">
        <v>85</v>
      </c>
    </row>
    <row r="13" spans="1:49" x14ac:dyDescent="0.25">
      <c r="A13">
        <v>2014</v>
      </c>
      <c r="B13" t="s">
        <v>17</v>
      </c>
      <c r="C13" t="s">
        <v>81</v>
      </c>
      <c r="D13" s="3" t="str">
        <f t="shared" si="0"/>
        <v>2014-KCA</v>
      </c>
      <c r="E13" t="s">
        <v>82</v>
      </c>
      <c r="F13" t="s">
        <v>31</v>
      </c>
      <c r="G13">
        <v>2</v>
      </c>
      <c r="H13">
        <v>162</v>
      </c>
      <c r="I13">
        <v>81</v>
      </c>
      <c r="J13">
        <v>89</v>
      </c>
      <c r="K13">
        <v>73</v>
      </c>
      <c r="L13" t="s">
        <v>11</v>
      </c>
      <c r="M13" t="s">
        <v>52</v>
      </c>
      <c r="N13" t="s">
        <v>52</v>
      </c>
      <c r="O13" t="s">
        <v>11</v>
      </c>
      <c r="P13">
        <v>651</v>
      </c>
      <c r="Q13">
        <v>5545</v>
      </c>
      <c r="R13">
        <v>1456</v>
      </c>
      <c r="S13">
        <v>286</v>
      </c>
      <c r="T13">
        <v>29</v>
      </c>
      <c r="U13">
        <v>95</v>
      </c>
      <c r="V13">
        <v>380</v>
      </c>
      <c r="W13">
        <v>985</v>
      </c>
      <c r="X13">
        <v>153</v>
      </c>
      <c r="Y13">
        <v>36</v>
      </c>
      <c r="Z13">
        <v>53</v>
      </c>
      <c r="AA13">
        <v>47</v>
      </c>
      <c r="AB13">
        <v>624</v>
      </c>
      <c r="AC13">
        <v>565</v>
      </c>
      <c r="AD13">
        <v>3.51</v>
      </c>
      <c r="AE13">
        <v>3</v>
      </c>
      <c r="AF13">
        <v>14</v>
      </c>
      <c r="AG13">
        <v>53</v>
      </c>
      <c r="AH13">
        <v>4352</v>
      </c>
      <c r="AI13">
        <v>1386</v>
      </c>
      <c r="AJ13">
        <v>128</v>
      </c>
      <c r="AK13">
        <v>440</v>
      </c>
      <c r="AL13">
        <v>1168</v>
      </c>
      <c r="AM13">
        <v>104</v>
      </c>
      <c r="AN13">
        <v>122</v>
      </c>
      <c r="AO13">
        <v>0.98299999999999998</v>
      </c>
      <c r="AP13" t="s">
        <v>84</v>
      </c>
      <c r="AQ13" t="s">
        <v>83</v>
      </c>
      <c r="AR13">
        <v>1956482</v>
      </c>
      <c r="AS13">
        <v>105</v>
      </c>
      <c r="AT13">
        <v>104</v>
      </c>
      <c r="AU13" t="s">
        <v>82</v>
      </c>
      <c r="AV13" t="s">
        <v>81</v>
      </c>
      <c r="AW13" t="s">
        <v>81</v>
      </c>
    </row>
    <row r="14" spans="1:49" x14ac:dyDescent="0.25">
      <c r="A14">
        <v>2014</v>
      </c>
      <c r="B14" t="s">
        <v>17</v>
      </c>
      <c r="C14" t="s">
        <v>78</v>
      </c>
      <c r="D14" s="3" t="str">
        <f t="shared" si="0"/>
        <v>2014-LAA</v>
      </c>
      <c r="E14" t="s">
        <v>77</v>
      </c>
      <c r="F14" t="s">
        <v>21</v>
      </c>
      <c r="G14">
        <v>1</v>
      </c>
      <c r="H14">
        <v>162</v>
      </c>
      <c r="I14">
        <v>81</v>
      </c>
      <c r="J14">
        <v>98</v>
      </c>
      <c r="K14">
        <v>64</v>
      </c>
      <c r="L14" t="s">
        <v>52</v>
      </c>
      <c r="M14" t="s">
        <v>11</v>
      </c>
      <c r="N14" t="s">
        <v>11</v>
      </c>
      <c r="O14" t="s">
        <v>11</v>
      </c>
      <c r="P14">
        <v>773</v>
      </c>
      <c r="Q14">
        <v>5652</v>
      </c>
      <c r="R14">
        <v>1464</v>
      </c>
      <c r="S14">
        <v>304</v>
      </c>
      <c r="T14">
        <v>31</v>
      </c>
      <c r="U14">
        <v>155</v>
      </c>
      <c r="V14">
        <v>492</v>
      </c>
      <c r="W14">
        <v>1266</v>
      </c>
      <c r="X14">
        <v>81</v>
      </c>
      <c r="Y14">
        <v>39</v>
      </c>
      <c r="Z14">
        <v>60</v>
      </c>
      <c r="AA14">
        <v>54</v>
      </c>
      <c r="AB14">
        <v>630</v>
      </c>
      <c r="AC14">
        <v>590</v>
      </c>
      <c r="AD14">
        <v>3.58</v>
      </c>
      <c r="AE14">
        <v>3</v>
      </c>
      <c r="AF14">
        <v>13</v>
      </c>
      <c r="AG14">
        <v>46</v>
      </c>
      <c r="AH14">
        <v>4448</v>
      </c>
      <c r="AI14">
        <v>1307</v>
      </c>
      <c r="AJ14">
        <v>126</v>
      </c>
      <c r="AK14">
        <v>504</v>
      </c>
      <c r="AL14">
        <v>1342</v>
      </c>
      <c r="AM14">
        <v>83</v>
      </c>
      <c r="AN14">
        <v>127</v>
      </c>
      <c r="AO14">
        <v>0.98599999999999999</v>
      </c>
      <c r="AP14" t="s">
        <v>80</v>
      </c>
      <c r="AQ14" t="s">
        <v>79</v>
      </c>
      <c r="AR14">
        <v>3095935</v>
      </c>
      <c r="AS14">
        <v>96</v>
      </c>
      <c r="AT14">
        <v>95</v>
      </c>
      <c r="AU14" t="s">
        <v>78</v>
      </c>
      <c r="AV14" t="s">
        <v>77</v>
      </c>
      <c r="AW14" t="s">
        <v>77</v>
      </c>
    </row>
    <row r="15" spans="1:49" x14ac:dyDescent="0.25">
      <c r="A15">
        <v>2014</v>
      </c>
      <c r="B15" t="s">
        <v>13</v>
      </c>
      <c r="C15" t="s">
        <v>73</v>
      </c>
      <c r="D15" s="3" t="str">
        <f t="shared" si="0"/>
        <v>2014-LAN</v>
      </c>
      <c r="E15" t="s">
        <v>74</v>
      </c>
      <c r="F15" t="s">
        <v>21</v>
      </c>
      <c r="G15">
        <v>1</v>
      </c>
      <c r="H15">
        <v>162</v>
      </c>
      <c r="I15">
        <v>81</v>
      </c>
      <c r="J15">
        <v>94</v>
      </c>
      <c r="K15">
        <v>68</v>
      </c>
      <c r="L15" t="s">
        <v>52</v>
      </c>
      <c r="M15" t="s">
        <v>11</v>
      </c>
      <c r="N15" t="s">
        <v>11</v>
      </c>
      <c r="O15" t="s">
        <v>11</v>
      </c>
      <c r="P15">
        <v>718</v>
      </c>
      <c r="Q15">
        <v>5560</v>
      </c>
      <c r="R15">
        <v>1476</v>
      </c>
      <c r="S15">
        <v>302</v>
      </c>
      <c r="T15">
        <v>38</v>
      </c>
      <c r="U15">
        <v>134</v>
      </c>
      <c r="V15">
        <v>519</v>
      </c>
      <c r="W15">
        <v>1246</v>
      </c>
      <c r="X15">
        <v>138</v>
      </c>
      <c r="Y15">
        <v>50</v>
      </c>
      <c r="Z15">
        <v>61</v>
      </c>
      <c r="AA15">
        <v>43</v>
      </c>
      <c r="AB15">
        <v>617</v>
      </c>
      <c r="AC15">
        <v>554</v>
      </c>
      <c r="AD15">
        <v>3.4</v>
      </c>
      <c r="AE15">
        <v>7</v>
      </c>
      <c r="AF15">
        <v>16</v>
      </c>
      <c r="AG15">
        <v>47</v>
      </c>
      <c r="AH15">
        <v>4394</v>
      </c>
      <c r="AI15">
        <v>1338</v>
      </c>
      <c r="AJ15">
        <v>142</v>
      </c>
      <c r="AK15">
        <v>429</v>
      </c>
      <c r="AL15">
        <v>1373</v>
      </c>
      <c r="AM15">
        <v>107</v>
      </c>
      <c r="AN15">
        <v>145</v>
      </c>
      <c r="AO15">
        <v>0.98299999999999998</v>
      </c>
      <c r="AP15" t="s">
        <v>76</v>
      </c>
      <c r="AQ15" t="s">
        <v>75</v>
      </c>
      <c r="AR15">
        <v>3782337</v>
      </c>
      <c r="AS15">
        <v>96</v>
      </c>
      <c r="AT15">
        <v>95</v>
      </c>
      <c r="AU15" t="s">
        <v>74</v>
      </c>
      <c r="AV15" t="s">
        <v>73</v>
      </c>
      <c r="AW15" t="s">
        <v>73</v>
      </c>
    </row>
    <row r="16" spans="1:49" x14ac:dyDescent="0.25">
      <c r="A16">
        <v>2014</v>
      </c>
      <c r="B16" t="s">
        <v>13</v>
      </c>
      <c r="C16" t="s">
        <v>68</v>
      </c>
      <c r="D16" s="3" t="str">
        <f t="shared" si="0"/>
        <v>2014-MIA</v>
      </c>
      <c r="E16" t="s">
        <v>72</v>
      </c>
      <c r="F16" t="s">
        <v>12</v>
      </c>
      <c r="G16">
        <v>4</v>
      </c>
      <c r="H16">
        <v>162</v>
      </c>
      <c r="I16">
        <v>81</v>
      </c>
      <c r="J16">
        <v>77</v>
      </c>
      <c r="K16">
        <v>85</v>
      </c>
      <c r="L16" t="s">
        <v>11</v>
      </c>
      <c r="M16" t="s">
        <v>11</v>
      </c>
      <c r="N16" t="s">
        <v>11</v>
      </c>
      <c r="O16" t="s">
        <v>11</v>
      </c>
      <c r="P16">
        <v>645</v>
      </c>
      <c r="Q16">
        <v>5538</v>
      </c>
      <c r="R16">
        <v>1399</v>
      </c>
      <c r="S16">
        <v>254</v>
      </c>
      <c r="T16">
        <v>36</v>
      </c>
      <c r="U16">
        <v>122</v>
      </c>
      <c r="V16">
        <v>501</v>
      </c>
      <c r="W16">
        <v>1419</v>
      </c>
      <c r="X16">
        <v>58</v>
      </c>
      <c r="Y16">
        <v>21</v>
      </c>
      <c r="Z16">
        <v>35</v>
      </c>
      <c r="AA16">
        <v>39</v>
      </c>
      <c r="AB16">
        <v>674</v>
      </c>
      <c r="AC16">
        <v>613</v>
      </c>
      <c r="AD16">
        <v>3.78</v>
      </c>
      <c r="AE16">
        <v>3</v>
      </c>
      <c r="AF16">
        <v>16</v>
      </c>
      <c r="AG16">
        <v>42</v>
      </c>
      <c r="AH16">
        <v>4373</v>
      </c>
      <c r="AI16">
        <v>1481</v>
      </c>
      <c r="AJ16">
        <v>114</v>
      </c>
      <c r="AK16">
        <v>458</v>
      </c>
      <c r="AL16">
        <v>1190</v>
      </c>
      <c r="AM16">
        <v>97</v>
      </c>
      <c r="AN16">
        <v>154</v>
      </c>
      <c r="AO16">
        <v>0.98399999999999999</v>
      </c>
      <c r="AP16" t="s">
        <v>71</v>
      </c>
      <c r="AQ16" t="s">
        <v>70</v>
      </c>
      <c r="AR16">
        <v>1732283</v>
      </c>
      <c r="AS16">
        <v>103</v>
      </c>
      <c r="AT16">
        <v>104</v>
      </c>
      <c r="AU16" t="s">
        <v>68</v>
      </c>
      <c r="AV16" t="s">
        <v>69</v>
      </c>
      <c r="AW16" t="s">
        <v>68</v>
      </c>
    </row>
    <row r="17" spans="1:49" x14ac:dyDescent="0.25">
      <c r="A17">
        <v>2014</v>
      </c>
      <c r="B17" t="s">
        <v>13</v>
      </c>
      <c r="C17" t="s">
        <v>64</v>
      </c>
      <c r="D17" s="3" t="str">
        <f t="shared" si="0"/>
        <v>2014-MIL</v>
      </c>
      <c r="E17" t="s">
        <v>64</v>
      </c>
      <c r="F17" t="s">
        <v>31</v>
      </c>
      <c r="G17">
        <v>3</v>
      </c>
      <c r="H17">
        <v>162</v>
      </c>
      <c r="I17">
        <v>81</v>
      </c>
      <c r="J17">
        <v>82</v>
      </c>
      <c r="K17">
        <v>80</v>
      </c>
      <c r="L17" t="s">
        <v>11</v>
      </c>
      <c r="M17" t="s">
        <v>11</v>
      </c>
      <c r="N17" t="s">
        <v>11</v>
      </c>
      <c r="O17" t="s">
        <v>11</v>
      </c>
      <c r="P17">
        <v>650</v>
      </c>
      <c r="Q17">
        <v>5462</v>
      </c>
      <c r="R17">
        <v>1366</v>
      </c>
      <c r="S17">
        <v>297</v>
      </c>
      <c r="T17">
        <v>28</v>
      </c>
      <c r="U17">
        <v>150</v>
      </c>
      <c r="V17">
        <v>423</v>
      </c>
      <c r="W17">
        <v>1197</v>
      </c>
      <c r="X17">
        <v>102</v>
      </c>
      <c r="Y17">
        <v>43</v>
      </c>
      <c r="Z17">
        <v>73</v>
      </c>
      <c r="AA17">
        <v>37</v>
      </c>
      <c r="AB17">
        <v>657</v>
      </c>
      <c r="AC17">
        <v>594</v>
      </c>
      <c r="AD17">
        <v>3.67</v>
      </c>
      <c r="AE17">
        <v>3</v>
      </c>
      <c r="AF17">
        <v>9</v>
      </c>
      <c r="AG17">
        <v>45</v>
      </c>
      <c r="AH17">
        <v>4373</v>
      </c>
      <c r="AI17">
        <v>1386</v>
      </c>
      <c r="AJ17">
        <v>167</v>
      </c>
      <c r="AK17">
        <v>431</v>
      </c>
      <c r="AL17">
        <v>1246</v>
      </c>
      <c r="AM17">
        <v>99</v>
      </c>
      <c r="AN17">
        <v>130</v>
      </c>
      <c r="AO17">
        <v>0.98399999999999999</v>
      </c>
      <c r="AP17" t="s">
        <v>67</v>
      </c>
      <c r="AQ17" t="s">
        <v>66</v>
      </c>
      <c r="AR17">
        <v>2797384</v>
      </c>
      <c r="AS17">
        <v>102</v>
      </c>
      <c r="AT17">
        <v>103</v>
      </c>
      <c r="AU17" t="s">
        <v>64</v>
      </c>
      <c r="AV17" t="s">
        <v>65</v>
      </c>
      <c r="AW17" t="s">
        <v>64</v>
      </c>
    </row>
    <row r="18" spans="1:49" x14ac:dyDescent="0.25">
      <c r="A18">
        <v>2014</v>
      </c>
      <c r="B18" t="s">
        <v>17</v>
      </c>
      <c r="C18" t="s">
        <v>61</v>
      </c>
      <c r="D18" s="3" t="str">
        <f t="shared" si="0"/>
        <v>2014-MIN</v>
      </c>
      <c r="E18" t="s">
        <v>61</v>
      </c>
      <c r="F18" t="s">
        <v>31</v>
      </c>
      <c r="G18">
        <v>5</v>
      </c>
      <c r="H18">
        <v>162</v>
      </c>
      <c r="I18">
        <v>81</v>
      </c>
      <c r="J18">
        <v>70</v>
      </c>
      <c r="K18">
        <v>92</v>
      </c>
      <c r="L18" t="s">
        <v>11</v>
      </c>
      <c r="M18" t="s">
        <v>11</v>
      </c>
      <c r="N18" t="s">
        <v>11</v>
      </c>
      <c r="O18" t="s">
        <v>11</v>
      </c>
      <c r="P18">
        <v>715</v>
      </c>
      <c r="Q18">
        <v>5567</v>
      </c>
      <c r="R18">
        <v>1412</v>
      </c>
      <c r="S18">
        <v>316</v>
      </c>
      <c r="T18">
        <v>27</v>
      </c>
      <c r="U18">
        <v>128</v>
      </c>
      <c r="V18">
        <v>544</v>
      </c>
      <c r="W18">
        <v>1329</v>
      </c>
      <c r="X18">
        <v>99</v>
      </c>
      <c r="Y18">
        <v>36</v>
      </c>
      <c r="Z18">
        <v>53</v>
      </c>
      <c r="AA18">
        <v>44</v>
      </c>
      <c r="AB18">
        <v>777</v>
      </c>
      <c r="AC18">
        <v>728</v>
      </c>
      <c r="AD18">
        <v>4.57</v>
      </c>
      <c r="AE18">
        <v>2</v>
      </c>
      <c r="AF18">
        <v>7</v>
      </c>
      <c r="AG18">
        <v>38</v>
      </c>
      <c r="AH18">
        <v>4305</v>
      </c>
      <c r="AI18">
        <v>1588</v>
      </c>
      <c r="AJ18">
        <v>147</v>
      </c>
      <c r="AK18">
        <v>408</v>
      </c>
      <c r="AL18">
        <v>1031</v>
      </c>
      <c r="AM18">
        <v>97</v>
      </c>
      <c r="AN18">
        <v>136</v>
      </c>
      <c r="AO18">
        <v>0.98399999999999999</v>
      </c>
      <c r="AP18" t="s">
        <v>63</v>
      </c>
      <c r="AQ18" t="s">
        <v>62</v>
      </c>
      <c r="AR18">
        <v>2250606</v>
      </c>
      <c r="AS18">
        <v>102</v>
      </c>
      <c r="AT18">
        <v>103</v>
      </c>
      <c r="AU18" t="s">
        <v>61</v>
      </c>
      <c r="AV18" t="s">
        <v>61</v>
      </c>
      <c r="AW18" t="s">
        <v>61</v>
      </c>
    </row>
    <row r="19" spans="1:49" x14ac:dyDescent="0.25">
      <c r="A19">
        <v>2014</v>
      </c>
      <c r="B19" t="s">
        <v>17</v>
      </c>
      <c r="C19" t="s">
        <v>57</v>
      </c>
      <c r="D19" s="3" t="str">
        <f t="shared" si="0"/>
        <v>2014-NYA</v>
      </c>
      <c r="E19" t="s">
        <v>58</v>
      </c>
      <c r="F19" t="s">
        <v>12</v>
      </c>
      <c r="G19">
        <v>2</v>
      </c>
      <c r="H19">
        <v>162</v>
      </c>
      <c r="I19">
        <v>81</v>
      </c>
      <c r="J19">
        <v>84</v>
      </c>
      <c r="K19">
        <v>78</v>
      </c>
      <c r="L19" t="s">
        <v>11</v>
      </c>
      <c r="M19" t="s">
        <v>11</v>
      </c>
      <c r="N19" t="s">
        <v>11</v>
      </c>
      <c r="O19" t="s">
        <v>11</v>
      </c>
      <c r="P19">
        <v>633</v>
      </c>
      <c r="Q19">
        <v>5497</v>
      </c>
      <c r="R19">
        <v>1349</v>
      </c>
      <c r="S19">
        <v>247</v>
      </c>
      <c r="T19">
        <v>26</v>
      </c>
      <c r="U19">
        <v>147</v>
      </c>
      <c r="V19">
        <v>452</v>
      </c>
      <c r="W19">
        <v>1133</v>
      </c>
      <c r="X19">
        <v>112</v>
      </c>
      <c r="Y19">
        <v>26</v>
      </c>
      <c r="Z19">
        <v>56</v>
      </c>
      <c r="AA19">
        <v>47</v>
      </c>
      <c r="AB19">
        <v>664</v>
      </c>
      <c r="AC19">
        <v>605</v>
      </c>
      <c r="AD19">
        <v>3.75</v>
      </c>
      <c r="AE19">
        <v>5</v>
      </c>
      <c r="AF19">
        <v>10</v>
      </c>
      <c r="AG19">
        <v>48</v>
      </c>
      <c r="AH19">
        <v>4359</v>
      </c>
      <c r="AI19">
        <v>1392</v>
      </c>
      <c r="AJ19">
        <v>164</v>
      </c>
      <c r="AK19">
        <v>398</v>
      </c>
      <c r="AL19">
        <v>1370</v>
      </c>
      <c r="AM19">
        <v>92</v>
      </c>
      <c r="AN19">
        <v>107</v>
      </c>
      <c r="AO19">
        <v>0.98399999999999999</v>
      </c>
      <c r="AP19" t="s">
        <v>60</v>
      </c>
      <c r="AQ19" t="s">
        <v>59</v>
      </c>
      <c r="AR19">
        <v>3401624</v>
      </c>
      <c r="AS19">
        <v>100</v>
      </c>
      <c r="AT19">
        <v>101</v>
      </c>
      <c r="AU19" t="s">
        <v>58</v>
      </c>
      <c r="AV19" t="s">
        <v>57</v>
      </c>
      <c r="AW19" t="s">
        <v>57</v>
      </c>
    </row>
    <row r="20" spans="1:49" x14ac:dyDescent="0.25">
      <c r="A20">
        <v>2014</v>
      </c>
      <c r="B20" t="s">
        <v>13</v>
      </c>
      <c r="C20" t="s">
        <v>53</v>
      </c>
      <c r="D20" s="3" t="str">
        <f t="shared" si="0"/>
        <v>2014-NYN</v>
      </c>
      <c r="E20" t="s">
        <v>54</v>
      </c>
      <c r="F20" t="s">
        <v>12</v>
      </c>
      <c r="G20">
        <v>3</v>
      </c>
      <c r="H20">
        <v>162</v>
      </c>
      <c r="I20">
        <v>81</v>
      </c>
      <c r="J20">
        <v>79</v>
      </c>
      <c r="K20">
        <v>83</v>
      </c>
      <c r="L20" t="s">
        <v>11</v>
      </c>
      <c r="M20" t="s">
        <v>11</v>
      </c>
      <c r="N20" t="s">
        <v>11</v>
      </c>
      <c r="O20" t="s">
        <v>11</v>
      </c>
      <c r="P20">
        <v>629</v>
      </c>
      <c r="Q20">
        <v>5472</v>
      </c>
      <c r="R20">
        <v>1306</v>
      </c>
      <c r="S20">
        <v>275</v>
      </c>
      <c r="T20">
        <v>19</v>
      </c>
      <c r="U20">
        <v>125</v>
      </c>
      <c r="V20">
        <v>516</v>
      </c>
      <c r="W20">
        <v>1264</v>
      </c>
      <c r="X20">
        <v>101</v>
      </c>
      <c r="Y20">
        <v>34</v>
      </c>
      <c r="Z20">
        <v>54</v>
      </c>
      <c r="AA20">
        <v>44</v>
      </c>
      <c r="AB20">
        <v>618</v>
      </c>
      <c r="AC20">
        <v>568</v>
      </c>
      <c r="AD20">
        <v>3.49</v>
      </c>
      <c r="AE20">
        <v>1</v>
      </c>
      <c r="AF20">
        <v>11</v>
      </c>
      <c r="AG20">
        <v>42</v>
      </c>
      <c r="AH20">
        <v>4391</v>
      </c>
      <c r="AI20">
        <v>1370</v>
      </c>
      <c r="AJ20">
        <v>141</v>
      </c>
      <c r="AK20">
        <v>509</v>
      </c>
      <c r="AL20">
        <v>1303</v>
      </c>
      <c r="AM20">
        <v>104</v>
      </c>
      <c r="AN20">
        <v>158</v>
      </c>
      <c r="AO20">
        <v>0.98299999999999998</v>
      </c>
      <c r="AP20" t="s">
        <v>56</v>
      </c>
      <c r="AQ20" t="s">
        <v>55</v>
      </c>
      <c r="AR20">
        <v>2148808</v>
      </c>
      <c r="AS20">
        <v>94</v>
      </c>
      <c r="AT20">
        <v>95</v>
      </c>
      <c r="AU20" t="s">
        <v>54</v>
      </c>
      <c r="AV20" t="s">
        <v>53</v>
      </c>
      <c r="AW20" t="s">
        <v>53</v>
      </c>
    </row>
    <row r="21" spans="1:49" x14ac:dyDescent="0.25">
      <c r="A21">
        <v>2014</v>
      </c>
      <c r="B21" t="s">
        <v>17</v>
      </c>
      <c r="C21" t="s">
        <v>49</v>
      </c>
      <c r="D21" s="3" t="str">
        <f t="shared" si="0"/>
        <v>2014-OAK</v>
      </c>
      <c r="E21" t="s">
        <v>49</v>
      </c>
      <c r="F21" t="s">
        <v>21</v>
      </c>
      <c r="G21">
        <v>2</v>
      </c>
      <c r="H21">
        <v>162</v>
      </c>
      <c r="I21">
        <v>81</v>
      </c>
      <c r="J21">
        <v>88</v>
      </c>
      <c r="K21">
        <v>74</v>
      </c>
      <c r="L21" t="s">
        <v>11</v>
      </c>
      <c r="M21" t="s">
        <v>52</v>
      </c>
      <c r="N21" t="s">
        <v>11</v>
      </c>
      <c r="O21" t="s">
        <v>11</v>
      </c>
      <c r="P21">
        <v>729</v>
      </c>
      <c r="Q21">
        <v>5545</v>
      </c>
      <c r="R21">
        <v>1354</v>
      </c>
      <c r="S21">
        <v>253</v>
      </c>
      <c r="T21">
        <v>33</v>
      </c>
      <c r="U21">
        <v>146</v>
      </c>
      <c r="V21">
        <v>586</v>
      </c>
      <c r="W21">
        <v>1104</v>
      </c>
      <c r="X21">
        <v>83</v>
      </c>
      <c r="Y21">
        <v>20</v>
      </c>
      <c r="Z21">
        <v>49</v>
      </c>
      <c r="AA21">
        <v>43</v>
      </c>
      <c r="AB21">
        <v>572</v>
      </c>
      <c r="AC21">
        <v>524</v>
      </c>
      <c r="AD21">
        <v>3.22</v>
      </c>
      <c r="AE21">
        <v>7</v>
      </c>
      <c r="AF21">
        <v>13</v>
      </c>
      <c r="AG21">
        <v>31</v>
      </c>
      <c r="AH21">
        <v>4390</v>
      </c>
      <c r="AI21">
        <v>1269</v>
      </c>
      <c r="AJ21">
        <v>147</v>
      </c>
      <c r="AK21">
        <v>406</v>
      </c>
      <c r="AL21">
        <v>1244</v>
      </c>
      <c r="AM21">
        <v>111</v>
      </c>
      <c r="AN21">
        <v>150</v>
      </c>
      <c r="AO21">
        <v>0.98199999999999998</v>
      </c>
      <c r="AP21" t="s">
        <v>51</v>
      </c>
      <c r="AQ21" t="s">
        <v>50</v>
      </c>
      <c r="AR21">
        <v>2003628</v>
      </c>
      <c r="AS21">
        <v>99</v>
      </c>
      <c r="AT21">
        <v>97</v>
      </c>
      <c r="AU21" t="s">
        <v>49</v>
      </c>
      <c r="AV21" t="s">
        <v>49</v>
      </c>
      <c r="AW21" t="s">
        <v>49</v>
      </c>
    </row>
    <row r="22" spans="1:49" x14ac:dyDescent="0.25">
      <c r="A22">
        <v>2014</v>
      </c>
      <c r="B22" t="s">
        <v>13</v>
      </c>
      <c r="C22" t="s">
        <v>46</v>
      </c>
      <c r="D22" s="3" t="str">
        <f t="shared" si="0"/>
        <v>2014-PHI</v>
      </c>
      <c r="E22" t="s">
        <v>46</v>
      </c>
      <c r="F22" t="s">
        <v>12</v>
      </c>
      <c r="G22">
        <v>5</v>
      </c>
      <c r="H22">
        <v>162</v>
      </c>
      <c r="I22">
        <v>81</v>
      </c>
      <c r="J22">
        <v>73</v>
      </c>
      <c r="K22">
        <v>89</v>
      </c>
      <c r="L22" t="s">
        <v>11</v>
      </c>
      <c r="M22" t="s">
        <v>11</v>
      </c>
      <c r="N22" t="s">
        <v>11</v>
      </c>
      <c r="O22" t="s">
        <v>11</v>
      </c>
      <c r="P22">
        <v>619</v>
      </c>
      <c r="Q22">
        <v>5603</v>
      </c>
      <c r="R22">
        <v>1356</v>
      </c>
      <c r="S22">
        <v>251</v>
      </c>
      <c r="T22">
        <v>27</v>
      </c>
      <c r="U22">
        <v>125</v>
      </c>
      <c r="V22">
        <v>443</v>
      </c>
      <c r="W22">
        <v>1306</v>
      </c>
      <c r="X22">
        <v>109</v>
      </c>
      <c r="Y22">
        <v>26</v>
      </c>
      <c r="Z22">
        <v>55</v>
      </c>
      <c r="AA22">
        <v>37</v>
      </c>
      <c r="AB22">
        <v>687</v>
      </c>
      <c r="AC22">
        <v>619</v>
      </c>
      <c r="AD22">
        <v>3.79</v>
      </c>
      <c r="AE22">
        <v>2</v>
      </c>
      <c r="AF22">
        <v>12</v>
      </c>
      <c r="AG22">
        <v>40</v>
      </c>
      <c r="AH22">
        <v>4405</v>
      </c>
      <c r="AI22">
        <v>1396</v>
      </c>
      <c r="AJ22">
        <v>134</v>
      </c>
      <c r="AK22">
        <v>521</v>
      </c>
      <c r="AL22">
        <v>1255</v>
      </c>
      <c r="AM22">
        <v>83</v>
      </c>
      <c r="AN22">
        <v>133</v>
      </c>
      <c r="AO22">
        <v>0.98699999999999999</v>
      </c>
      <c r="AP22" t="s">
        <v>48</v>
      </c>
      <c r="AQ22" t="s">
        <v>47</v>
      </c>
      <c r="AR22">
        <v>2423852</v>
      </c>
      <c r="AS22">
        <v>100</v>
      </c>
      <c r="AT22">
        <v>101</v>
      </c>
      <c r="AU22" t="s">
        <v>46</v>
      </c>
      <c r="AV22" t="s">
        <v>46</v>
      </c>
      <c r="AW22" t="s">
        <v>46</v>
      </c>
    </row>
    <row r="23" spans="1:49" x14ac:dyDescent="0.25">
      <c r="A23">
        <v>2014</v>
      </c>
      <c r="B23" t="s">
        <v>13</v>
      </c>
      <c r="C23" t="s">
        <v>43</v>
      </c>
      <c r="D23" s="3" t="str">
        <f t="shared" si="0"/>
        <v>2014-PIT</v>
      </c>
      <c r="E23" t="s">
        <v>43</v>
      </c>
      <c r="F23" t="s">
        <v>31</v>
      </c>
      <c r="G23">
        <v>2</v>
      </c>
      <c r="H23">
        <v>162</v>
      </c>
      <c r="I23">
        <v>81</v>
      </c>
      <c r="J23">
        <v>88</v>
      </c>
      <c r="K23">
        <v>74</v>
      </c>
      <c r="L23" t="s">
        <v>11</v>
      </c>
      <c r="M23" t="s">
        <v>52</v>
      </c>
      <c r="N23" t="s">
        <v>11</v>
      </c>
      <c r="O23" t="s">
        <v>11</v>
      </c>
      <c r="P23">
        <v>682</v>
      </c>
      <c r="Q23">
        <v>5536</v>
      </c>
      <c r="R23">
        <v>1436</v>
      </c>
      <c r="S23">
        <v>275</v>
      </c>
      <c r="T23">
        <v>30</v>
      </c>
      <c r="U23">
        <v>156</v>
      </c>
      <c r="V23">
        <v>520</v>
      </c>
      <c r="W23">
        <v>1244</v>
      </c>
      <c r="X23">
        <v>104</v>
      </c>
      <c r="Y23">
        <v>47</v>
      </c>
      <c r="Z23">
        <v>78</v>
      </c>
      <c r="AA23">
        <v>35</v>
      </c>
      <c r="AB23">
        <v>631</v>
      </c>
      <c r="AC23">
        <v>562</v>
      </c>
      <c r="AD23">
        <v>3.47</v>
      </c>
      <c r="AE23">
        <v>2</v>
      </c>
      <c r="AF23">
        <v>7</v>
      </c>
      <c r="AG23">
        <v>48</v>
      </c>
      <c r="AH23">
        <v>4369</v>
      </c>
      <c r="AI23">
        <v>1341</v>
      </c>
      <c r="AJ23">
        <v>128</v>
      </c>
      <c r="AK23">
        <v>499</v>
      </c>
      <c r="AL23">
        <v>1228</v>
      </c>
      <c r="AM23">
        <v>109</v>
      </c>
      <c r="AN23">
        <v>148</v>
      </c>
      <c r="AO23">
        <v>0.98299999999999998</v>
      </c>
      <c r="AP23" t="s">
        <v>45</v>
      </c>
      <c r="AQ23" t="s">
        <v>44</v>
      </c>
      <c r="AR23">
        <v>2442564</v>
      </c>
      <c r="AS23">
        <v>98</v>
      </c>
      <c r="AT23">
        <v>97</v>
      </c>
      <c r="AU23" t="s">
        <v>43</v>
      </c>
      <c r="AV23" t="s">
        <v>43</v>
      </c>
      <c r="AW23" t="s">
        <v>43</v>
      </c>
    </row>
    <row r="24" spans="1:49" x14ac:dyDescent="0.25">
      <c r="A24">
        <v>2014</v>
      </c>
      <c r="B24" t="s">
        <v>13</v>
      </c>
      <c r="C24" t="s">
        <v>39</v>
      </c>
      <c r="D24" s="3" t="str">
        <f t="shared" si="0"/>
        <v>2014-SDN</v>
      </c>
      <c r="E24" t="s">
        <v>40</v>
      </c>
      <c r="F24" t="s">
        <v>21</v>
      </c>
      <c r="G24">
        <v>3</v>
      </c>
      <c r="H24">
        <v>162</v>
      </c>
      <c r="I24">
        <v>81</v>
      </c>
      <c r="J24">
        <v>77</v>
      </c>
      <c r="K24">
        <v>85</v>
      </c>
      <c r="L24" t="s">
        <v>11</v>
      </c>
      <c r="M24" t="s">
        <v>11</v>
      </c>
      <c r="N24" t="s">
        <v>11</v>
      </c>
      <c r="O24" t="s">
        <v>11</v>
      </c>
      <c r="P24">
        <v>535</v>
      </c>
      <c r="Q24">
        <v>5294</v>
      </c>
      <c r="R24">
        <v>1199</v>
      </c>
      <c r="S24">
        <v>224</v>
      </c>
      <c r="T24">
        <v>30</v>
      </c>
      <c r="U24">
        <v>109</v>
      </c>
      <c r="V24">
        <v>468</v>
      </c>
      <c r="W24">
        <v>1294</v>
      </c>
      <c r="X24">
        <v>91</v>
      </c>
      <c r="Y24">
        <v>34</v>
      </c>
      <c r="Z24">
        <v>41</v>
      </c>
      <c r="AA24">
        <v>45</v>
      </c>
      <c r="AB24">
        <v>577</v>
      </c>
      <c r="AC24">
        <v>523</v>
      </c>
      <c r="AD24">
        <v>3.27</v>
      </c>
      <c r="AE24">
        <v>4</v>
      </c>
      <c r="AF24">
        <v>10</v>
      </c>
      <c r="AG24">
        <v>41</v>
      </c>
      <c r="AH24">
        <v>4316</v>
      </c>
      <c r="AI24">
        <v>1300</v>
      </c>
      <c r="AJ24">
        <v>117</v>
      </c>
      <c r="AK24">
        <v>462</v>
      </c>
      <c r="AL24">
        <v>1284</v>
      </c>
      <c r="AM24">
        <v>101</v>
      </c>
      <c r="AN24">
        <v>124</v>
      </c>
      <c r="AO24">
        <v>0.98299999999999998</v>
      </c>
      <c r="AP24" t="s">
        <v>42</v>
      </c>
      <c r="AQ24" t="s">
        <v>41</v>
      </c>
      <c r="AR24">
        <v>2195373</v>
      </c>
      <c r="AS24">
        <v>91</v>
      </c>
      <c r="AT24">
        <v>91</v>
      </c>
      <c r="AU24" t="s">
        <v>40</v>
      </c>
      <c r="AV24" t="s">
        <v>39</v>
      </c>
      <c r="AW24" t="s">
        <v>39</v>
      </c>
    </row>
    <row r="25" spans="1:49" x14ac:dyDescent="0.25">
      <c r="A25">
        <v>2014</v>
      </c>
      <c r="B25" t="s">
        <v>17</v>
      </c>
      <c r="C25" t="s">
        <v>36</v>
      </c>
      <c r="D25" s="3" t="str">
        <f t="shared" si="0"/>
        <v>2014-SEA</v>
      </c>
      <c r="E25" t="s">
        <v>36</v>
      </c>
      <c r="F25" t="s">
        <v>21</v>
      </c>
      <c r="G25">
        <v>3</v>
      </c>
      <c r="H25">
        <v>162</v>
      </c>
      <c r="I25">
        <v>81</v>
      </c>
      <c r="J25">
        <v>87</v>
      </c>
      <c r="K25">
        <v>75</v>
      </c>
      <c r="L25" t="s">
        <v>11</v>
      </c>
      <c r="M25" t="s">
        <v>11</v>
      </c>
      <c r="N25" t="s">
        <v>11</v>
      </c>
      <c r="O25" t="s">
        <v>11</v>
      </c>
      <c r="P25">
        <v>634</v>
      </c>
      <c r="Q25">
        <v>5450</v>
      </c>
      <c r="R25">
        <v>1328</v>
      </c>
      <c r="S25">
        <v>247</v>
      </c>
      <c r="T25">
        <v>32</v>
      </c>
      <c r="U25">
        <v>136</v>
      </c>
      <c r="V25">
        <v>396</v>
      </c>
      <c r="W25">
        <v>1232</v>
      </c>
      <c r="X25">
        <v>96</v>
      </c>
      <c r="Y25">
        <v>42</v>
      </c>
      <c r="Z25">
        <v>60</v>
      </c>
      <c r="AA25">
        <v>34</v>
      </c>
      <c r="AB25">
        <v>554</v>
      </c>
      <c r="AC25">
        <v>512</v>
      </c>
      <c r="AD25">
        <v>3.17</v>
      </c>
      <c r="AE25">
        <v>2</v>
      </c>
      <c r="AF25">
        <v>9</v>
      </c>
      <c r="AG25">
        <v>51</v>
      </c>
      <c r="AH25">
        <v>4356</v>
      </c>
      <c r="AI25">
        <v>1240</v>
      </c>
      <c r="AJ25">
        <v>137</v>
      </c>
      <c r="AK25">
        <v>463</v>
      </c>
      <c r="AL25">
        <v>1317</v>
      </c>
      <c r="AM25">
        <v>82</v>
      </c>
      <c r="AN25">
        <v>139</v>
      </c>
      <c r="AO25">
        <v>0.98599999999999999</v>
      </c>
      <c r="AP25" t="s">
        <v>38</v>
      </c>
      <c r="AQ25" t="s">
        <v>37</v>
      </c>
      <c r="AR25">
        <v>2064334</v>
      </c>
      <c r="AS25">
        <v>95</v>
      </c>
      <c r="AT25">
        <v>95</v>
      </c>
      <c r="AU25" t="s">
        <v>36</v>
      </c>
      <c r="AV25" t="s">
        <v>36</v>
      </c>
      <c r="AW25" t="s">
        <v>36</v>
      </c>
    </row>
    <row r="26" spans="1:49" x14ac:dyDescent="0.25">
      <c r="A26">
        <v>2014</v>
      </c>
      <c r="B26" t="s">
        <v>13</v>
      </c>
      <c r="C26" t="s">
        <v>32</v>
      </c>
      <c r="D26" s="3" t="str">
        <f t="shared" si="0"/>
        <v>2014-SFN</v>
      </c>
      <c r="E26" t="s">
        <v>33</v>
      </c>
      <c r="F26" t="s">
        <v>21</v>
      </c>
      <c r="G26">
        <v>2</v>
      </c>
      <c r="H26">
        <v>162</v>
      </c>
      <c r="I26">
        <v>81</v>
      </c>
      <c r="J26">
        <v>88</v>
      </c>
      <c r="K26">
        <v>74</v>
      </c>
      <c r="L26" t="s">
        <v>11</v>
      </c>
      <c r="M26" t="s">
        <v>52</v>
      </c>
      <c r="N26" t="s">
        <v>52</v>
      </c>
      <c r="O26" t="s">
        <v>52</v>
      </c>
      <c r="P26">
        <v>665</v>
      </c>
      <c r="Q26">
        <v>5523</v>
      </c>
      <c r="R26">
        <v>1407</v>
      </c>
      <c r="S26">
        <v>257</v>
      </c>
      <c r="T26">
        <v>42</v>
      </c>
      <c r="U26">
        <v>132</v>
      </c>
      <c r="V26">
        <v>427</v>
      </c>
      <c r="W26">
        <v>1245</v>
      </c>
      <c r="X26">
        <v>56</v>
      </c>
      <c r="Y26">
        <v>27</v>
      </c>
      <c r="Z26">
        <v>43</v>
      </c>
      <c r="AA26">
        <v>49</v>
      </c>
      <c r="AB26">
        <v>614</v>
      </c>
      <c r="AC26">
        <v>564</v>
      </c>
      <c r="AD26">
        <v>3.5</v>
      </c>
      <c r="AE26">
        <v>8</v>
      </c>
      <c r="AF26">
        <v>12</v>
      </c>
      <c r="AG26">
        <v>46</v>
      </c>
      <c r="AH26">
        <v>4347</v>
      </c>
      <c r="AI26">
        <v>1305</v>
      </c>
      <c r="AJ26">
        <v>133</v>
      </c>
      <c r="AK26">
        <v>389</v>
      </c>
      <c r="AL26">
        <v>1211</v>
      </c>
      <c r="AM26">
        <v>100</v>
      </c>
      <c r="AN26">
        <v>155</v>
      </c>
      <c r="AO26">
        <v>0.98399999999999999</v>
      </c>
      <c r="AP26" t="s">
        <v>35</v>
      </c>
      <c r="AQ26" t="s">
        <v>34</v>
      </c>
      <c r="AR26">
        <v>3368697</v>
      </c>
      <c r="AS26">
        <v>95</v>
      </c>
      <c r="AT26">
        <v>95</v>
      </c>
      <c r="AU26" t="s">
        <v>33</v>
      </c>
      <c r="AV26" t="s">
        <v>32</v>
      </c>
      <c r="AW26" t="s">
        <v>32</v>
      </c>
    </row>
    <row r="27" spans="1:49" x14ac:dyDescent="0.25">
      <c r="A27">
        <v>2014</v>
      </c>
      <c r="B27" t="s">
        <v>13</v>
      </c>
      <c r="C27" t="s">
        <v>27</v>
      </c>
      <c r="D27" s="3" t="str">
        <f t="shared" si="0"/>
        <v>2014-SLN</v>
      </c>
      <c r="E27" t="s">
        <v>28</v>
      </c>
      <c r="F27" t="s">
        <v>31</v>
      </c>
      <c r="G27">
        <v>1</v>
      </c>
      <c r="H27">
        <v>162</v>
      </c>
      <c r="I27">
        <v>81</v>
      </c>
      <c r="J27">
        <v>90</v>
      </c>
      <c r="K27">
        <v>72</v>
      </c>
      <c r="L27" t="s">
        <v>52</v>
      </c>
      <c r="M27" t="s">
        <v>11</v>
      </c>
      <c r="N27" t="s">
        <v>11</v>
      </c>
      <c r="O27" t="s">
        <v>11</v>
      </c>
      <c r="P27">
        <v>619</v>
      </c>
      <c r="Q27">
        <v>5426</v>
      </c>
      <c r="R27">
        <v>1371</v>
      </c>
      <c r="S27">
        <v>275</v>
      </c>
      <c r="T27">
        <v>21</v>
      </c>
      <c r="U27">
        <v>105</v>
      </c>
      <c r="V27">
        <v>471</v>
      </c>
      <c r="W27">
        <v>1133</v>
      </c>
      <c r="X27">
        <v>57</v>
      </c>
      <c r="Y27">
        <v>32</v>
      </c>
      <c r="Z27">
        <v>86</v>
      </c>
      <c r="AA27">
        <v>39</v>
      </c>
      <c r="AB27">
        <v>603</v>
      </c>
      <c r="AC27">
        <v>564</v>
      </c>
      <c r="AD27">
        <v>3.5</v>
      </c>
      <c r="AE27">
        <v>8</v>
      </c>
      <c r="AF27">
        <v>23</v>
      </c>
      <c r="AG27">
        <v>55</v>
      </c>
      <c r="AH27">
        <v>4346</v>
      </c>
      <c r="AI27">
        <v>1321</v>
      </c>
      <c r="AJ27">
        <v>123</v>
      </c>
      <c r="AK27">
        <v>470</v>
      </c>
      <c r="AL27">
        <v>1221</v>
      </c>
      <c r="AM27">
        <v>88</v>
      </c>
      <c r="AN27">
        <v>145</v>
      </c>
      <c r="AO27">
        <v>0.98499999999999999</v>
      </c>
      <c r="AP27" t="s">
        <v>30</v>
      </c>
      <c r="AQ27" t="s">
        <v>29</v>
      </c>
      <c r="AR27">
        <v>3540649</v>
      </c>
      <c r="AS27">
        <v>101</v>
      </c>
      <c r="AT27">
        <v>100</v>
      </c>
      <c r="AU27" t="s">
        <v>28</v>
      </c>
      <c r="AV27" t="s">
        <v>27</v>
      </c>
      <c r="AW27" t="s">
        <v>27</v>
      </c>
    </row>
    <row r="28" spans="1:49" x14ac:dyDescent="0.25">
      <c r="A28">
        <v>2014</v>
      </c>
      <c r="B28" t="s">
        <v>17</v>
      </c>
      <c r="C28" t="s">
        <v>22</v>
      </c>
      <c r="D28" s="3" t="str">
        <f t="shared" si="0"/>
        <v>2014-TBA</v>
      </c>
      <c r="E28" t="s">
        <v>26</v>
      </c>
      <c r="F28" t="s">
        <v>12</v>
      </c>
      <c r="G28">
        <v>4</v>
      </c>
      <c r="H28">
        <v>162</v>
      </c>
      <c r="I28">
        <v>81</v>
      </c>
      <c r="J28">
        <v>77</v>
      </c>
      <c r="K28">
        <v>85</v>
      </c>
      <c r="L28" t="s">
        <v>11</v>
      </c>
      <c r="M28" t="s">
        <v>11</v>
      </c>
      <c r="N28" t="s">
        <v>11</v>
      </c>
      <c r="O28" t="s">
        <v>11</v>
      </c>
      <c r="P28">
        <v>612</v>
      </c>
      <c r="Q28">
        <v>5516</v>
      </c>
      <c r="R28">
        <v>1361</v>
      </c>
      <c r="S28">
        <v>263</v>
      </c>
      <c r="T28">
        <v>24</v>
      </c>
      <c r="U28">
        <v>117</v>
      </c>
      <c r="V28">
        <v>527</v>
      </c>
      <c r="W28">
        <v>1124</v>
      </c>
      <c r="X28">
        <v>63</v>
      </c>
      <c r="Y28">
        <v>27</v>
      </c>
      <c r="Z28">
        <v>66</v>
      </c>
      <c r="AA28">
        <v>53</v>
      </c>
      <c r="AB28">
        <v>625</v>
      </c>
      <c r="AC28">
        <v>579</v>
      </c>
      <c r="AD28">
        <v>3.56</v>
      </c>
      <c r="AE28">
        <v>3</v>
      </c>
      <c r="AF28">
        <v>22</v>
      </c>
      <c r="AG28">
        <v>37</v>
      </c>
      <c r="AH28">
        <v>4391</v>
      </c>
      <c r="AI28">
        <v>1292</v>
      </c>
      <c r="AJ28">
        <v>145</v>
      </c>
      <c r="AK28">
        <v>482</v>
      </c>
      <c r="AL28">
        <v>1437</v>
      </c>
      <c r="AM28">
        <v>88</v>
      </c>
      <c r="AN28">
        <v>96</v>
      </c>
      <c r="AO28">
        <v>0.98499999999999999</v>
      </c>
      <c r="AP28" t="s">
        <v>25</v>
      </c>
      <c r="AQ28" t="s">
        <v>24</v>
      </c>
      <c r="AR28">
        <v>1446464</v>
      </c>
      <c r="AS28">
        <v>97</v>
      </c>
      <c r="AT28">
        <v>97</v>
      </c>
      <c r="AU28" t="s">
        <v>23</v>
      </c>
      <c r="AV28" t="s">
        <v>22</v>
      </c>
      <c r="AW28" t="s">
        <v>22</v>
      </c>
    </row>
    <row r="29" spans="1:49" x14ac:dyDescent="0.25">
      <c r="A29">
        <v>2014</v>
      </c>
      <c r="B29" t="s">
        <v>17</v>
      </c>
      <c r="C29" t="s">
        <v>18</v>
      </c>
      <c r="D29" s="3" t="str">
        <f t="shared" si="0"/>
        <v>2014-TEX</v>
      </c>
      <c r="E29" t="s">
        <v>18</v>
      </c>
      <c r="F29" t="s">
        <v>21</v>
      </c>
      <c r="G29">
        <v>5</v>
      </c>
      <c r="H29">
        <v>162</v>
      </c>
      <c r="I29">
        <v>81</v>
      </c>
      <c r="J29">
        <v>67</v>
      </c>
      <c r="K29">
        <v>95</v>
      </c>
      <c r="L29" t="s">
        <v>11</v>
      </c>
      <c r="M29" t="s">
        <v>11</v>
      </c>
      <c r="N29" t="s">
        <v>11</v>
      </c>
      <c r="O29" t="s">
        <v>11</v>
      </c>
      <c r="P29">
        <v>637</v>
      </c>
      <c r="Q29">
        <v>5460</v>
      </c>
      <c r="R29">
        <v>1400</v>
      </c>
      <c r="S29">
        <v>260</v>
      </c>
      <c r="T29">
        <v>28</v>
      </c>
      <c r="U29">
        <v>111</v>
      </c>
      <c r="V29">
        <v>417</v>
      </c>
      <c r="W29">
        <v>1162</v>
      </c>
      <c r="X29">
        <v>105</v>
      </c>
      <c r="Y29">
        <v>59</v>
      </c>
      <c r="Z29">
        <v>61</v>
      </c>
      <c r="AA29">
        <v>45</v>
      </c>
      <c r="AB29">
        <v>773</v>
      </c>
      <c r="AC29">
        <v>711</v>
      </c>
      <c r="AD29">
        <v>4.49</v>
      </c>
      <c r="AE29">
        <v>6</v>
      </c>
      <c r="AF29">
        <v>17</v>
      </c>
      <c r="AG29">
        <v>33</v>
      </c>
      <c r="AH29">
        <v>4279</v>
      </c>
      <c r="AI29">
        <v>1510</v>
      </c>
      <c r="AJ29">
        <v>160</v>
      </c>
      <c r="AK29">
        <v>505</v>
      </c>
      <c r="AL29">
        <v>1110</v>
      </c>
      <c r="AM29">
        <v>106</v>
      </c>
      <c r="AN29">
        <v>155</v>
      </c>
      <c r="AO29">
        <v>0.98199999999999998</v>
      </c>
      <c r="AP29" t="s">
        <v>20</v>
      </c>
      <c r="AQ29" t="s">
        <v>19</v>
      </c>
      <c r="AR29">
        <v>2718733</v>
      </c>
      <c r="AS29">
        <v>101</v>
      </c>
      <c r="AT29">
        <v>101</v>
      </c>
      <c r="AU29" t="s">
        <v>18</v>
      </c>
      <c r="AV29" t="s">
        <v>18</v>
      </c>
      <c r="AW29" t="s">
        <v>18</v>
      </c>
    </row>
    <row r="30" spans="1:49" x14ac:dyDescent="0.25">
      <c r="A30">
        <v>2014</v>
      </c>
      <c r="B30" t="s">
        <v>17</v>
      </c>
      <c r="C30" t="s">
        <v>14</v>
      </c>
      <c r="D30" s="3" t="str">
        <f t="shared" si="0"/>
        <v>2014-TOR</v>
      </c>
      <c r="E30" t="s">
        <v>14</v>
      </c>
      <c r="F30" t="s">
        <v>12</v>
      </c>
      <c r="G30">
        <v>3</v>
      </c>
      <c r="H30">
        <v>162</v>
      </c>
      <c r="I30">
        <v>81</v>
      </c>
      <c r="J30">
        <v>83</v>
      </c>
      <c r="K30">
        <v>79</v>
      </c>
      <c r="L30" t="s">
        <v>11</v>
      </c>
      <c r="M30" t="s">
        <v>11</v>
      </c>
      <c r="N30" t="s">
        <v>11</v>
      </c>
      <c r="O30" t="s">
        <v>11</v>
      </c>
      <c r="P30">
        <v>723</v>
      </c>
      <c r="Q30">
        <v>5549</v>
      </c>
      <c r="R30">
        <v>1435</v>
      </c>
      <c r="S30">
        <v>282</v>
      </c>
      <c r="T30">
        <v>24</v>
      </c>
      <c r="U30">
        <v>177</v>
      </c>
      <c r="V30">
        <v>502</v>
      </c>
      <c r="W30">
        <v>1151</v>
      </c>
      <c r="X30">
        <v>78</v>
      </c>
      <c r="Y30">
        <v>21</v>
      </c>
      <c r="Z30">
        <v>41</v>
      </c>
      <c r="AA30">
        <v>40</v>
      </c>
      <c r="AB30">
        <v>686</v>
      </c>
      <c r="AC30">
        <v>642</v>
      </c>
      <c r="AD30">
        <v>4</v>
      </c>
      <c r="AE30">
        <v>3</v>
      </c>
      <c r="AF30">
        <v>16</v>
      </c>
      <c r="AG30">
        <v>45</v>
      </c>
      <c r="AH30">
        <v>4329</v>
      </c>
      <c r="AI30">
        <v>1400</v>
      </c>
      <c r="AJ30">
        <v>151</v>
      </c>
      <c r="AK30">
        <v>490</v>
      </c>
      <c r="AL30">
        <v>1199</v>
      </c>
      <c r="AM30">
        <v>87</v>
      </c>
      <c r="AN30">
        <v>130</v>
      </c>
      <c r="AO30">
        <v>0.98499999999999999</v>
      </c>
      <c r="AP30" t="s">
        <v>16</v>
      </c>
      <c r="AQ30" t="s">
        <v>15</v>
      </c>
      <c r="AR30">
        <v>2375525</v>
      </c>
      <c r="AS30">
        <v>102</v>
      </c>
      <c r="AT30">
        <v>102</v>
      </c>
      <c r="AU30" t="s">
        <v>14</v>
      </c>
      <c r="AV30" t="s">
        <v>14</v>
      </c>
      <c r="AW30" t="s">
        <v>14</v>
      </c>
    </row>
    <row r="31" spans="1:49" x14ac:dyDescent="0.25">
      <c r="A31">
        <v>2014</v>
      </c>
      <c r="B31" t="s">
        <v>13</v>
      </c>
      <c r="C31" t="s">
        <v>6</v>
      </c>
      <c r="D31" s="3" t="str">
        <f t="shared" si="0"/>
        <v>2014-WAS</v>
      </c>
      <c r="E31" t="s">
        <v>8</v>
      </c>
      <c r="F31" t="s">
        <v>12</v>
      </c>
      <c r="G31">
        <v>1</v>
      </c>
      <c r="H31">
        <v>162</v>
      </c>
      <c r="I31">
        <v>81</v>
      </c>
      <c r="J31">
        <v>96</v>
      </c>
      <c r="K31">
        <v>66</v>
      </c>
      <c r="L31" t="s">
        <v>52</v>
      </c>
      <c r="M31" t="s">
        <v>11</v>
      </c>
      <c r="N31" t="s">
        <v>11</v>
      </c>
      <c r="O31" t="s">
        <v>11</v>
      </c>
      <c r="P31">
        <v>686</v>
      </c>
      <c r="Q31">
        <v>5542</v>
      </c>
      <c r="R31">
        <v>1403</v>
      </c>
      <c r="S31">
        <v>265</v>
      </c>
      <c r="T31">
        <v>27</v>
      </c>
      <c r="U31">
        <v>152</v>
      </c>
      <c r="V31">
        <v>517</v>
      </c>
      <c r="W31">
        <v>1304</v>
      </c>
      <c r="X31">
        <v>101</v>
      </c>
      <c r="Y31">
        <v>23</v>
      </c>
      <c r="Z31">
        <v>56</v>
      </c>
      <c r="AA31">
        <v>41</v>
      </c>
      <c r="AB31">
        <v>555</v>
      </c>
      <c r="AC31">
        <v>495</v>
      </c>
      <c r="AD31">
        <v>3.03</v>
      </c>
      <c r="AE31">
        <v>5</v>
      </c>
      <c r="AF31">
        <v>19</v>
      </c>
      <c r="AG31">
        <v>45</v>
      </c>
      <c r="AH31">
        <v>4412</v>
      </c>
      <c r="AI31">
        <v>1351</v>
      </c>
      <c r="AJ31">
        <v>110</v>
      </c>
      <c r="AK31">
        <v>352</v>
      </c>
      <c r="AL31">
        <v>1288</v>
      </c>
      <c r="AM31">
        <v>100</v>
      </c>
      <c r="AN31">
        <v>139</v>
      </c>
      <c r="AO31">
        <v>0.98399999999999999</v>
      </c>
      <c r="AP31" t="s">
        <v>10</v>
      </c>
      <c r="AQ31" t="s">
        <v>9</v>
      </c>
      <c r="AR31">
        <v>2579389</v>
      </c>
      <c r="AS31">
        <v>104</v>
      </c>
      <c r="AT31">
        <v>102</v>
      </c>
      <c r="AU31" t="s">
        <v>8</v>
      </c>
      <c r="AV31" t="s">
        <v>7</v>
      </c>
      <c r="AW31" t="s">
        <v>6</v>
      </c>
    </row>
    <row r="32" spans="1:49" x14ac:dyDescent="0.25">
      <c r="A32">
        <v>2015</v>
      </c>
      <c r="B32" t="s">
        <v>13</v>
      </c>
      <c r="C32" t="s">
        <v>117</v>
      </c>
      <c r="D32" s="3" t="str">
        <f t="shared" si="0"/>
        <v>2015-ARI</v>
      </c>
      <c r="E32" t="s">
        <v>117</v>
      </c>
      <c r="F32" t="s">
        <v>21</v>
      </c>
      <c r="G32">
        <v>3</v>
      </c>
      <c r="H32">
        <v>162</v>
      </c>
      <c r="I32">
        <v>81</v>
      </c>
      <c r="J32">
        <v>79</v>
      </c>
      <c r="K32">
        <v>83</v>
      </c>
      <c r="L32" t="s">
        <v>11</v>
      </c>
      <c r="M32" t="s">
        <v>11</v>
      </c>
      <c r="N32" t="s">
        <v>11</v>
      </c>
      <c r="O32" t="s">
        <v>11</v>
      </c>
      <c r="P32">
        <v>720</v>
      </c>
      <c r="Q32">
        <v>5649</v>
      </c>
      <c r="R32">
        <v>1494</v>
      </c>
      <c r="S32">
        <v>289</v>
      </c>
      <c r="T32">
        <v>48</v>
      </c>
      <c r="U32">
        <v>154</v>
      </c>
      <c r="V32">
        <v>490</v>
      </c>
      <c r="W32">
        <v>1312</v>
      </c>
      <c r="X32">
        <v>132</v>
      </c>
      <c r="Y32">
        <v>44</v>
      </c>
      <c r="Z32">
        <v>33</v>
      </c>
      <c r="AA32">
        <v>57</v>
      </c>
      <c r="AB32">
        <v>713</v>
      </c>
      <c r="AC32">
        <v>659</v>
      </c>
      <c r="AD32">
        <v>4.04</v>
      </c>
      <c r="AE32">
        <v>1</v>
      </c>
      <c r="AF32">
        <v>12</v>
      </c>
      <c r="AG32">
        <v>44</v>
      </c>
      <c r="AH32">
        <v>4400</v>
      </c>
      <c r="AI32">
        <v>1450</v>
      </c>
      <c r="AJ32">
        <v>182</v>
      </c>
      <c r="AK32">
        <v>500</v>
      </c>
      <c r="AL32">
        <v>1215</v>
      </c>
      <c r="AM32">
        <v>86</v>
      </c>
      <c r="AN32">
        <v>146</v>
      </c>
      <c r="AO32">
        <v>0.98599999999999999</v>
      </c>
      <c r="AP32" t="s">
        <v>119</v>
      </c>
      <c r="AQ32" t="s">
        <v>118</v>
      </c>
      <c r="AR32">
        <v>2080145</v>
      </c>
      <c r="AS32">
        <v>107</v>
      </c>
      <c r="AT32">
        <v>106</v>
      </c>
      <c r="AU32" t="s">
        <v>117</v>
      </c>
      <c r="AV32" t="s">
        <v>117</v>
      </c>
      <c r="AW32" t="s">
        <v>117</v>
      </c>
    </row>
    <row r="33" spans="1:49" x14ac:dyDescent="0.25">
      <c r="A33">
        <v>2015</v>
      </c>
      <c r="B33" t="s">
        <v>13</v>
      </c>
      <c r="C33" t="s">
        <v>114</v>
      </c>
      <c r="D33" s="3" t="str">
        <f t="shared" si="0"/>
        <v>2015-ATL</v>
      </c>
      <c r="E33" t="s">
        <v>114</v>
      </c>
      <c r="F33" t="s">
        <v>12</v>
      </c>
      <c r="G33">
        <v>4</v>
      </c>
      <c r="H33">
        <v>162</v>
      </c>
      <c r="I33">
        <v>81</v>
      </c>
      <c r="J33">
        <v>67</v>
      </c>
      <c r="K33">
        <v>95</v>
      </c>
      <c r="L33" t="s">
        <v>11</v>
      </c>
      <c r="M33" t="s">
        <v>11</v>
      </c>
      <c r="N33" t="s">
        <v>11</v>
      </c>
      <c r="O33" t="s">
        <v>11</v>
      </c>
      <c r="P33">
        <v>573</v>
      </c>
      <c r="Q33">
        <v>5420</v>
      </c>
      <c r="R33">
        <v>1361</v>
      </c>
      <c r="S33">
        <v>251</v>
      </c>
      <c r="T33">
        <v>18</v>
      </c>
      <c r="U33">
        <v>100</v>
      </c>
      <c r="V33">
        <v>471</v>
      </c>
      <c r="W33">
        <v>1107</v>
      </c>
      <c r="X33">
        <v>69</v>
      </c>
      <c r="Y33">
        <v>33</v>
      </c>
      <c r="Z33">
        <v>44</v>
      </c>
      <c r="AA33">
        <v>31</v>
      </c>
      <c r="AB33">
        <v>760</v>
      </c>
      <c r="AC33">
        <v>698</v>
      </c>
      <c r="AD33">
        <v>4.41</v>
      </c>
      <c r="AE33">
        <v>3</v>
      </c>
      <c r="AF33">
        <v>10</v>
      </c>
      <c r="AG33">
        <v>44</v>
      </c>
      <c r="AH33">
        <v>4276</v>
      </c>
      <c r="AI33">
        <v>1462</v>
      </c>
      <c r="AJ33">
        <v>170</v>
      </c>
      <c r="AK33">
        <v>550</v>
      </c>
      <c r="AL33">
        <v>1148</v>
      </c>
      <c r="AM33">
        <v>90</v>
      </c>
      <c r="AN33">
        <v>186</v>
      </c>
      <c r="AO33">
        <v>0.98499999999999999</v>
      </c>
      <c r="AP33" t="s">
        <v>116</v>
      </c>
      <c r="AQ33" t="s">
        <v>120</v>
      </c>
      <c r="AR33">
        <v>2001392</v>
      </c>
      <c r="AS33">
        <v>97</v>
      </c>
      <c r="AT33">
        <v>97</v>
      </c>
      <c r="AU33" t="s">
        <v>114</v>
      </c>
      <c r="AV33" t="s">
        <v>114</v>
      </c>
      <c r="AW33" t="s">
        <v>114</v>
      </c>
    </row>
    <row r="34" spans="1:49" x14ac:dyDescent="0.25">
      <c r="A34">
        <v>2015</v>
      </c>
      <c r="B34" t="s">
        <v>17</v>
      </c>
      <c r="C34" t="s">
        <v>111</v>
      </c>
      <c r="D34" s="3" t="str">
        <f t="shared" ref="D34:D65" si="1">CONCATENATE(A34,"-",C34)</f>
        <v>2015-BAL</v>
      </c>
      <c r="E34" t="s">
        <v>111</v>
      </c>
      <c r="F34" t="s">
        <v>12</v>
      </c>
      <c r="G34">
        <v>3</v>
      </c>
      <c r="H34">
        <v>162</v>
      </c>
      <c r="I34">
        <v>78</v>
      </c>
      <c r="J34">
        <v>81</v>
      </c>
      <c r="K34">
        <v>81</v>
      </c>
      <c r="L34" t="s">
        <v>11</v>
      </c>
      <c r="M34" t="s">
        <v>11</v>
      </c>
      <c r="N34" t="s">
        <v>11</v>
      </c>
      <c r="O34" t="s">
        <v>11</v>
      </c>
      <c r="P34">
        <v>713</v>
      </c>
      <c r="Q34">
        <v>5485</v>
      </c>
      <c r="R34">
        <v>1370</v>
      </c>
      <c r="S34">
        <v>246</v>
      </c>
      <c r="T34">
        <v>20</v>
      </c>
      <c r="U34">
        <v>217</v>
      </c>
      <c r="V34">
        <v>418</v>
      </c>
      <c r="W34">
        <v>1331</v>
      </c>
      <c r="X34">
        <v>44</v>
      </c>
      <c r="Y34">
        <v>25</v>
      </c>
      <c r="Z34">
        <v>51</v>
      </c>
      <c r="AA34">
        <v>32</v>
      </c>
      <c r="AB34">
        <v>693</v>
      </c>
      <c r="AC34">
        <v>646</v>
      </c>
      <c r="AD34">
        <v>4.05</v>
      </c>
      <c r="AE34">
        <v>0</v>
      </c>
      <c r="AF34">
        <v>10</v>
      </c>
      <c r="AG34">
        <v>43</v>
      </c>
      <c r="AH34">
        <v>4304</v>
      </c>
      <c r="AI34">
        <v>1406</v>
      </c>
      <c r="AJ34">
        <v>174</v>
      </c>
      <c r="AK34">
        <v>483</v>
      </c>
      <c r="AL34">
        <v>1233</v>
      </c>
      <c r="AM34">
        <v>77</v>
      </c>
      <c r="AN34">
        <v>134</v>
      </c>
      <c r="AO34">
        <v>0.98699999999999999</v>
      </c>
      <c r="AP34" t="s">
        <v>113</v>
      </c>
      <c r="AQ34" t="s">
        <v>112</v>
      </c>
      <c r="AR34">
        <v>2281202</v>
      </c>
      <c r="AS34">
        <v>103</v>
      </c>
      <c r="AT34">
        <v>104</v>
      </c>
      <c r="AU34" t="s">
        <v>111</v>
      </c>
      <c r="AV34" t="s">
        <v>111</v>
      </c>
      <c r="AW34" t="s">
        <v>111</v>
      </c>
    </row>
    <row r="35" spans="1:49" x14ac:dyDescent="0.25">
      <c r="A35">
        <v>2015</v>
      </c>
      <c r="B35" t="s">
        <v>17</v>
      </c>
      <c r="C35" t="s">
        <v>108</v>
      </c>
      <c r="D35" s="3" t="str">
        <f t="shared" si="1"/>
        <v>2015-BOS</v>
      </c>
      <c r="E35" t="s">
        <v>108</v>
      </c>
      <c r="F35" t="s">
        <v>12</v>
      </c>
      <c r="G35">
        <v>5</v>
      </c>
      <c r="H35">
        <v>162</v>
      </c>
      <c r="I35">
        <v>81</v>
      </c>
      <c r="J35">
        <v>78</v>
      </c>
      <c r="K35">
        <v>84</v>
      </c>
      <c r="L35" t="s">
        <v>11</v>
      </c>
      <c r="M35" t="s">
        <v>11</v>
      </c>
      <c r="N35" t="s">
        <v>11</v>
      </c>
      <c r="O35" t="s">
        <v>11</v>
      </c>
      <c r="P35">
        <v>748</v>
      </c>
      <c r="Q35">
        <v>5640</v>
      </c>
      <c r="R35">
        <v>1495</v>
      </c>
      <c r="S35">
        <v>294</v>
      </c>
      <c r="T35">
        <v>33</v>
      </c>
      <c r="U35">
        <v>161</v>
      </c>
      <c r="V35">
        <v>478</v>
      </c>
      <c r="W35">
        <v>1148</v>
      </c>
      <c r="X35">
        <v>71</v>
      </c>
      <c r="Y35">
        <v>27</v>
      </c>
      <c r="Z35">
        <v>46</v>
      </c>
      <c r="AA35">
        <v>42</v>
      </c>
      <c r="AB35">
        <v>753</v>
      </c>
      <c r="AC35">
        <v>694</v>
      </c>
      <c r="AD35">
        <v>4.3099999999999996</v>
      </c>
      <c r="AE35">
        <v>3</v>
      </c>
      <c r="AF35">
        <v>10</v>
      </c>
      <c r="AG35">
        <v>40</v>
      </c>
      <c r="AH35">
        <v>4345</v>
      </c>
      <c r="AI35">
        <v>1486</v>
      </c>
      <c r="AJ35">
        <v>178</v>
      </c>
      <c r="AK35">
        <v>478</v>
      </c>
      <c r="AL35">
        <v>1218</v>
      </c>
      <c r="AM35">
        <v>97</v>
      </c>
      <c r="AN35">
        <v>148</v>
      </c>
      <c r="AO35">
        <v>0.98399999999999999</v>
      </c>
      <c r="AP35" t="s">
        <v>110</v>
      </c>
      <c r="AQ35" t="s">
        <v>109</v>
      </c>
      <c r="AR35">
        <v>2880694</v>
      </c>
      <c r="AS35">
        <v>104</v>
      </c>
      <c r="AT35">
        <v>107</v>
      </c>
      <c r="AU35" t="s">
        <v>108</v>
      </c>
      <c r="AV35" t="s">
        <v>108</v>
      </c>
      <c r="AW35" t="s">
        <v>108</v>
      </c>
    </row>
    <row r="36" spans="1:49" x14ac:dyDescent="0.25">
      <c r="A36">
        <v>2015</v>
      </c>
      <c r="B36" t="s">
        <v>17</v>
      </c>
      <c r="C36" t="s">
        <v>104</v>
      </c>
      <c r="D36" s="3" t="str">
        <f t="shared" si="1"/>
        <v>2015-CHA</v>
      </c>
      <c r="E36" t="s">
        <v>105</v>
      </c>
      <c r="F36" t="s">
        <v>31</v>
      </c>
      <c r="G36">
        <v>4</v>
      </c>
      <c r="H36">
        <v>162</v>
      </c>
      <c r="I36">
        <v>81</v>
      </c>
      <c r="J36">
        <v>76</v>
      </c>
      <c r="K36">
        <v>86</v>
      </c>
      <c r="L36" t="s">
        <v>11</v>
      </c>
      <c r="M36" t="s">
        <v>11</v>
      </c>
      <c r="N36" t="s">
        <v>11</v>
      </c>
      <c r="O36" t="s">
        <v>11</v>
      </c>
      <c r="P36">
        <v>622</v>
      </c>
      <c r="Q36">
        <v>5533</v>
      </c>
      <c r="R36">
        <v>1381</v>
      </c>
      <c r="S36">
        <v>260</v>
      </c>
      <c r="T36">
        <v>27</v>
      </c>
      <c r="U36">
        <v>136</v>
      </c>
      <c r="V36">
        <v>404</v>
      </c>
      <c r="W36">
        <v>1231</v>
      </c>
      <c r="X36">
        <v>68</v>
      </c>
      <c r="Y36">
        <v>42</v>
      </c>
      <c r="Z36">
        <v>65</v>
      </c>
      <c r="AA36">
        <v>37</v>
      </c>
      <c r="AB36">
        <v>701</v>
      </c>
      <c r="AC36">
        <v>643</v>
      </c>
      <c r="AD36">
        <v>3.98</v>
      </c>
      <c r="AE36">
        <v>7</v>
      </c>
      <c r="AF36">
        <v>9</v>
      </c>
      <c r="AG36">
        <v>37</v>
      </c>
      <c r="AH36">
        <v>4358</v>
      </c>
      <c r="AI36">
        <v>1443</v>
      </c>
      <c r="AJ36">
        <v>162</v>
      </c>
      <c r="AK36">
        <v>474</v>
      </c>
      <c r="AL36">
        <v>1359</v>
      </c>
      <c r="AM36">
        <v>101</v>
      </c>
      <c r="AN36">
        <v>159</v>
      </c>
      <c r="AO36">
        <v>0.98299999999999998</v>
      </c>
      <c r="AP36" t="s">
        <v>107</v>
      </c>
      <c r="AQ36" t="s">
        <v>106</v>
      </c>
      <c r="AR36">
        <v>1755810</v>
      </c>
      <c r="AS36">
        <v>92</v>
      </c>
      <c r="AT36">
        <v>93</v>
      </c>
      <c r="AU36" t="s">
        <v>105</v>
      </c>
      <c r="AV36" t="s">
        <v>104</v>
      </c>
      <c r="AW36" t="s">
        <v>104</v>
      </c>
    </row>
    <row r="37" spans="1:49" x14ac:dyDescent="0.25">
      <c r="A37">
        <v>2015</v>
      </c>
      <c r="B37" t="s">
        <v>13</v>
      </c>
      <c r="C37" t="s">
        <v>100</v>
      </c>
      <c r="D37" s="3" t="str">
        <f t="shared" si="1"/>
        <v>2015-CHN</v>
      </c>
      <c r="E37" t="s">
        <v>101</v>
      </c>
      <c r="F37" t="s">
        <v>31</v>
      </c>
      <c r="G37">
        <v>3</v>
      </c>
      <c r="H37">
        <v>162</v>
      </c>
      <c r="I37">
        <v>81</v>
      </c>
      <c r="J37">
        <v>97</v>
      </c>
      <c r="K37">
        <v>65</v>
      </c>
      <c r="L37" t="s">
        <v>11</v>
      </c>
      <c r="M37" t="s">
        <v>52</v>
      </c>
      <c r="N37" t="s">
        <v>11</v>
      </c>
      <c r="O37" t="s">
        <v>11</v>
      </c>
      <c r="P37">
        <v>689</v>
      </c>
      <c r="Q37">
        <v>5491</v>
      </c>
      <c r="R37">
        <v>1341</v>
      </c>
      <c r="S37">
        <v>272</v>
      </c>
      <c r="T37">
        <v>30</v>
      </c>
      <c r="U37">
        <v>171</v>
      </c>
      <c r="V37">
        <v>567</v>
      </c>
      <c r="W37">
        <v>1518</v>
      </c>
      <c r="X37">
        <v>95</v>
      </c>
      <c r="Y37">
        <v>37</v>
      </c>
      <c r="Z37">
        <v>74</v>
      </c>
      <c r="AA37">
        <v>35</v>
      </c>
      <c r="AB37">
        <v>608</v>
      </c>
      <c r="AC37">
        <v>546</v>
      </c>
      <c r="AD37">
        <v>3.36</v>
      </c>
      <c r="AE37">
        <v>6</v>
      </c>
      <c r="AF37">
        <v>21</v>
      </c>
      <c r="AG37">
        <v>48</v>
      </c>
      <c r="AH37">
        <v>4384</v>
      </c>
      <c r="AI37">
        <v>1276</v>
      </c>
      <c r="AJ37">
        <v>134</v>
      </c>
      <c r="AK37">
        <v>407</v>
      </c>
      <c r="AL37">
        <v>1431</v>
      </c>
      <c r="AM37">
        <v>111</v>
      </c>
      <c r="AN37">
        <v>120</v>
      </c>
      <c r="AO37">
        <v>0.98199999999999998</v>
      </c>
      <c r="AP37" t="s">
        <v>103</v>
      </c>
      <c r="AQ37" t="s">
        <v>102</v>
      </c>
      <c r="AR37">
        <v>2919122</v>
      </c>
      <c r="AS37">
        <v>100</v>
      </c>
      <c r="AT37">
        <v>100</v>
      </c>
      <c r="AU37" t="s">
        <v>101</v>
      </c>
      <c r="AV37" t="s">
        <v>100</v>
      </c>
      <c r="AW37" t="s">
        <v>100</v>
      </c>
    </row>
    <row r="38" spans="1:49" x14ac:dyDescent="0.25">
      <c r="A38">
        <v>2015</v>
      </c>
      <c r="B38" t="s">
        <v>13</v>
      </c>
      <c r="C38" t="s">
        <v>97</v>
      </c>
      <c r="D38" s="3" t="str">
        <f t="shared" si="1"/>
        <v>2015-CIN</v>
      </c>
      <c r="E38" t="s">
        <v>97</v>
      </c>
      <c r="F38" t="s">
        <v>31</v>
      </c>
      <c r="G38">
        <v>5</v>
      </c>
      <c r="H38">
        <v>162</v>
      </c>
      <c r="I38">
        <v>81</v>
      </c>
      <c r="J38">
        <v>64</v>
      </c>
      <c r="K38">
        <v>98</v>
      </c>
      <c r="L38" t="s">
        <v>11</v>
      </c>
      <c r="M38" t="s">
        <v>11</v>
      </c>
      <c r="N38" t="s">
        <v>11</v>
      </c>
      <c r="O38" t="s">
        <v>11</v>
      </c>
      <c r="P38">
        <v>640</v>
      </c>
      <c r="Q38">
        <v>5571</v>
      </c>
      <c r="R38">
        <v>1382</v>
      </c>
      <c r="S38">
        <v>257</v>
      </c>
      <c r="T38">
        <v>27</v>
      </c>
      <c r="U38">
        <v>167</v>
      </c>
      <c r="V38">
        <v>496</v>
      </c>
      <c r="W38">
        <v>1255</v>
      </c>
      <c r="X38">
        <v>134</v>
      </c>
      <c r="Y38">
        <v>38</v>
      </c>
      <c r="Z38">
        <v>42</v>
      </c>
      <c r="AA38">
        <v>40</v>
      </c>
      <c r="AB38">
        <v>754</v>
      </c>
      <c r="AC38">
        <v>700</v>
      </c>
      <c r="AD38">
        <v>4.33</v>
      </c>
      <c r="AE38">
        <v>2</v>
      </c>
      <c r="AF38">
        <v>8</v>
      </c>
      <c r="AG38">
        <v>35</v>
      </c>
      <c r="AH38">
        <v>4360</v>
      </c>
      <c r="AI38">
        <v>1436</v>
      </c>
      <c r="AJ38">
        <v>177</v>
      </c>
      <c r="AK38">
        <v>544</v>
      </c>
      <c r="AL38">
        <v>1252</v>
      </c>
      <c r="AM38">
        <v>90</v>
      </c>
      <c r="AN38">
        <v>131</v>
      </c>
      <c r="AO38">
        <v>0.98499999999999999</v>
      </c>
      <c r="AP38" t="s">
        <v>99</v>
      </c>
      <c r="AQ38" t="s">
        <v>98</v>
      </c>
      <c r="AR38">
        <v>2419506</v>
      </c>
      <c r="AS38">
        <v>101</v>
      </c>
      <c r="AT38">
        <v>101</v>
      </c>
      <c r="AU38" t="s">
        <v>97</v>
      </c>
      <c r="AV38" t="s">
        <v>97</v>
      </c>
      <c r="AW38" t="s">
        <v>97</v>
      </c>
    </row>
    <row r="39" spans="1:49" x14ac:dyDescent="0.25">
      <c r="A39">
        <v>2015</v>
      </c>
      <c r="B39" t="s">
        <v>17</v>
      </c>
      <c r="C39" t="s">
        <v>94</v>
      </c>
      <c r="D39" s="3" t="str">
        <f t="shared" si="1"/>
        <v>2015-CLE</v>
      </c>
      <c r="E39" t="s">
        <v>94</v>
      </c>
      <c r="F39" t="s">
        <v>31</v>
      </c>
      <c r="G39">
        <v>3</v>
      </c>
      <c r="H39">
        <v>161</v>
      </c>
      <c r="I39">
        <v>80</v>
      </c>
      <c r="J39">
        <v>81</v>
      </c>
      <c r="K39">
        <v>80</v>
      </c>
      <c r="L39" t="s">
        <v>11</v>
      </c>
      <c r="M39" t="s">
        <v>11</v>
      </c>
      <c r="N39" t="s">
        <v>11</v>
      </c>
      <c r="O39" t="s">
        <v>11</v>
      </c>
      <c r="P39">
        <v>669</v>
      </c>
      <c r="Q39">
        <v>5439</v>
      </c>
      <c r="R39">
        <v>1395</v>
      </c>
      <c r="S39">
        <v>303</v>
      </c>
      <c r="T39">
        <v>29</v>
      </c>
      <c r="U39">
        <v>141</v>
      </c>
      <c r="V39">
        <v>533</v>
      </c>
      <c r="W39">
        <v>1157</v>
      </c>
      <c r="X39">
        <v>86</v>
      </c>
      <c r="Y39">
        <v>28</v>
      </c>
      <c r="Z39">
        <v>39</v>
      </c>
      <c r="AA39">
        <v>50</v>
      </c>
      <c r="AB39">
        <v>640</v>
      </c>
      <c r="AC39">
        <v>584</v>
      </c>
      <c r="AD39">
        <v>3.67</v>
      </c>
      <c r="AE39">
        <v>11</v>
      </c>
      <c r="AF39">
        <v>10</v>
      </c>
      <c r="AG39">
        <v>38</v>
      </c>
      <c r="AH39">
        <v>4298</v>
      </c>
      <c r="AI39">
        <v>1274</v>
      </c>
      <c r="AJ39">
        <v>161</v>
      </c>
      <c r="AK39">
        <v>425</v>
      </c>
      <c r="AL39">
        <v>1407</v>
      </c>
      <c r="AM39">
        <v>79</v>
      </c>
      <c r="AN39">
        <v>136</v>
      </c>
      <c r="AO39">
        <v>0.98699999999999999</v>
      </c>
      <c r="AP39" t="s">
        <v>96</v>
      </c>
      <c r="AQ39" t="s">
        <v>95</v>
      </c>
      <c r="AR39">
        <v>1388905</v>
      </c>
      <c r="AS39">
        <v>106</v>
      </c>
      <c r="AT39">
        <v>106</v>
      </c>
      <c r="AU39" t="s">
        <v>94</v>
      </c>
      <c r="AV39" t="s">
        <v>94</v>
      </c>
      <c r="AW39" t="s">
        <v>94</v>
      </c>
    </row>
    <row r="40" spans="1:49" x14ac:dyDescent="0.25">
      <c r="A40">
        <v>2015</v>
      </c>
      <c r="B40" t="s">
        <v>13</v>
      </c>
      <c r="C40" t="s">
        <v>91</v>
      </c>
      <c r="D40" s="3" t="str">
        <f t="shared" si="1"/>
        <v>2015-COL</v>
      </c>
      <c r="E40" t="s">
        <v>91</v>
      </c>
      <c r="F40" t="s">
        <v>21</v>
      </c>
      <c r="G40">
        <v>5</v>
      </c>
      <c r="H40">
        <v>162</v>
      </c>
      <c r="I40">
        <v>81</v>
      </c>
      <c r="J40">
        <v>68</v>
      </c>
      <c r="K40">
        <v>94</v>
      </c>
      <c r="L40" t="s">
        <v>11</v>
      </c>
      <c r="M40" t="s">
        <v>11</v>
      </c>
      <c r="N40" t="s">
        <v>11</v>
      </c>
      <c r="O40" t="s">
        <v>11</v>
      </c>
      <c r="P40">
        <v>737</v>
      </c>
      <c r="Q40">
        <v>5572</v>
      </c>
      <c r="R40">
        <v>1479</v>
      </c>
      <c r="S40">
        <v>274</v>
      </c>
      <c r="T40">
        <v>49</v>
      </c>
      <c r="U40">
        <v>186</v>
      </c>
      <c r="V40">
        <v>388</v>
      </c>
      <c r="W40">
        <v>1283</v>
      </c>
      <c r="X40">
        <v>97</v>
      </c>
      <c r="Y40">
        <v>43</v>
      </c>
      <c r="Z40">
        <v>33</v>
      </c>
      <c r="AA40">
        <v>34</v>
      </c>
      <c r="AB40">
        <v>844</v>
      </c>
      <c r="AC40">
        <v>799</v>
      </c>
      <c r="AD40">
        <v>5.04</v>
      </c>
      <c r="AE40">
        <v>4</v>
      </c>
      <c r="AF40">
        <v>4</v>
      </c>
      <c r="AG40">
        <v>36</v>
      </c>
      <c r="AH40">
        <v>4279</v>
      </c>
      <c r="AI40">
        <v>1579</v>
      </c>
      <c r="AJ40">
        <v>183</v>
      </c>
      <c r="AK40">
        <v>579</v>
      </c>
      <c r="AL40">
        <v>1112</v>
      </c>
      <c r="AM40">
        <v>95</v>
      </c>
      <c r="AN40">
        <v>171</v>
      </c>
      <c r="AO40">
        <v>0.98499999999999999</v>
      </c>
      <c r="AP40" t="s">
        <v>93</v>
      </c>
      <c r="AQ40" t="s">
        <v>92</v>
      </c>
      <c r="AR40">
        <v>2506789</v>
      </c>
      <c r="AS40">
        <v>119</v>
      </c>
      <c r="AT40">
        <v>118</v>
      </c>
      <c r="AU40" t="s">
        <v>91</v>
      </c>
      <c r="AV40" t="s">
        <v>91</v>
      </c>
      <c r="AW40" t="s">
        <v>91</v>
      </c>
    </row>
    <row r="41" spans="1:49" x14ac:dyDescent="0.25">
      <c r="A41">
        <v>2015</v>
      </c>
      <c r="B41" t="s">
        <v>17</v>
      </c>
      <c r="C41" t="s">
        <v>88</v>
      </c>
      <c r="D41" s="3" t="str">
        <f t="shared" si="1"/>
        <v>2015-DET</v>
      </c>
      <c r="E41" t="s">
        <v>88</v>
      </c>
      <c r="F41" t="s">
        <v>31</v>
      </c>
      <c r="G41">
        <v>5</v>
      </c>
      <c r="H41">
        <v>161</v>
      </c>
      <c r="I41">
        <v>81</v>
      </c>
      <c r="J41">
        <v>74</v>
      </c>
      <c r="K41">
        <v>87</v>
      </c>
      <c r="L41" t="s">
        <v>11</v>
      </c>
      <c r="M41" t="s">
        <v>11</v>
      </c>
      <c r="N41" t="s">
        <v>11</v>
      </c>
      <c r="O41" t="s">
        <v>11</v>
      </c>
      <c r="P41">
        <v>689</v>
      </c>
      <c r="Q41">
        <v>5605</v>
      </c>
      <c r="R41">
        <v>1515</v>
      </c>
      <c r="S41">
        <v>289</v>
      </c>
      <c r="T41">
        <v>49</v>
      </c>
      <c r="U41">
        <v>151</v>
      </c>
      <c r="V41">
        <v>455</v>
      </c>
      <c r="W41">
        <v>1259</v>
      </c>
      <c r="X41">
        <v>83</v>
      </c>
      <c r="Y41">
        <v>51</v>
      </c>
      <c r="Z41">
        <v>41</v>
      </c>
      <c r="AA41">
        <v>35</v>
      </c>
      <c r="AB41">
        <v>803</v>
      </c>
      <c r="AC41">
        <v>746</v>
      </c>
      <c r="AD41">
        <v>4.6399999999999997</v>
      </c>
      <c r="AE41">
        <v>7</v>
      </c>
      <c r="AF41">
        <v>12</v>
      </c>
      <c r="AG41">
        <v>35</v>
      </c>
      <c r="AH41">
        <v>4341</v>
      </c>
      <c r="AI41">
        <v>1491</v>
      </c>
      <c r="AJ41">
        <v>193</v>
      </c>
      <c r="AK41">
        <v>489</v>
      </c>
      <c r="AL41">
        <v>1100</v>
      </c>
      <c r="AM41">
        <v>86</v>
      </c>
      <c r="AN41">
        <v>165</v>
      </c>
      <c r="AO41">
        <v>0.98599999999999999</v>
      </c>
      <c r="AP41" t="s">
        <v>90</v>
      </c>
      <c r="AQ41" t="s">
        <v>89</v>
      </c>
      <c r="AR41">
        <v>2726048</v>
      </c>
      <c r="AS41">
        <v>97</v>
      </c>
      <c r="AT41">
        <v>98</v>
      </c>
      <c r="AU41" t="s">
        <v>88</v>
      </c>
      <c r="AV41" t="s">
        <v>88</v>
      </c>
      <c r="AW41" t="s">
        <v>88</v>
      </c>
    </row>
    <row r="42" spans="1:49" x14ac:dyDescent="0.25">
      <c r="A42">
        <v>2015</v>
      </c>
      <c r="B42" t="s">
        <v>17</v>
      </c>
      <c r="C42" t="s">
        <v>85</v>
      </c>
      <c r="D42" s="3" t="str">
        <f t="shared" si="1"/>
        <v>2015-HOU</v>
      </c>
      <c r="E42" t="s">
        <v>85</v>
      </c>
      <c r="F42" t="s">
        <v>21</v>
      </c>
      <c r="G42">
        <v>2</v>
      </c>
      <c r="H42">
        <v>162</v>
      </c>
      <c r="I42">
        <v>81</v>
      </c>
      <c r="J42">
        <v>86</v>
      </c>
      <c r="K42">
        <v>76</v>
      </c>
      <c r="L42" t="s">
        <v>11</v>
      </c>
      <c r="M42" t="s">
        <v>52</v>
      </c>
      <c r="N42" t="s">
        <v>11</v>
      </c>
      <c r="O42" t="s">
        <v>11</v>
      </c>
      <c r="P42">
        <v>729</v>
      </c>
      <c r="Q42">
        <v>5459</v>
      </c>
      <c r="R42">
        <v>1363</v>
      </c>
      <c r="S42">
        <v>278</v>
      </c>
      <c r="T42">
        <v>26</v>
      </c>
      <c r="U42">
        <v>230</v>
      </c>
      <c r="V42">
        <v>486</v>
      </c>
      <c r="W42">
        <v>1392</v>
      </c>
      <c r="X42">
        <v>121</v>
      </c>
      <c r="Y42">
        <v>48</v>
      </c>
      <c r="Z42">
        <v>56</v>
      </c>
      <c r="AA42">
        <v>43</v>
      </c>
      <c r="AB42">
        <v>618</v>
      </c>
      <c r="AC42">
        <v>572</v>
      </c>
      <c r="AD42">
        <v>3.57</v>
      </c>
      <c r="AE42">
        <v>5</v>
      </c>
      <c r="AF42">
        <v>13</v>
      </c>
      <c r="AG42">
        <v>39</v>
      </c>
      <c r="AH42">
        <v>4323</v>
      </c>
      <c r="AI42">
        <v>1308</v>
      </c>
      <c r="AJ42">
        <v>148</v>
      </c>
      <c r="AK42">
        <v>423</v>
      </c>
      <c r="AL42">
        <v>1280</v>
      </c>
      <c r="AM42">
        <v>85</v>
      </c>
      <c r="AN42">
        <v>131</v>
      </c>
      <c r="AO42">
        <v>0.98599999999999999</v>
      </c>
      <c r="AP42" t="s">
        <v>87</v>
      </c>
      <c r="AQ42" t="s">
        <v>86</v>
      </c>
      <c r="AR42">
        <v>2153585</v>
      </c>
      <c r="AS42">
        <v>97</v>
      </c>
      <c r="AT42">
        <v>99</v>
      </c>
      <c r="AU42" t="s">
        <v>85</v>
      </c>
      <c r="AV42" t="s">
        <v>85</v>
      </c>
      <c r="AW42" t="s">
        <v>85</v>
      </c>
    </row>
    <row r="43" spans="1:49" x14ac:dyDescent="0.25">
      <c r="A43">
        <v>2015</v>
      </c>
      <c r="B43" t="s">
        <v>17</v>
      </c>
      <c r="C43" t="s">
        <v>81</v>
      </c>
      <c r="D43" s="3" t="str">
        <f t="shared" si="1"/>
        <v>2015-KCA</v>
      </c>
      <c r="E43" t="s">
        <v>82</v>
      </c>
      <c r="F43" t="s">
        <v>31</v>
      </c>
      <c r="G43">
        <v>1</v>
      </c>
      <c r="H43">
        <v>162</v>
      </c>
      <c r="I43">
        <v>81</v>
      </c>
      <c r="J43">
        <v>95</v>
      </c>
      <c r="K43">
        <v>67</v>
      </c>
      <c r="L43" t="s">
        <v>52</v>
      </c>
      <c r="M43" t="s">
        <v>11</v>
      </c>
      <c r="N43" t="s">
        <v>52</v>
      </c>
      <c r="O43" t="s">
        <v>52</v>
      </c>
      <c r="P43">
        <v>724</v>
      </c>
      <c r="Q43">
        <v>5575</v>
      </c>
      <c r="R43">
        <v>1497</v>
      </c>
      <c r="S43">
        <v>300</v>
      </c>
      <c r="T43">
        <v>42</v>
      </c>
      <c r="U43">
        <v>139</v>
      </c>
      <c r="V43">
        <v>383</v>
      </c>
      <c r="W43">
        <v>973</v>
      </c>
      <c r="X43">
        <v>104</v>
      </c>
      <c r="Y43">
        <v>34</v>
      </c>
      <c r="Z43">
        <v>77</v>
      </c>
      <c r="AA43">
        <v>47</v>
      </c>
      <c r="AB43">
        <v>641</v>
      </c>
      <c r="AC43">
        <v>601</v>
      </c>
      <c r="AD43">
        <v>3.73</v>
      </c>
      <c r="AE43">
        <v>2</v>
      </c>
      <c r="AF43">
        <v>8</v>
      </c>
      <c r="AG43">
        <v>56</v>
      </c>
      <c r="AH43">
        <v>4356</v>
      </c>
      <c r="AI43">
        <v>1372</v>
      </c>
      <c r="AJ43">
        <v>155</v>
      </c>
      <c r="AK43">
        <v>489</v>
      </c>
      <c r="AL43">
        <v>1160</v>
      </c>
      <c r="AM43">
        <v>88</v>
      </c>
      <c r="AN43">
        <v>138</v>
      </c>
      <c r="AO43">
        <v>0.98499999999999999</v>
      </c>
      <c r="AP43" t="s">
        <v>84</v>
      </c>
      <c r="AQ43" t="s">
        <v>83</v>
      </c>
      <c r="AR43">
        <v>2708549</v>
      </c>
      <c r="AS43">
        <v>104</v>
      </c>
      <c r="AT43">
        <v>103</v>
      </c>
      <c r="AU43" t="s">
        <v>82</v>
      </c>
      <c r="AV43" t="s">
        <v>81</v>
      </c>
      <c r="AW43" t="s">
        <v>81</v>
      </c>
    </row>
    <row r="44" spans="1:49" x14ac:dyDescent="0.25">
      <c r="A44">
        <v>2015</v>
      </c>
      <c r="B44" t="s">
        <v>17</v>
      </c>
      <c r="C44" t="s">
        <v>78</v>
      </c>
      <c r="D44" s="3" t="str">
        <f t="shared" si="1"/>
        <v>2015-LAA</v>
      </c>
      <c r="E44" t="s">
        <v>77</v>
      </c>
      <c r="F44" t="s">
        <v>21</v>
      </c>
      <c r="G44">
        <v>3</v>
      </c>
      <c r="H44">
        <v>162</v>
      </c>
      <c r="I44">
        <v>81</v>
      </c>
      <c r="J44">
        <v>85</v>
      </c>
      <c r="K44">
        <v>77</v>
      </c>
      <c r="L44" t="s">
        <v>11</v>
      </c>
      <c r="M44" t="s">
        <v>11</v>
      </c>
      <c r="N44" t="s">
        <v>11</v>
      </c>
      <c r="O44" t="s">
        <v>11</v>
      </c>
      <c r="P44">
        <v>661</v>
      </c>
      <c r="Q44">
        <v>5417</v>
      </c>
      <c r="R44">
        <v>1331</v>
      </c>
      <c r="S44">
        <v>243</v>
      </c>
      <c r="T44">
        <v>21</v>
      </c>
      <c r="U44">
        <v>176</v>
      </c>
      <c r="V44">
        <v>435</v>
      </c>
      <c r="W44">
        <v>1150</v>
      </c>
      <c r="X44">
        <v>52</v>
      </c>
      <c r="Y44">
        <v>34</v>
      </c>
      <c r="Z44">
        <v>58</v>
      </c>
      <c r="AA44">
        <v>40</v>
      </c>
      <c r="AB44">
        <v>675</v>
      </c>
      <c r="AC44">
        <v>630</v>
      </c>
      <c r="AD44">
        <v>3.94</v>
      </c>
      <c r="AE44">
        <v>2</v>
      </c>
      <c r="AF44">
        <v>12</v>
      </c>
      <c r="AG44">
        <v>46</v>
      </c>
      <c r="AH44">
        <v>4322</v>
      </c>
      <c r="AI44">
        <v>1355</v>
      </c>
      <c r="AJ44">
        <v>166</v>
      </c>
      <c r="AK44">
        <v>466</v>
      </c>
      <c r="AL44">
        <v>1221</v>
      </c>
      <c r="AM44">
        <v>93</v>
      </c>
      <c r="AN44">
        <v>108</v>
      </c>
      <c r="AO44">
        <v>0.98399999999999999</v>
      </c>
      <c r="AP44" t="s">
        <v>80</v>
      </c>
      <c r="AQ44" t="s">
        <v>79</v>
      </c>
      <c r="AR44">
        <v>3012765</v>
      </c>
      <c r="AS44">
        <v>94</v>
      </c>
      <c r="AT44">
        <v>95</v>
      </c>
      <c r="AU44" t="s">
        <v>78</v>
      </c>
      <c r="AV44" t="s">
        <v>77</v>
      </c>
      <c r="AW44" t="s">
        <v>77</v>
      </c>
    </row>
    <row r="45" spans="1:49" x14ac:dyDescent="0.25">
      <c r="A45">
        <v>2015</v>
      </c>
      <c r="B45" t="s">
        <v>13</v>
      </c>
      <c r="C45" t="s">
        <v>73</v>
      </c>
      <c r="D45" s="3" t="str">
        <f t="shared" si="1"/>
        <v>2015-LAN</v>
      </c>
      <c r="E45" t="s">
        <v>74</v>
      </c>
      <c r="F45" t="s">
        <v>21</v>
      </c>
      <c r="G45">
        <v>1</v>
      </c>
      <c r="H45">
        <v>162</v>
      </c>
      <c r="I45">
        <v>81</v>
      </c>
      <c r="J45">
        <v>92</v>
      </c>
      <c r="K45">
        <v>70</v>
      </c>
      <c r="L45" t="s">
        <v>52</v>
      </c>
      <c r="M45" t="s">
        <v>11</v>
      </c>
      <c r="N45" t="s">
        <v>11</v>
      </c>
      <c r="O45" t="s">
        <v>11</v>
      </c>
      <c r="P45">
        <v>667</v>
      </c>
      <c r="Q45">
        <v>5385</v>
      </c>
      <c r="R45">
        <v>1346</v>
      </c>
      <c r="S45">
        <v>263</v>
      </c>
      <c r="T45">
        <v>26</v>
      </c>
      <c r="U45">
        <v>187</v>
      </c>
      <c r="V45">
        <v>563</v>
      </c>
      <c r="W45">
        <v>1258</v>
      </c>
      <c r="X45">
        <v>59</v>
      </c>
      <c r="Y45">
        <v>34</v>
      </c>
      <c r="Z45">
        <v>60</v>
      </c>
      <c r="AA45">
        <v>30</v>
      </c>
      <c r="AB45">
        <v>595</v>
      </c>
      <c r="AC45">
        <v>553</v>
      </c>
      <c r="AD45">
        <v>3.44</v>
      </c>
      <c r="AE45">
        <v>6</v>
      </c>
      <c r="AF45">
        <v>21</v>
      </c>
      <c r="AG45">
        <v>47</v>
      </c>
      <c r="AH45">
        <v>4337</v>
      </c>
      <c r="AI45">
        <v>1317</v>
      </c>
      <c r="AJ45">
        <v>145</v>
      </c>
      <c r="AK45">
        <v>395</v>
      </c>
      <c r="AL45">
        <v>1396</v>
      </c>
      <c r="AM45">
        <v>75</v>
      </c>
      <c r="AN45">
        <v>133</v>
      </c>
      <c r="AO45">
        <v>0.98799999999999999</v>
      </c>
      <c r="AP45" t="s">
        <v>76</v>
      </c>
      <c r="AQ45" t="s">
        <v>75</v>
      </c>
      <c r="AR45">
        <v>3764815</v>
      </c>
      <c r="AS45">
        <v>101</v>
      </c>
      <c r="AT45">
        <v>98</v>
      </c>
      <c r="AU45" t="s">
        <v>74</v>
      </c>
      <c r="AV45" t="s">
        <v>73</v>
      </c>
      <c r="AW45" t="s">
        <v>73</v>
      </c>
    </row>
    <row r="46" spans="1:49" x14ac:dyDescent="0.25">
      <c r="A46">
        <v>2015</v>
      </c>
      <c r="B46" t="s">
        <v>13</v>
      </c>
      <c r="C46" t="s">
        <v>68</v>
      </c>
      <c r="D46" s="3" t="str">
        <f t="shared" si="1"/>
        <v>2015-MIA</v>
      </c>
      <c r="E46" t="s">
        <v>72</v>
      </c>
      <c r="F46" t="s">
        <v>12</v>
      </c>
      <c r="G46">
        <v>3</v>
      </c>
      <c r="H46">
        <v>162</v>
      </c>
      <c r="I46">
        <v>81</v>
      </c>
      <c r="J46">
        <v>71</v>
      </c>
      <c r="K46">
        <v>91</v>
      </c>
      <c r="L46" t="s">
        <v>11</v>
      </c>
      <c r="M46" t="s">
        <v>11</v>
      </c>
      <c r="N46" t="s">
        <v>11</v>
      </c>
      <c r="O46" t="s">
        <v>11</v>
      </c>
      <c r="P46">
        <v>613</v>
      </c>
      <c r="Q46">
        <v>5463</v>
      </c>
      <c r="R46">
        <v>1420</v>
      </c>
      <c r="S46">
        <v>236</v>
      </c>
      <c r="T46">
        <v>40</v>
      </c>
      <c r="U46">
        <v>120</v>
      </c>
      <c r="V46">
        <v>375</v>
      </c>
      <c r="W46">
        <v>1150</v>
      </c>
      <c r="X46">
        <v>112</v>
      </c>
      <c r="Y46">
        <v>45</v>
      </c>
      <c r="Z46">
        <v>39</v>
      </c>
      <c r="AA46">
        <v>40</v>
      </c>
      <c r="AB46">
        <v>678</v>
      </c>
      <c r="AC46">
        <v>638</v>
      </c>
      <c r="AD46">
        <v>4.0199999999999996</v>
      </c>
      <c r="AE46">
        <v>0</v>
      </c>
      <c r="AF46">
        <v>12</v>
      </c>
      <c r="AG46">
        <v>35</v>
      </c>
      <c r="AH46">
        <v>4281</v>
      </c>
      <c r="AI46">
        <v>1374</v>
      </c>
      <c r="AJ46">
        <v>141</v>
      </c>
      <c r="AK46">
        <v>508</v>
      </c>
      <c r="AL46">
        <v>1152</v>
      </c>
      <c r="AM46">
        <v>77</v>
      </c>
      <c r="AN46">
        <v>162</v>
      </c>
      <c r="AO46">
        <v>0.98699999999999999</v>
      </c>
      <c r="AP46" t="s">
        <v>71</v>
      </c>
      <c r="AQ46" t="s">
        <v>70</v>
      </c>
      <c r="AR46">
        <v>1752235</v>
      </c>
      <c r="AS46">
        <v>98</v>
      </c>
      <c r="AT46">
        <v>97</v>
      </c>
      <c r="AU46" t="s">
        <v>68</v>
      </c>
      <c r="AV46" t="s">
        <v>69</v>
      </c>
      <c r="AW46" t="s">
        <v>68</v>
      </c>
    </row>
    <row r="47" spans="1:49" x14ac:dyDescent="0.25">
      <c r="A47">
        <v>2015</v>
      </c>
      <c r="B47" t="s">
        <v>13</v>
      </c>
      <c r="C47" t="s">
        <v>64</v>
      </c>
      <c r="D47" s="3" t="str">
        <f t="shared" si="1"/>
        <v>2015-MIL</v>
      </c>
      <c r="E47" t="s">
        <v>64</v>
      </c>
      <c r="F47" t="s">
        <v>31</v>
      </c>
      <c r="G47">
        <v>4</v>
      </c>
      <c r="H47">
        <v>162</v>
      </c>
      <c r="I47">
        <v>81</v>
      </c>
      <c r="J47">
        <v>68</v>
      </c>
      <c r="K47">
        <v>94</v>
      </c>
      <c r="L47" t="s">
        <v>11</v>
      </c>
      <c r="M47" t="s">
        <v>11</v>
      </c>
      <c r="N47" t="s">
        <v>11</v>
      </c>
      <c r="O47" t="s">
        <v>11</v>
      </c>
      <c r="P47">
        <v>655</v>
      </c>
      <c r="Q47">
        <v>5480</v>
      </c>
      <c r="R47">
        <v>1378</v>
      </c>
      <c r="S47">
        <v>274</v>
      </c>
      <c r="T47">
        <v>34</v>
      </c>
      <c r="U47">
        <v>145</v>
      </c>
      <c r="V47">
        <v>412</v>
      </c>
      <c r="W47">
        <v>1299</v>
      </c>
      <c r="X47">
        <v>84</v>
      </c>
      <c r="Y47">
        <v>29</v>
      </c>
      <c r="Z47">
        <v>41</v>
      </c>
      <c r="AA47">
        <v>34</v>
      </c>
      <c r="AB47">
        <v>737</v>
      </c>
      <c r="AC47">
        <v>682</v>
      </c>
      <c r="AD47">
        <v>4.28</v>
      </c>
      <c r="AE47">
        <v>1</v>
      </c>
      <c r="AF47">
        <v>7</v>
      </c>
      <c r="AG47">
        <v>40</v>
      </c>
      <c r="AH47">
        <v>4305</v>
      </c>
      <c r="AI47">
        <v>1432</v>
      </c>
      <c r="AJ47">
        <v>176</v>
      </c>
      <c r="AK47">
        <v>517</v>
      </c>
      <c r="AL47">
        <v>1260</v>
      </c>
      <c r="AM47">
        <v>116</v>
      </c>
      <c r="AN47">
        <v>164</v>
      </c>
      <c r="AO47">
        <v>0.98099999999999998</v>
      </c>
      <c r="AP47" t="s">
        <v>67</v>
      </c>
      <c r="AQ47" t="s">
        <v>66</v>
      </c>
      <c r="AR47">
        <v>2542558</v>
      </c>
      <c r="AS47">
        <v>101</v>
      </c>
      <c r="AT47">
        <v>101</v>
      </c>
      <c r="AU47" t="s">
        <v>64</v>
      </c>
      <c r="AV47" t="s">
        <v>65</v>
      </c>
      <c r="AW47" t="s">
        <v>64</v>
      </c>
    </row>
    <row r="48" spans="1:49" x14ac:dyDescent="0.25">
      <c r="A48">
        <v>2015</v>
      </c>
      <c r="B48" t="s">
        <v>17</v>
      </c>
      <c r="C48" t="s">
        <v>61</v>
      </c>
      <c r="D48" s="3" t="str">
        <f t="shared" si="1"/>
        <v>2015-MIN</v>
      </c>
      <c r="E48" t="s">
        <v>61</v>
      </c>
      <c r="F48" t="s">
        <v>31</v>
      </c>
      <c r="G48">
        <v>2</v>
      </c>
      <c r="H48">
        <v>162</v>
      </c>
      <c r="I48">
        <v>81</v>
      </c>
      <c r="J48">
        <v>83</v>
      </c>
      <c r="K48">
        <v>79</v>
      </c>
      <c r="L48" t="s">
        <v>11</v>
      </c>
      <c r="M48" t="s">
        <v>11</v>
      </c>
      <c r="N48" t="s">
        <v>11</v>
      </c>
      <c r="O48" t="s">
        <v>11</v>
      </c>
      <c r="P48">
        <v>696</v>
      </c>
      <c r="Q48">
        <v>5467</v>
      </c>
      <c r="R48">
        <v>1349</v>
      </c>
      <c r="S48">
        <v>277</v>
      </c>
      <c r="T48">
        <v>44</v>
      </c>
      <c r="U48">
        <v>156</v>
      </c>
      <c r="V48">
        <v>439</v>
      </c>
      <c r="W48">
        <v>1264</v>
      </c>
      <c r="X48">
        <v>70</v>
      </c>
      <c r="Y48">
        <v>38</v>
      </c>
      <c r="Z48">
        <v>40</v>
      </c>
      <c r="AA48">
        <v>41</v>
      </c>
      <c r="AB48">
        <v>700</v>
      </c>
      <c r="AC48">
        <v>653</v>
      </c>
      <c r="AD48">
        <v>4.07</v>
      </c>
      <c r="AE48">
        <v>2</v>
      </c>
      <c r="AF48">
        <v>12</v>
      </c>
      <c r="AG48">
        <v>45</v>
      </c>
      <c r="AH48">
        <v>4329</v>
      </c>
      <c r="AI48">
        <v>1506</v>
      </c>
      <c r="AJ48">
        <v>163</v>
      </c>
      <c r="AK48">
        <v>413</v>
      </c>
      <c r="AL48">
        <v>1046</v>
      </c>
      <c r="AM48">
        <v>86</v>
      </c>
      <c r="AN48">
        <v>150</v>
      </c>
      <c r="AO48">
        <v>0.98599999999999999</v>
      </c>
      <c r="AP48" t="s">
        <v>63</v>
      </c>
      <c r="AQ48" t="s">
        <v>62</v>
      </c>
      <c r="AR48">
        <v>2220054</v>
      </c>
      <c r="AS48">
        <v>103</v>
      </c>
      <c r="AT48">
        <v>104</v>
      </c>
      <c r="AU48" t="s">
        <v>61</v>
      </c>
      <c r="AV48" t="s">
        <v>61</v>
      </c>
      <c r="AW48" t="s">
        <v>61</v>
      </c>
    </row>
    <row r="49" spans="1:49" x14ac:dyDescent="0.25">
      <c r="A49">
        <v>2015</v>
      </c>
      <c r="B49" t="s">
        <v>17</v>
      </c>
      <c r="C49" t="s">
        <v>57</v>
      </c>
      <c r="D49" s="3" t="str">
        <f t="shared" si="1"/>
        <v>2015-NYA</v>
      </c>
      <c r="E49" t="s">
        <v>58</v>
      </c>
      <c r="F49" t="s">
        <v>12</v>
      </c>
      <c r="G49">
        <v>2</v>
      </c>
      <c r="H49">
        <v>162</v>
      </c>
      <c r="I49">
        <v>81</v>
      </c>
      <c r="J49">
        <v>87</v>
      </c>
      <c r="K49">
        <v>75</v>
      </c>
      <c r="L49" t="s">
        <v>11</v>
      </c>
      <c r="M49" t="s">
        <v>52</v>
      </c>
      <c r="N49" t="s">
        <v>11</v>
      </c>
      <c r="O49" t="s">
        <v>11</v>
      </c>
      <c r="P49">
        <v>764</v>
      </c>
      <c r="Q49">
        <v>5567</v>
      </c>
      <c r="R49">
        <v>1397</v>
      </c>
      <c r="S49">
        <v>272</v>
      </c>
      <c r="T49">
        <v>19</v>
      </c>
      <c r="U49">
        <v>212</v>
      </c>
      <c r="V49">
        <v>554</v>
      </c>
      <c r="W49">
        <v>1227</v>
      </c>
      <c r="X49">
        <v>63</v>
      </c>
      <c r="Y49">
        <v>25</v>
      </c>
      <c r="Z49">
        <v>63</v>
      </c>
      <c r="AA49">
        <v>54</v>
      </c>
      <c r="AB49">
        <v>698</v>
      </c>
      <c r="AC49">
        <v>652</v>
      </c>
      <c r="AD49">
        <v>4.03</v>
      </c>
      <c r="AE49">
        <v>3</v>
      </c>
      <c r="AF49">
        <v>4</v>
      </c>
      <c r="AG49">
        <v>48</v>
      </c>
      <c r="AH49">
        <v>4373</v>
      </c>
      <c r="AI49">
        <v>1416</v>
      </c>
      <c r="AJ49">
        <v>182</v>
      </c>
      <c r="AK49">
        <v>474</v>
      </c>
      <c r="AL49">
        <v>1370</v>
      </c>
      <c r="AM49">
        <v>93</v>
      </c>
      <c r="AN49">
        <v>135</v>
      </c>
      <c r="AO49">
        <v>0.98499999999999999</v>
      </c>
      <c r="AP49" t="s">
        <v>60</v>
      </c>
      <c r="AQ49" t="s">
        <v>59</v>
      </c>
      <c r="AR49">
        <v>3193795</v>
      </c>
      <c r="AS49">
        <v>99</v>
      </c>
      <c r="AT49">
        <v>101</v>
      </c>
      <c r="AU49" t="s">
        <v>58</v>
      </c>
      <c r="AV49" t="s">
        <v>57</v>
      </c>
      <c r="AW49" t="s">
        <v>57</v>
      </c>
    </row>
    <row r="50" spans="1:49" x14ac:dyDescent="0.25">
      <c r="A50">
        <v>2015</v>
      </c>
      <c r="B50" t="s">
        <v>13</v>
      </c>
      <c r="C50" t="s">
        <v>53</v>
      </c>
      <c r="D50" s="3" t="str">
        <f t="shared" si="1"/>
        <v>2015-NYN</v>
      </c>
      <c r="E50" t="s">
        <v>54</v>
      </c>
      <c r="F50" t="s">
        <v>12</v>
      </c>
      <c r="G50">
        <v>1</v>
      </c>
      <c r="H50">
        <v>162</v>
      </c>
      <c r="I50">
        <v>81</v>
      </c>
      <c r="J50">
        <v>90</v>
      </c>
      <c r="K50">
        <v>72</v>
      </c>
      <c r="L50" t="s">
        <v>52</v>
      </c>
      <c r="M50" t="s">
        <v>11</v>
      </c>
      <c r="N50" t="s">
        <v>52</v>
      </c>
      <c r="O50" t="s">
        <v>11</v>
      </c>
      <c r="P50">
        <v>683</v>
      </c>
      <c r="Q50">
        <v>5527</v>
      </c>
      <c r="R50">
        <v>1351</v>
      </c>
      <c r="S50">
        <v>295</v>
      </c>
      <c r="T50">
        <v>17</v>
      </c>
      <c r="U50">
        <v>177</v>
      </c>
      <c r="V50">
        <v>488</v>
      </c>
      <c r="W50">
        <v>1290</v>
      </c>
      <c r="X50">
        <v>51</v>
      </c>
      <c r="Y50">
        <v>25</v>
      </c>
      <c r="Z50">
        <v>68</v>
      </c>
      <c r="AA50">
        <v>32</v>
      </c>
      <c r="AB50">
        <v>613</v>
      </c>
      <c r="AC50">
        <v>557</v>
      </c>
      <c r="AD50">
        <v>3.43</v>
      </c>
      <c r="AE50">
        <v>1</v>
      </c>
      <c r="AF50">
        <v>14</v>
      </c>
      <c r="AG50">
        <v>50</v>
      </c>
      <c r="AH50">
        <v>4388</v>
      </c>
      <c r="AI50">
        <v>1341</v>
      </c>
      <c r="AJ50">
        <v>152</v>
      </c>
      <c r="AK50">
        <v>383</v>
      </c>
      <c r="AL50">
        <v>1337</v>
      </c>
      <c r="AM50">
        <v>88</v>
      </c>
      <c r="AN50">
        <v>131</v>
      </c>
      <c r="AO50">
        <v>0.98599999999999999</v>
      </c>
      <c r="AP50" t="s">
        <v>56</v>
      </c>
      <c r="AQ50" t="s">
        <v>55</v>
      </c>
      <c r="AR50">
        <v>2569753</v>
      </c>
      <c r="AS50">
        <v>94</v>
      </c>
      <c r="AT50">
        <v>92</v>
      </c>
      <c r="AU50" t="s">
        <v>54</v>
      </c>
      <c r="AV50" t="s">
        <v>53</v>
      </c>
      <c r="AW50" t="s">
        <v>53</v>
      </c>
    </row>
    <row r="51" spans="1:49" x14ac:dyDescent="0.25">
      <c r="A51">
        <v>2015</v>
      </c>
      <c r="B51" t="s">
        <v>17</v>
      </c>
      <c r="C51" t="s">
        <v>49</v>
      </c>
      <c r="D51" s="3" t="str">
        <f t="shared" si="1"/>
        <v>2015-OAK</v>
      </c>
      <c r="E51" t="s">
        <v>49</v>
      </c>
      <c r="F51" t="s">
        <v>21</v>
      </c>
      <c r="G51">
        <v>5</v>
      </c>
      <c r="H51">
        <v>162</v>
      </c>
      <c r="I51">
        <v>81</v>
      </c>
      <c r="J51">
        <v>68</v>
      </c>
      <c r="K51">
        <v>94</v>
      </c>
      <c r="L51" t="s">
        <v>11</v>
      </c>
      <c r="M51" t="s">
        <v>11</v>
      </c>
      <c r="N51" t="s">
        <v>11</v>
      </c>
      <c r="O51" t="s">
        <v>11</v>
      </c>
      <c r="P51">
        <v>694</v>
      </c>
      <c r="Q51">
        <v>5600</v>
      </c>
      <c r="R51">
        <v>1405</v>
      </c>
      <c r="S51">
        <v>277</v>
      </c>
      <c r="T51">
        <v>46</v>
      </c>
      <c r="U51">
        <v>146</v>
      </c>
      <c r="V51">
        <v>475</v>
      </c>
      <c r="W51">
        <v>1119</v>
      </c>
      <c r="X51">
        <v>78</v>
      </c>
      <c r="Y51">
        <v>29</v>
      </c>
      <c r="Z51">
        <v>40</v>
      </c>
      <c r="AA51">
        <v>38</v>
      </c>
      <c r="AB51">
        <v>729</v>
      </c>
      <c r="AC51">
        <v>664</v>
      </c>
      <c r="AD51">
        <v>4.1399999999999997</v>
      </c>
      <c r="AE51">
        <v>5</v>
      </c>
      <c r="AF51">
        <v>15</v>
      </c>
      <c r="AG51">
        <v>28</v>
      </c>
      <c r="AH51">
        <v>4334</v>
      </c>
      <c r="AI51">
        <v>1402</v>
      </c>
      <c r="AJ51">
        <v>172</v>
      </c>
      <c r="AK51">
        <v>474</v>
      </c>
      <c r="AL51">
        <v>1179</v>
      </c>
      <c r="AM51">
        <v>126</v>
      </c>
      <c r="AN51">
        <v>154</v>
      </c>
      <c r="AO51">
        <v>0.97899999999999998</v>
      </c>
      <c r="AP51" t="s">
        <v>51</v>
      </c>
      <c r="AQ51" t="s">
        <v>50</v>
      </c>
      <c r="AR51">
        <v>1768175</v>
      </c>
      <c r="AS51">
        <v>97</v>
      </c>
      <c r="AT51">
        <v>98</v>
      </c>
      <c r="AU51" t="s">
        <v>49</v>
      </c>
      <c r="AV51" t="s">
        <v>49</v>
      </c>
      <c r="AW51" t="s">
        <v>49</v>
      </c>
    </row>
    <row r="52" spans="1:49" x14ac:dyDescent="0.25">
      <c r="A52">
        <v>2015</v>
      </c>
      <c r="B52" t="s">
        <v>13</v>
      </c>
      <c r="C52" t="s">
        <v>46</v>
      </c>
      <c r="D52" s="3" t="str">
        <f t="shared" si="1"/>
        <v>2015-PHI</v>
      </c>
      <c r="E52" t="s">
        <v>46</v>
      </c>
      <c r="F52" t="s">
        <v>12</v>
      </c>
      <c r="G52">
        <v>5</v>
      </c>
      <c r="H52">
        <v>162</v>
      </c>
      <c r="I52">
        <v>81</v>
      </c>
      <c r="J52">
        <v>63</v>
      </c>
      <c r="K52">
        <v>99</v>
      </c>
      <c r="L52" t="s">
        <v>11</v>
      </c>
      <c r="M52" t="s">
        <v>11</v>
      </c>
      <c r="N52" t="s">
        <v>11</v>
      </c>
      <c r="O52" t="s">
        <v>11</v>
      </c>
      <c r="P52">
        <v>626</v>
      </c>
      <c r="Q52">
        <v>5529</v>
      </c>
      <c r="R52">
        <v>1374</v>
      </c>
      <c r="S52">
        <v>272</v>
      </c>
      <c r="T52">
        <v>37</v>
      </c>
      <c r="U52">
        <v>130</v>
      </c>
      <c r="V52">
        <v>387</v>
      </c>
      <c r="W52">
        <v>1274</v>
      </c>
      <c r="X52">
        <v>88</v>
      </c>
      <c r="Y52">
        <v>32</v>
      </c>
      <c r="Z52">
        <v>54</v>
      </c>
      <c r="AA52">
        <v>29</v>
      </c>
      <c r="AB52">
        <v>809</v>
      </c>
      <c r="AC52">
        <v>749</v>
      </c>
      <c r="AD52">
        <v>4.6900000000000004</v>
      </c>
      <c r="AE52">
        <v>1</v>
      </c>
      <c r="AF52">
        <v>7</v>
      </c>
      <c r="AG52">
        <v>35</v>
      </c>
      <c r="AH52">
        <v>4309</v>
      </c>
      <c r="AI52">
        <v>1592</v>
      </c>
      <c r="AJ52">
        <v>191</v>
      </c>
      <c r="AK52">
        <v>488</v>
      </c>
      <c r="AL52">
        <v>1153</v>
      </c>
      <c r="AM52">
        <v>117</v>
      </c>
      <c r="AN52">
        <v>145</v>
      </c>
      <c r="AO52">
        <v>0.98099999999999998</v>
      </c>
      <c r="AP52" t="s">
        <v>48</v>
      </c>
      <c r="AQ52" t="s">
        <v>47</v>
      </c>
      <c r="AR52">
        <v>1831080</v>
      </c>
      <c r="AS52">
        <v>98</v>
      </c>
      <c r="AT52">
        <v>98</v>
      </c>
      <c r="AU52" t="s">
        <v>46</v>
      </c>
      <c r="AV52" t="s">
        <v>46</v>
      </c>
      <c r="AW52" t="s">
        <v>46</v>
      </c>
    </row>
    <row r="53" spans="1:49" x14ac:dyDescent="0.25">
      <c r="A53">
        <v>2015</v>
      </c>
      <c r="B53" t="s">
        <v>13</v>
      </c>
      <c r="C53" t="s">
        <v>43</v>
      </c>
      <c r="D53" s="3" t="str">
        <f t="shared" si="1"/>
        <v>2015-PIT</v>
      </c>
      <c r="E53" t="s">
        <v>43</v>
      </c>
      <c r="F53" t="s">
        <v>31</v>
      </c>
      <c r="G53">
        <v>2</v>
      </c>
      <c r="H53">
        <v>162</v>
      </c>
      <c r="I53">
        <v>81</v>
      </c>
      <c r="J53">
        <v>98</v>
      </c>
      <c r="K53">
        <v>64</v>
      </c>
      <c r="L53" t="s">
        <v>11</v>
      </c>
      <c r="M53" t="s">
        <v>52</v>
      </c>
      <c r="N53" t="s">
        <v>11</v>
      </c>
      <c r="O53" t="s">
        <v>11</v>
      </c>
      <c r="P53">
        <v>697</v>
      </c>
      <c r="Q53">
        <v>5631</v>
      </c>
      <c r="R53">
        <v>1462</v>
      </c>
      <c r="S53">
        <v>292</v>
      </c>
      <c r="T53">
        <v>27</v>
      </c>
      <c r="U53">
        <v>140</v>
      </c>
      <c r="V53">
        <v>461</v>
      </c>
      <c r="W53">
        <v>1322</v>
      </c>
      <c r="X53">
        <v>98</v>
      </c>
      <c r="Y53">
        <v>45</v>
      </c>
      <c r="Z53">
        <v>89</v>
      </c>
      <c r="AA53">
        <v>41</v>
      </c>
      <c r="AB53">
        <v>596</v>
      </c>
      <c r="AC53">
        <v>532</v>
      </c>
      <c r="AD53">
        <v>3.21</v>
      </c>
      <c r="AE53">
        <v>0</v>
      </c>
      <c r="AF53">
        <v>13</v>
      </c>
      <c r="AG53">
        <v>54</v>
      </c>
      <c r="AH53">
        <v>4469</v>
      </c>
      <c r="AI53">
        <v>1392</v>
      </c>
      <c r="AJ53">
        <v>110</v>
      </c>
      <c r="AK53">
        <v>453</v>
      </c>
      <c r="AL53">
        <v>1338</v>
      </c>
      <c r="AM53">
        <v>122</v>
      </c>
      <c r="AN53">
        <v>177</v>
      </c>
      <c r="AO53">
        <v>0.98099999999999998</v>
      </c>
      <c r="AP53" t="s">
        <v>45</v>
      </c>
      <c r="AQ53" t="s">
        <v>44</v>
      </c>
      <c r="AR53">
        <v>2498596</v>
      </c>
      <c r="AS53">
        <v>99</v>
      </c>
      <c r="AT53">
        <v>97</v>
      </c>
      <c r="AU53" t="s">
        <v>43</v>
      </c>
      <c r="AV53" t="s">
        <v>43</v>
      </c>
      <c r="AW53" t="s">
        <v>43</v>
      </c>
    </row>
    <row r="54" spans="1:49" x14ac:dyDescent="0.25">
      <c r="A54">
        <v>2015</v>
      </c>
      <c r="B54" t="s">
        <v>13</v>
      </c>
      <c r="C54" t="s">
        <v>39</v>
      </c>
      <c r="D54" s="3" t="str">
        <f t="shared" si="1"/>
        <v>2015-SDN</v>
      </c>
      <c r="E54" t="s">
        <v>40</v>
      </c>
      <c r="F54" t="s">
        <v>21</v>
      </c>
      <c r="G54">
        <v>4</v>
      </c>
      <c r="H54">
        <v>162</v>
      </c>
      <c r="I54">
        <v>81</v>
      </c>
      <c r="J54">
        <v>74</v>
      </c>
      <c r="K54">
        <v>88</v>
      </c>
      <c r="L54" t="s">
        <v>11</v>
      </c>
      <c r="M54" t="s">
        <v>11</v>
      </c>
      <c r="N54" t="s">
        <v>11</v>
      </c>
      <c r="O54" t="s">
        <v>11</v>
      </c>
      <c r="P54">
        <v>650</v>
      </c>
      <c r="Q54">
        <v>5457</v>
      </c>
      <c r="R54">
        <v>1324</v>
      </c>
      <c r="S54">
        <v>260</v>
      </c>
      <c r="T54">
        <v>36</v>
      </c>
      <c r="U54">
        <v>148</v>
      </c>
      <c r="V54">
        <v>426</v>
      </c>
      <c r="W54">
        <v>1327</v>
      </c>
      <c r="X54">
        <v>82</v>
      </c>
      <c r="Y54">
        <v>29</v>
      </c>
      <c r="Z54">
        <v>40</v>
      </c>
      <c r="AA54">
        <v>42</v>
      </c>
      <c r="AB54">
        <v>731</v>
      </c>
      <c r="AC54">
        <v>655</v>
      </c>
      <c r="AD54">
        <v>4.09</v>
      </c>
      <c r="AE54">
        <v>1</v>
      </c>
      <c r="AF54">
        <v>6</v>
      </c>
      <c r="AG54">
        <v>41</v>
      </c>
      <c r="AH54">
        <v>4321</v>
      </c>
      <c r="AI54">
        <v>1371</v>
      </c>
      <c r="AJ54">
        <v>171</v>
      </c>
      <c r="AK54">
        <v>516</v>
      </c>
      <c r="AL54">
        <v>1393</v>
      </c>
      <c r="AM54">
        <v>92</v>
      </c>
      <c r="AN54">
        <v>138</v>
      </c>
      <c r="AO54">
        <v>0.98499999999999999</v>
      </c>
      <c r="AP54" t="s">
        <v>42</v>
      </c>
      <c r="AQ54" t="s">
        <v>41</v>
      </c>
      <c r="AR54">
        <v>2459742</v>
      </c>
      <c r="AS54">
        <v>98</v>
      </c>
      <c r="AT54">
        <v>97</v>
      </c>
      <c r="AU54" t="s">
        <v>40</v>
      </c>
      <c r="AV54" t="s">
        <v>39</v>
      </c>
      <c r="AW54" t="s">
        <v>39</v>
      </c>
    </row>
    <row r="55" spans="1:49" x14ac:dyDescent="0.25">
      <c r="A55">
        <v>2015</v>
      </c>
      <c r="B55" t="s">
        <v>17</v>
      </c>
      <c r="C55" t="s">
        <v>36</v>
      </c>
      <c r="D55" s="3" t="str">
        <f t="shared" si="1"/>
        <v>2015-SEA</v>
      </c>
      <c r="E55" t="s">
        <v>36</v>
      </c>
      <c r="F55" t="s">
        <v>21</v>
      </c>
      <c r="G55">
        <v>4</v>
      </c>
      <c r="H55">
        <v>162</v>
      </c>
      <c r="I55">
        <v>81</v>
      </c>
      <c r="J55">
        <v>76</v>
      </c>
      <c r="K55">
        <v>86</v>
      </c>
      <c r="L55" t="s">
        <v>11</v>
      </c>
      <c r="M55" t="s">
        <v>11</v>
      </c>
      <c r="N55" t="s">
        <v>11</v>
      </c>
      <c r="O55" t="s">
        <v>11</v>
      </c>
      <c r="P55">
        <v>656</v>
      </c>
      <c r="Q55">
        <v>5544</v>
      </c>
      <c r="R55">
        <v>1379</v>
      </c>
      <c r="S55">
        <v>262</v>
      </c>
      <c r="T55">
        <v>22</v>
      </c>
      <c r="U55">
        <v>198</v>
      </c>
      <c r="V55">
        <v>478</v>
      </c>
      <c r="W55">
        <v>1336</v>
      </c>
      <c r="X55">
        <v>69</v>
      </c>
      <c r="Y55">
        <v>45</v>
      </c>
      <c r="Z55">
        <v>36</v>
      </c>
      <c r="AA55">
        <v>35</v>
      </c>
      <c r="AB55">
        <v>726</v>
      </c>
      <c r="AC55">
        <v>677</v>
      </c>
      <c r="AD55">
        <v>4.16</v>
      </c>
      <c r="AE55">
        <v>6</v>
      </c>
      <c r="AF55">
        <v>12</v>
      </c>
      <c r="AG55">
        <v>45</v>
      </c>
      <c r="AH55">
        <v>4389</v>
      </c>
      <c r="AI55">
        <v>1430</v>
      </c>
      <c r="AJ55">
        <v>181</v>
      </c>
      <c r="AK55">
        <v>491</v>
      </c>
      <c r="AL55">
        <v>1283</v>
      </c>
      <c r="AM55">
        <v>94</v>
      </c>
      <c r="AN55">
        <v>155</v>
      </c>
      <c r="AO55">
        <v>0.98499999999999999</v>
      </c>
      <c r="AP55" t="s">
        <v>38</v>
      </c>
      <c r="AQ55" t="s">
        <v>37</v>
      </c>
      <c r="AR55">
        <v>2193581</v>
      </c>
      <c r="AS55">
        <v>92</v>
      </c>
      <c r="AT55">
        <v>94</v>
      </c>
      <c r="AU55" t="s">
        <v>36</v>
      </c>
      <c r="AV55" t="s">
        <v>36</v>
      </c>
      <c r="AW55" t="s">
        <v>36</v>
      </c>
    </row>
    <row r="56" spans="1:49" x14ac:dyDescent="0.25">
      <c r="A56">
        <v>2015</v>
      </c>
      <c r="B56" t="s">
        <v>13</v>
      </c>
      <c r="C56" t="s">
        <v>32</v>
      </c>
      <c r="D56" s="3" t="str">
        <f t="shared" si="1"/>
        <v>2015-SFN</v>
      </c>
      <c r="E56" t="s">
        <v>33</v>
      </c>
      <c r="F56" t="s">
        <v>21</v>
      </c>
      <c r="G56">
        <v>2</v>
      </c>
      <c r="H56">
        <v>162</v>
      </c>
      <c r="I56">
        <v>81</v>
      </c>
      <c r="J56">
        <v>84</v>
      </c>
      <c r="K56">
        <v>78</v>
      </c>
      <c r="L56" t="s">
        <v>11</v>
      </c>
      <c r="M56" t="s">
        <v>11</v>
      </c>
      <c r="N56" t="s">
        <v>11</v>
      </c>
      <c r="O56" t="s">
        <v>11</v>
      </c>
      <c r="P56">
        <v>696</v>
      </c>
      <c r="Q56">
        <v>5565</v>
      </c>
      <c r="R56">
        <v>1486</v>
      </c>
      <c r="S56">
        <v>288</v>
      </c>
      <c r="T56">
        <v>39</v>
      </c>
      <c r="U56">
        <v>136</v>
      </c>
      <c r="V56">
        <v>457</v>
      </c>
      <c r="W56">
        <v>1159</v>
      </c>
      <c r="X56">
        <v>93</v>
      </c>
      <c r="Y56">
        <v>36</v>
      </c>
      <c r="Z56">
        <v>49</v>
      </c>
      <c r="AA56">
        <v>37</v>
      </c>
      <c r="AB56">
        <v>627</v>
      </c>
      <c r="AC56">
        <v>597</v>
      </c>
      <c r="AD56">
        <v>3.72</v>
      </c>
      <c r="AE56">
        <v>7</v>
      </c>
      <c r="AF56">
        <v>18</v>
      </c>
      <c r="AG56">
        <v>41</v>
      </c>
      <c r="AH56">
        <v>4333</v>
      </c>
      <c r="AI56">
        <v>1344</v>
      </c>
      <c r="AJ56">
        <v>155</v>
      </c>
      <c r="AK56">
        <v>431</v>
      </c>
      <c r="AL56">
        <v>1165</v>
      </c>
      <c r="AM56">
        <v>78</v>
      </c>
      <c r="AN56">
        <v>145</v>
      </c>
      <c r="AO56">
        <v>0.98699999999999999</v>
      </c>
      <c r="AP56" t="s">
        <v>35</v>
      </c>
      <c r="AQ56" t="s">
        <v>34</v>
      </c>
      <c r="AR56">
        <v>3375882</v>
      </c>
      <c r="AS56">
        <v>99</v>
      </c>
      <c r="AT56">
        <v>97</v>
      </c>
      <c r="AU56" t="s">
        <v>33</v>
      </c>
      <c r="AV56" t="s">
        <v>32</v>
      </c>
      <c r="AW56" t="s">
        <v>32</v>
      </c>
    </row>
    <row r="57" spans="1:49" x14ac:dyDescent="0.25">
      <c r="A57">
        <v>2015</v>
      </c>
      <c r="B57" t="s">
        <v>13</v>
      </c>
      <c r="C57" t="s">
        <v>27</v>
      </c>
      <c r="D57" s="3" t="str">
        <f t="shared" si="1"/>
        <v>2015-SLN</v>
      </c>
      <c r="E57" t="s">
        <v>28</v>
      </c>
      <c r="F57" t="s">
        <v>31</v>
      </c>
      <c r="G57">
        <v>1</v>
      </c>
      <c r="H57">
        <v>162</v>
      </c>
      <c r="I57">
        <v>81</v>
      </c>
      <c r="J57">
        <v>100</v>
      </c>
      <c r="K57">
        <v>62</v>
      </c>
      <c r="L57" t="s">
        <v>52</v>
      </c>
      <c r="M57" t="s">
        <v>11</v>
      </c>
      <c r="N57" t="s">
        <v>11</v>
      </c>
      <c r="O57" t="s">
        <v>11</v>
      </c>
      <c r="P57">
        <v>647</v>
      </c>
      <c r="Q57">
        <v>5484</v>
      </c>
      <c r="R57">
        <v>1386</v>
      </c>
      <c r="S57">
        <v>288</v>
      </c>
      <c r="T57">
        <v>39</v>
      </c>
      <c r="U57">
        <v>137</v>
      </c>
      <c r="V57">
        <v>506</v>
      </c>
      <c r="W57">
        <v>1267</v>
      </c>
      <c r="X57">
        <v>69</v>
      </c>
      <c r="Y57">
        <v>38</v>
      </c>
      <c r="Z57">
        <v>66</v>
      </c>
      <c r="AA57">
        <v>42</v>
      </c>
      <c r="AB57">
        <v>525</v>
      </c>
      <c r="AC57">
        <v>478</v>
      </c>
      <c r="AD57">
        <v>2.94</v>
      </c>
      <c r="AE57">
        <v>1</v>
      </c>
      <c r="AF57">
        <v>15</v>
      </c>
      <c r="AG57">
        <v>62</v>
      </c>
      <c r="AH57">
        <v>4394</v>
      </c>
      <c r="AI57">
        <v>1359</v>
      </c>
      <c r="AJ57">
        <v>123</v>
      </c>
      <c r="AK57">
        <v>477</v>
      </c>
      <c r="AL57">
        <v>1329</v>
      </c>
      <c r="AM57">
        <v>96</v>
      </c>
      <c r="AN57">
        <v>159</v>
      </c>
      <c r="AO57">
        <v>0.98399999999999999</v>
      </c>
      <c r="AP57" t="s">
        <v>30</v>
      </c>
      <c r="AQ57" t="s">
        <v>29</v>
      </c>
      <c r="AR57">
        <v>3520889</v>
      </c>
      <c r="AS57">
        <v>102</v>
      </c>
      <c r="AT57">
        <v>101</v>
      </c>
      <c r="AU57" t="s">
        <v>28</v>
      </c>
      <c r="AV57" t="s">
        <v>27</v>
      </c>
      <c r="AW57" t="s">
        <v>27</v>
      </c>
    </row>
    <row r="58" spans="1:49" x14ac:dyDescent="0.25">
      <c r="A58">
        <v>2015</v>
      </c>
      <c r="B58" t="s">
        <v>17</v>
      </c>
      <c r="C58" t="s">
        <v>22</v>
      </c>
      <c r="D58" s="3" t="str">
        <f t="shared" si="1"/>
        <v>2015-TBA</v>
      </c>
      <c r="E58" t="s">
        <v>26</v>
      </c>
      <c r="F58" t="s">
        <v>12</v>
      </c>
      <c r="G58">
        <v>4</v>
      </c>
      <c r="H58">
        <v>162</v>
      </c>
      <c r="I58">
        <v>84</v>
      </c>
      <c r="J58">
        <v>80</v>
      </c>
      <c r="K58">
        <v>82</v>
      </c>
      <c r="L58" t="s">
        <v>11</v>
      </c>
      <c r="M58" t="s">
        <v>11</v>
      </c>
      <c r="N58" t="s">
        <v>11</v>
      </c>
      <c r="O58" t="s">
        <v>11</v>
      </c>
      <c r="P58">
        <v>644</v>
      </c>
      <c r="Q58">
        <v>5485</v>
      </c>
      <c r="R58">
        <v>1383</v>
      </c>
      <c r="S58">
        <v>278</v>
      </c>
      <c r="T58">
        <v>32</v>
      </c>
      <c r="U58">
        <v>167</v>
      </c>
      <c r="V58">
        <v>436</v>
      </c>
      <c r="W58">
        <v>1310</v>
      </c>
      <c r="X58">
        <v>87</v>
      </c>
      <c r="Y58">
        <v>45</v>
      </c>
      <c r="Z58">
        <v>84</v>
      </c>
      <c r="AA58">
        <v>47</v>
      </c>
      <c r="AB58">
        <v>642</v>
      </c>
      <c r="AC58">
        <v>604</v>
      </c>
      <c r="AD58">
        <v>3.74</v>
      </c>
      <c r="AE58">
        <v>1</v>
      </c>
      <c r="AF58">
        <v>12</v>
      </c>
      <c r="AG58">
        <v>60</v>
      </c>
      <c r="AH58">
        <v>4360</v>
      </c>
      <c r="AI58">
        <v>1314</v>
      </c>
      <c r="AJ58">
        <v>175</v>
      </c>
      <c r="AK58">
        <v>477</v>
      </c>
      <c r="AL58">
        <v>1355</v>
      </c>
      <c r="AM58">
        <v>95</v>
      </c>
      <c r="AN58">
        <v>118</v>
      </c>
      <c r="AO58">
        <v>0.98399999999999999</v>
      </c>
      <c r="AP58" t="s">
        <v>25</v>
      </c>
      <c r="AQ58" t="s">
        <v>24</v>
      </c>
      <c r="AR58">
        <v>1287054</v>
      </c>
      <c r="AS58">
        <v>100</v>
      </c>
      <c r="AT58">
        <v>102</v>
      </c>
      <c r="AU58" t="s">
        <v>23</v>
      </c>
      <c r="AV58" t="s">
        <v>22</v>
      </c>
      <c r="AW58" t="s">
        <v>22</v>
      </c>
    </row>
    <row r="59" spans="1:49" x14ac:dyDescent="0.25">
      <c r="A59">
        <v>2015</v>
      </c>
      <c r="B59" t="s">
        <v>17</v>
      </c>
      <c r="C59" t="s">
        <v>18</v>
      </c>
      <c r="D59" s="3" t="str">
        <f t="shared" si="1"/>
        <v>2015-TEX</v>
      </c>
      <c r="E59" t="s">
        <v>18</v>
      </c>
      <c r="F59" t="s">
        <v>21</v>
      </c>
      <c r="G59">
        <v>1</v>
      </c>
      <c r="H59">
        <v>162</v>
      </c>
      <c r="I59">
        <v>81</v>
      </c>
      <c r="J59">
        <v>88</v>
      </c>
      <c r="K59">
        <v>74</v>
      </c>
      <c r="L59" t="s">
        <v>52</v>
      </c>
      <c r="M59" t="s">
        <v>11</v>
      </c>
      <c r="N59" t="s">
        <v>11</v>
      </c>
      <c r="O59" t="s">
        <v>11</v>
      </c>
      <c r="P59">
        <v>751</v>
      </c>
      <c r="Q59">
        <v>5511</v>
      </c>
      <c r="R59">
        <v>1419</v>
      </c>
      <c r="S59">
        <v>279</v>
      </c>
      <c r="T59">
        <v>32</v>
      </c>
      <c r="U59">
        <v>172</v>
      </c>
      <c r="V59">
        <v>503</v>
      </c>
      <c r="W59">
        <v>1233</v>
      </c>
      <c r="X59">
        <v>101</v>
      </c>
      <c r="Y59">
        <v>39</v>
      </c>
      <c r="Z59">
        <v>76</v>
      </c>
      <c r="AA59">
        <v>54</v>
      </c>
      <c r="AB59">
        <v>733</v>
      </c>
      <c r="AC59">
        <v>680</v>
      </c>
      <c r="AD59">
        <v>4.24</v>
      </c>
      <c r="AE59">
        <v>5</v>
      </c>
      <c r="AF59">
        <v>9</v>
      </c>
      <c r="AG59">
        <v>45</v>
      </c>
      <c r="AH59">
        <v>4328</v>
      </c>
      <c r="AI59">
        <v>1459</v>
      </c>
      <c r="AJ59">
        <v>171</v>
      </c>
      <c r="AK59">
        <v>508</v>
      </c>
      <c r="AL59">
        <v>1095</v>
      </c>
      <c r="AM59">
        <v>119</v>
      </c>
      <c r="AN59">
        <v>169</v>
      </c>
      <c r="AO59">
        <v>0.98099999999999998</v>
      </c>
      <c r="AP59" t="s">
        <v>20</v>
      </c>
      <c r="AQ59" t="s">
        <v>19</v>
      </c>
      <c r="AR59">
        <v>2491875</v>
      </c>
      <c r="AS59">
        <v>102</v>
      </c>
      <c r="AT59">
        <v>105</v>
      </c>
      <c r="AU59" t="s">
        <v>18</v>
      </c>
      <c r="AV59" t="s">
        <v>18</v>
      </c>
      <c r="AW59" t="s">
        <v>18</v>
      </c>
    </row>
    <row r="60" spans="1:49" x14ac:dyDescent="0.25">
      <c r="A60">
        <v>2015</v>
      </c>
      <c r="B60" t="s">
        <v>17</v>
      </c>
      <c r="C60" t="s">
        <v>14</v>
      </c>
      <c r="D60" s="3" t="str">
        <f t="shared" si="1"/>
        <v>2015-TOR</v>
      </c>
      <c r="E60" t="s">
        <v>14</v>
      </c>
      <c r="F60" t="s">
        <v>12</v>
      </c>
      <c r="G60">
        <v>1</v>
      </c>
      <c r="H60">
        <v>162</v>
      </c>
      <c r="I60">
        <v>81</v>
      </c>
      <c r="J60">
        <v>93</v>
      </c>
      <c r="K60">
        <v>69</v>
      </c>
      <c r="L60" t="s">
        <v>52</v>
      </c>
      <c r="M60" t="s">
        <v>11</v>
      </c>
      <c r="N60" t="s">
        <v>11</v>
      </c>
      <c r="O60" t="s">
        <v>11</v>
      </c>
      <c r="P60">
        <v>891</v>
      </c>
      <c r="Q60">
        <v>5509</v>
      </c>
      <c r="R60">
        <v>1480</v>
      </c>
      <c r="S60">
        <v>308</v>
      </c>
      <c r="T60">
        <v>17</v>
      </c>
      <c r="U60">
        <v>232</v>
      </c>
      <c r="V60">
        <v>570</v>
      </c>
      <c r="W60">
        <v>1151</v>
      </c>
      <c r="X60">
        <v>88</v>
      </c>
      <c r="Y60">
        <v>23</v>
      </c>
      <c r="Z60">
        <v>54</v>
      </c>
      <c r="AA60">
        <v>62</v>
      </c>
      <c r="AB60">
        <v>670</v>
      </c>
      <c r="AC60">
        <v>609</v>
      </c>
      <c r="AD60">
        <v>3.8</v>
      </c>
      <c r="AE60">
        <v>7</v>
      </c>
      <c r="AF60">
        <v>10</v>
      </c>
      <c r="AG60">
        <v>34</v>
      </c>
      <c r="AH60">
        <v>4323</v>
      </c>
      <c r="AI60">
        <v>1353</v>
      </c>
      <c r="AJ60">
        <v>173</v>
      </c>
      <c r="AK60">
        <v>397</v>
      </c>
      <c r="AL60">
        <v>1117</v>
      </c>
      <c r="AM60">
        <v>88</v>
      </c>
      <c r="AN60">
        <v>145</v>
      </c>
      <c r="AO60">
        <v>0.98499999999999999</v>
      </c>
      <c r="AP60" t="s">
        <v>16</v>
      </c>
      <c r="AQ60" t="s">
        <v>15</v>
      </c>
      <c r="AR60">
        <v>2794891</v>
      </c>
      <c r="AS60">
        <v>99</v>
      </c>
      <c r="AT60">
        <v>98</v>
      </c>
      <c r="AU60" t="s">
        <v>14</v>
      </c>
      <c r="AV60" t="s">
        <v>14</v>
      </c>
      <c r="AW60" t="s">
        <v>14</v>
      </c>
    </row>
    <row r="61" spans="1:49" x14ac:dyDescent="0.25">
      <c r="A61">
        <v>2015</v>
      </c>
      <c r="B61" t="s">
        <v>13</v>
      </c>
      <c r="C61" t="s">
        <v>6</v>
      </c>
      <c r="D61" s="3" t="str">
        <f t="shared" si="1"/>
        <v>2015-WAS</v>
      </c>
      <c r="E61" t="s">
        <v>8</v>
      </c>
      <c r="F61" t="s">
        <v>12</v>
      </c>
      <c r="G61">
        <v>2</v>
      </c>
      <c r="H61">
        <v>162</v>
      </c>
      <c r="I61">
        <v>81</v>
      </c>
      <c r="J61">
        <v>83</v>
      </c>
      <c r="K61">
        <v>79</v>
      </c>
      <c r="L61" t="s">
        <v>11</v>
      </c>
      <c r="M61" t="s">
        <v>11</v>
      </c>
      <c r="N61" t="s">
        <v>11</v>
      </c>
      <c r="O61" t="s">
        <v>11</v>
      </c>
      <c r="P61">
        <v>703</v>
      </c>
      <c r="Q61">
        <v>5428</v>
      </c>
      <c r="R61">
        <v>1363</v>
      </c>
      <c r="S61">
        <v>265</v>
      </c>
      <c r="T61">
        <v>13</v>
      </c>
      <c r="U61">
        <v>177</v>
      </c>
      <c r="V61">
        <v>539</v>
      </c>
      <c r="W61">
        <v>1344</v>
      </c>
      <c r="X61">
        <v>57</v>
      </c>
      <c r="Y61">
        <v>23</v>
      </c>
      <c r="Z61">
        <v>44</v>
      </c>
      <c r="AA61">
        <v>51</v>
      </c>
      <c r="AB61">
        <v>635</v>
      </c>
      <c r="AC61">
        <v>577</v>
      </c>
      <c r="AD61">
        <v>3.62</v>
      </c>
      <c r="AE61">
        <v>4</v>
      </c>
      <c r="AF61">
        <v>13</v>
      </c>
      <c r="AG61">
        <v>41</v>
      </c>
      <c r="AH61">
        <v>4304</v>
      </c>
      <c r="AI61">
        <v>1366</v>
      </c>
      <c r="AJ61">
        <v>145</v>
      </c>
      <c r="AK61">
        <v>364</v>
      </c>
      <c r="AL61">
        <v>1342</v>
      </c>
      <c r="AM61">
        <v>90</v>
      </c>
      <c r="AN61">
        <v>125</v>
      </c>
      <c r="AO61">
        <v>0.98499999999999999</v>
      </c>
      <c r="AP61" t="s">
        <v>10</v>
      </c>
      <c r="AQ61" t="s">
        <v>9</v>
      </c>
      <c r="AR61">
        <v>2619843</v>
      </c>
      <c r="AS61">
        <v>102</v>
      </c>
      <c r="AT61">
        <v>99</v>
      </c>
      <c r="AU61" t="s">
        <v>8</v>
      </c>
      <c r="AV61" t="s">
        <v>7</v>
      </c>
      <c r="AW61" t="s">
        <v>6</v>
      </c>
    </row>
    <row r="62" spans="1:49" x14ac:dyDescent="0.25">
      <c r="A62">
        <v>2016</v>
      </c>
      <c r="B62" t="s">
        <v>13</v>
      </c>
      <c r="C62" t="s">
        <v>117</v>
      </c>
      <c r="D62" s="3" t="str">
        <f t="shared" si="1"/>
        <v>2016-ARI</v>
      </c>
      <c r="E62" t="s">
        <v>117</v>
      </c>
      <c r="F62" t="s">
        <v>21</v>
      </c>
      <c r="G62">
        <v>4</v>
      </c>
      <c r="H62">
        <v>162</v>
      </c>
      <c r="I62">
        <v>81</v>
      </c>
      <c r="J62">
        <v>69</v>
      </c>
      <c r="K62">
        <v>93</v>
      </c>
      <c r="L62" t="s">
        <v>11</v>
      </c>
      <c r="M62" t="s">
        <v>11</v>
      </c>
      <c r="N62" t="s">
        <v>11</v>
      </c>
      <c r="O62" t="s">
        <v>11</v>
      </c>
      <c r="P62">
        <v>752</v>
      </c>
      <c r="Q62">
        <v>5665</v>
      </c>
      <c r="R62">
        <v>1479</v>
      </c>
      <c r="S62">
        <v>285</v>
      </c>
      <c r="T62">
        <v>56</v>
      </c>
      <c r="U62">
        <v>190</v>
      </c>
      <c r="V62">
        <v>463</v>
      </c>
      <c r="W62">
        <v>1427</v>
      </c>
      <c r="X62">
        <v>137</v>
      </c>
      <c r="Y62">
        <v>31</v>
      </c>
      <c r="Z62">
        <v>50</v>
      </c>
      <c r="AA62">
        <v>38</v>
      </c>
      <c r="AB62">
        <v>890</v>
      </c>
      <c r="AC62">
        <v>821</v>
      </c>
      <c r="AD62">
        <v>5.09</v>
      </c>
      <c r="AE62">
        <v>2</v>
      </c>
      <c r="AF62">
        <v>7</v>
      </c>
      <c r="AG62">
        <v>31</v>
      </c>
      <c r="AH62">
        <v>4354</v>
      </c>
      <c r="AI62">
        <v>1563</v>
      </c>
      <c r="AJ62">
        <v>202</v>
      </c>
      <c r="AK62">
        <v>603</v>
      </c>
      <c r="AL62">
        <v>1318</v>
      </c>
      <c r="AM62">
        <v>101</v>
      </c>
      <c r="AN62">
        <v>143</v>
      </c>
      <c r="AO62">
        <v>0.98299999999999998</v>
      </c>
      <c r="AP62" t="s">
        <v>119</v>
      </c>
      <c r="AQ62" t="s">
        <v>118</v>
      </c>
      <c r="AR62">
        <v>2036216</v>
      </c>
      <c r="AS62">
        <v>107</v>
      </c>
      <c r="AT62">
        <v>108</v>
      </c>
      <c r="AU62" t="s">
        <v>117</v>
      </c>
      <c r="AV62" t="s">
        <v>117</v>
      </c>
      <c r="AW62" t="s">
        <v>117</v>
      </c>
    </row>
    <row r="63" spans="1:49" x14ac:dyDescent="0.25">
      <c r="A63">
        <v>2016</v>
      </c>
      <c r="B63" t="s">
        <v>13</v>
      </c>
      <c r="C63" t="s">
        <v>114</v>
      </c>
      <c r="D63" s="3" t="str">
        <f t="shared" si="1"/>
        <v>2016-ATL</v>
      </c>
      <c r="E63" t="s">
        <v>114</v>
      </c>
      <c r="F63" t="s">
        <v>12</v>
      </c>
      <c r="G63">
        <v>5</v>
      </c>
      <c r="H63">
        <v>161</v>
      </c>
      <c r="I63">
        <v>81</v>
      </c>
      <c r="J63">
        <v>68</v>
      </c>
      <c r="K63">
        <v>93</v>
      </c>
      <c r="L63" t="s">
        <v>11</v>
      </c>
      <c r="M63" t="s">
        <v>11</v>
      </c>
      <c r="N63" t="s">
        <v>11</v>
      </c>
      <c r="O63" t="s">
        <v>11</v>
      </c>
      <c r="P63">
        <v>649</v>
      </c>
      <c r="Q63">
        <v>5514</v>
      </c>
      <c r="R63">
        <v>1404</v>
      </c>
      <c r="S63">
        <v>295</v>
      </c>
      <c r="T63">
        <v>27</v>
      </c>
      <c r="U63">
        <v>122</v>
      </c>
      <c r="V63">
        <v>502</v>
      </c>
      <c r="W63">
        <v>1240</v>
      </c>
      <c r="X63">
        <v>75</v>
      </c>
      <c r="Y63">
        <v>34</v>
      </c>
      <c r="Z63">
        <v>59</v>
      </c>
      <c r="AA63">
        <v>52</v>
      </c>
      <c r="AB63">
        <v>779</v>
      </c>
      <c r="AC63">
        <v>725</v>
      </c>
      <c r="AD63">
        <v>4.51</v>
      </c>
      <c r="AE63">
        <v>1</v>
      </c>
      <c r="AF63">
        <v>9</v>
      </c>
      <c r="AG63">
        <v>39</v>
      </c>
      <c r="AH63">
        <v>4343</v>
      </c>
      <c r="AI63">
        <v>1414</v>
      </c>
      <c r="AJ63">
        <v>177</v>
      </c>
      <c r="AK63">
        <v>547</v>
      </c>
      <c r="AL63">
        <v>1227</v>
      </c>
      <c r="AM63">
        <v>101</v>
      </c>
      <c r="AN63">
        <v>134</v>
      </c>
      <c r="AO63">
        <v>0.98299999999999998</v>
      </c>
      <c r="AP63" t="s">
        <v>116</v>
      </c>
      <c r="AQ63" t="s">
        <v>120</v>
      </c>
      <c r="AR63">
        <v>2020914</v>
      </c>
      <c r="AS63">
        <v>102</v>
      </c>
      <c r="AT63">
        <v>104</v>
      </c>
      <c r="AU63" t="s">
        <v>114</v>
      </c>
      <c r="AV63" t="s">
        <v>114</v>
      </c>
      <c r="AW63" t="s">
        <v>114</v>
      </c>
    </row>
    <row r="64" spans="1:49" x14ac:dyDescent="0.25">
      <c r="A64">
        <v>2016</v>
      </c>
      <c r="B64" t="s">
        <v>17</v>
      </c>
      <c r="C64" t="s">
        <v>111</v>
      </c>
      <c r="D64" s="3" t="str">
        <f t="shared" si="1"/>
        <v>2016-BAL</v>
      </c>
      <c r="E64" t="s">
        <v>111</v>
      </c>
      <c r="F64" t="s">
        <v>12</v>
      </c>
      <c r="G64">
        <v>2</v>
      </c>
      <c r="H64">
        <v>162</v>
      </c>
      <c r="I64">
        <v>81</v>
      </c>
      <c r="J64">
        <v>89</v>
      </c>
      <c r="K64">
        <v>73</v>
      </c>
      <c r="L64" t="s">
        <v>11</v>
      </c>
      <c r="M64" t="s">
        <v>52</v>
      </c>
      <c r="N64" t="s">
        <v>11</v>
      </c>
      <c r="O64" t="s">
        <v>11</v>
      </c>
      <c r="P64">
        <v>744</v>
      </c>
      <c r="Q64">
        <v>5524</v>
      </c>
      <c r="R64">
        <v>1413</v>
      </c>
      <c r="S64">
        <v>265</v>
      </c>
      <c r="T64">
        <v>6</v>
      </c>
      <c r="U64">
        <v>253</v>
      </c>
      <c r="V64">
        <v>468</v>
      </c>
      <c r="W64">
        <v>1324</v>
      </c>
      <c r="X64">
        <v>19</v>
      </c>
      <c r="Y64">
        <v>13</v>
      </c>
      <c r="Z64">
        <v>44</v>
      </c>
      <c r="AA64">
        <v>36</v>
      </c>
      <c r="AB64">
        <v>715</v>
      </c>
      <c r="AC64">
        <v>671</v>
      </c>
      <c r="AD64">
        <v>4.22</v>
      </c>
      <c r="AE64">
        <v>1</v>
      </c>
      <c r="AF64">
        <v>9</v>
      </c>
      <c r="AG64">
        <v>54</v>
      </c>
      <c r="AH64">
        <v>4296</v>
      </c>
      <c r="AI64">
        <v>1408</v>
      </c>
      <c r="AJ64">
        <v>183</v>
      </c>
      <c r="AK64">
        <v>545</v>
      </c>
      <c r="AL64">
        <v>1248</v>
      </c>
      <c r="AM64">
        <v>80</v>
      </c>
      <c r="AN64">
        <v>165</v>
      </c>
      <c r="AO64">
        <v>0.98699999999999999</v>
      </c>
      <c r="AP64" t="s">
        <v>113</v>
      </c>
      <c r="AQ64" t="s">
        <v>112</v>
      </c>
      <c r="AR64">
        <v>2172344</v>
      </c>
      <c r="AS64">
        <v>101</v>
      </c>
      <c r="AT64">
        <v>101</v>
      </c>
      <c r="AU64" t="s">
        <v>111</v>
      </c>
      <c r="AV64" t="s">
        <v>111</v>
      </c>
      <c r="AW64" t="s">
        <v>111</v>
      </c>
    </row>
    <row r="65" spans="1:49" x14ac:dyDescent="0.25">
      <c r="A65">
        <v>2016</v>
      </c>
      <c r="B65" t="s">
        <v>17</v>
      </c>
      <c r="C65" t="s">
        <v>108</v>
      </c>
      <c r="D65" s="3" t="str">
        <f t="shared" si="1"/>
        <v>2016-BOS</v>
      </c>
      <c r="E65" t="s">
        <v>108</v>
      </c>
      <c r="F65" t="s">
        <v>12</v>
      </c>
      <c r="G65">
        <v>1</v>
      </c>
      <c r="H65">
        <v>162</v>
      </c>
      <c r="I65">
        <v>81</v>
      </c>
      <c r="J65">
        <v>93</v>
      </c>
      <c r="K65">
        <v>69</v>
      </c>
      <c r="L65" t="s">
        <v>52</v>
      </c>
      <c r="M65" t="s">
        <v>11</v>
      </c>
      <c r="N65" t="s">
        <v>11</v>
      </c>
      <c r="O65" t="s">
        <v>11</v>
      </c>
      <c r="P65">
        <v>878</v>
      </c>
      <c r="Q65">
        <v>5670</v>
      </c>
      <c r="R65">
        <v>1598</v>
      </c>
      <c r="S65">
        <v>343</v>
      </c>
      <c r="T65">
        <v>25</v>
      </c>
      <c r="U65">
        <v>208</v>
      </c>
      <c r="V65">
        <v>558</v>
      </c>
      <c r="W65">
        <v>1160</v>
      </c>
      <c r="X65">
        <v>83</v>
      </c>
      <c r="Y65">
        <v>24</v>
      </c>
      <c r="Z65">
        <v>43</v>
      </c>
      <c r="AA65">
        <v>40</v>
      </c>
      <c r="AB65">
        <v>694</v>
      </c>
      <c r="AC65">
        <v>640</v>
      </c>
      <c r="AD65">
        <v>4</v>
      </c>
      <c r="AE65">
        <v>9</v>
      </c>
      <c r="AF65">
        <v>5</v>
      </c>
      <c r="AG65">
        <v>43</v>
      </c>
      <c r="AH65">
        <v>4319</v>
      </c>
      <c r="AI65">
        <v>1342</v>
      </c>
      <c r="AJ65">
        <v>176</v>
      </c>
      <c r="AK65">
        <v>490</v>
      </c>
      <c r="AL65">
        <v>1362</v>
      </c>
      <c r="AM65">
        <v>75</v>
      </c>
      <c r="AN65">
        <v>139</v>
      </c>
      <c r="AO65">
        <v>0.98699999999999999</v>
      </c>
      <c r="AP65" t="s">
        <v>110</v>
      </c>
      <c r="AQ65" t="s">
        <v>109</v>
      </c>
      <c r="AR65">
        <v>2955434</v>
      </c>
      <c r="AS65">
        <v>108</v>
      </c>
      <c r="AT65">
        <v>106</v>
      </c>
      <c r="AU65" t="s">
        <v>108</v>
      </c>
      <c r="AV65" t="s">
        <v>108</v>
      </c>
      <c r="AW65" t="s">
        <v>108</v>
      </c>
    </row>
    <row r="66" spans="1:49" x14ac:dyDescent="0.25">
      <c r="A66">
        <v>2016</v>
      </c>
      <c r="B66" t="s">
        <v>17</v>
      </c>
      <c r="C66" t="s">
        <v>104</v>
      </c>
      <c r="D66" s="3" t="str">
        <f t="shared" ref="D66:D97" si="2">CONCATENATE(A66,"-",C66)</f>
        <v>2016-CHA</v>
      </c>
      <c r="E66" t="s">
        <v>105</v>
      </c>
      <c r="F66" t="s">
        <v>31</v>
      </c>
      <c r="G66">
        <v>4</v>
      </c>
      <c r="H66">
        <v>162</v>
      </c>
      <c r="I66">
        <v>81</v>
      </c>
      <c r="J66">
        <v>78</v>
      </c>
      <c r="K66">
        <v>84</v>
      </c>
      <c r="L66" t="s">
        <v>11</v>
      </c>
      <c r="M66" t="s">
        <v>11</v>
      </c>
      <c r="N66" t="s">
        <v>11</v>
      </c>
      <c r="O66" t="s">
        <v>11</v>
      </c>
      <c r="P66">
        <v>686</v>
      </c>
      <c r="Q66">
        <v>5550</v>
      </c>
      <c r="R66">
        <v>1428</v>
      </c>
      <c r="S66">
        <v>277</v>
      </c>
      <c r="T66">
        <v>33</v>
      </c>
      <c r="U66">
        <v>168</v>
      </c>
      <c r="V66">
        <v>455</v>
      </c>
      <c r="W66">
        <v>1285</v>
      </c>
      <c r="X66">
        <v>77</v>
      </c>
      <c r="Y66">
        <v>36</v>
      </c>
      <c r="Z66">
        <v>53</v>
      </c>
      <c r="AA66">
        <v>44</v>
      </c>
      <c r="AB66">
        <v>715</v>
      </c>
      <c r="AC66">
        <v>659</v>
      </c>
      <c r="AD66">
        <v>4.0999999999999996</v>
      </c>
      <c r="AE66">
        <v>7</v>
      </c>
      <c r="AF66">
        <v>10</v>
      </c>
      <c r="AG66">
        <v>43</v>
      </c>
      <c r="AH66">
        <v>4340</v>
      </c>
      <c r="AI66">
        <v>1422</v>
      </c>
      <c r="AJ66">
        <v>185</v>
      </c>
      <c r="AK66">
        <v>521</v>
      </c>
      <c r="AL66">
        <v>1270</v>
      </c>
      <c r="AM66">
        <v>95</v>
      </c>
      <c r="AN66">
        <v>148</v>
      </c>
      <c r="AO66">
        <v>0.98399999999999999</v>
      </c>
      <c r="AP66" t="s">
        <v>107</v>
      </c>
      <c r="AQ66" t="s">
        <v>106</v>
      </c>
      <c r="AR66">
        <v>1746293</v>
      </c>
      <c r="AS66">
        <v>96</v>
      </c>
      <c r="AT66">
        <v>97</v>
      </c>
      <c r="AU66" t="s">
        <v>105</v>
      </c>
      <c r="AV66" t="s">
        <v>104</v>
      </c>
      <c r="AW66" t="s">
        <v>104</v>
      </c>
    </row>
    <row r="67" spans="1:49" x14ac:dyDescent="0.25">
      <c r="A67">
        <v>2016</v>
      </c>
      <c r="B67" t="s">
        <v>13</v>
      </c>
      <c r="C67" t="s">
        <v>100</v>
      </c>
      <c r="D67" s="3" t="str">
        <f t="shared" si="2"/>
        <v>2016-CHN</v>
      </c>
      <c r="E67" t="s">
        <v>101</v>
      </c>
      <c r="F67" t="s">
        <v>31</v>
      </c>
      <c r="G67">
        <v>1</v>
      </c>
      <c r="H67">
        <v>162</v>
      </c>
      <c r="I67">
        <v>81</v>
      </c>
      <c r="J67">
        <v>103</v>
      </c>
      <c r="K67">
        <v>58</v>
      </c>
      <c r="L67" t="s">
        <v>52</v>
      </c>
      <c r="M67" t="s">
        <v>11</v>
      </c>
      <c r="N67" t="s">
        <v>52</v>
      </c>
      <c r="O67" t="s">
        <v>52</v>
      </c>
      <c r="P67">
        <v>808</v>
      </c>
      <c r="Q67">
        <v>5503</v>
      </c>
      <c r="R67">
        <v>1409</v>
      </c>
      <c r="S67">
        <v>293</v>
      </c>
      <c r="T67">
        <v>30</v>
      </c>
      <c r="U67">
        <v>199</v>
      </c>
      <c r="V67">
        <v>656</v>
      </c>
      <c r="W67">
        <v>1339</v>
      </c>
      <c r="X67">
        <v>66</v>
      </c>
      <c r="Y67">
        <v>34</v>
      </c>
      <c r="Z67">
        <v>96</v>
      </c>
      <c r="AA67">
        <v>37</v>
      </c>
      <c r="AB67">
        <v>556</v>
      </c>
      <c r="AC67">
        <v>511</v>
      </c>
      <c r="AD67">
        <v>3.15</v>
      </c>
      <c r="AE67">
        <v>5</v>
      </c>
      <c r="AF67">
        <v>15</v>
      </c>
      <c r="AG67">
        <v>38</v>
      </c>
      <c r="AH67">
        <v>4379</v>
      </c>
      <c r="AI67">
        <v>1125</v>
      </c>
      <c r="AJ67">
        <v>163</v>
      </c>
      <c r="AK67">
        <v>495</v>
      </c>
      <c r="AL67">
        <v>1441</v>
      </c>
      <c r="AM67">
        <v>101</v>
      </c>
      <c r="AN67">
        <v>116</v>
      </c>
      <c r="AO67">
        <v>0.98299999999999998</v>
      </c>
      <c r="AP67" t="s">
        <v>103</v>
      </c>
      <c r="AQ67" t="s">
        <v>102</v>
      </c>
      <c r="AR67">
        <v>3232420</v>
      </c>
      <c r="AS67">
        <v>95</v>
      </c>
      <c r="AT67">
        <v>93</v>
      </c>
      <c r="AU67" t="s">
        <v>101</v>
      </c>
      <c r="AV67" t="s">
        <v>100</v>
      </c>
      <c r="AW67" t="s">
        <v>100</v>
      </c>
    </row>
    <row r="68" spans="1:49" x14ac:dyDescent="0.25">
      <c r="A68">
        <v>2016</v>
      </c>
      <c r="B68" t="s">
        <v>13</v>
      </c>
      <c r="C68" t="s">
        <v>97</v>
      </c>
      <c r="D68" s="3" t="str">
        <f t="shared" si="2"/>
        <v>2016-CIN</v>
      </c>
      <c r="E68" t="s">
        <v>97</v>
      </c>
      <c r="F68" t="s">
        <v>31</v>
      </c>
      <c r="G68">
        <v>5</v>
      </c>
      <c r="H68">
        <v>162</v>
      </c>
      <c r="I68">
        <v>81</v>
      </c>
      <c r="J68">
        <v>68</v>
      </c>
      <c r="K68">
        <v>94</v>
      </c>
      <c r="L68" t="s">
        <v>11</v>
      </c>
      <c r="M68" t="s">
        <v>11</v>
      </c>
      <c r="N68" t="s">
        <v>11</v>
      </c>
      <c r="O68" t="s">
        <v>11</v>
      </c>
      <c r="P68">
        <v>716</v>
      </c>
      <c r="Q68">
        <v>5487</v>
      </c>
      <c r="R68">
        <v>1403</v>
      </c>
      <c r="S68">
        <v>277</v>
      </c>
      <c r="T68">
        <v>33</v>
      </c>
      <c r="U68">
        <v>164</v>
      </c>
      <c r="V68">
        <v>452</v>
      </c>
      <c r="W68">
        <v>1284</v>
      </c>
      <c r="X68">
        <v>139</v>
      </c>
      <c r="Y68">
        <v>51</v>
      </c>
      <c r="Z68">
        <v>52</v>
      </c>
      <c r="AA68">
        <v>44</v>
      </c>
      <c r="AB68">
        <v>854</v>
      </c>
      <c r="AC68">
        <v>786</v>
      </c>
      <c r="AD68">
        <v>4.91</v>
      </c>
      <c r="AE68">
        <v>2</v>
      </c>
      <c r="AF68">
        <v>8</v>
      </c>
      <c r="AG68">
        <v>28</v>
      </c>
      <c r="AH68">
        <v>4326</v>
      </c>
      <c r="AI68">
        <v>1457</v>
      </c>
      <c r="AJ68">
        <v>258</v>
      </c>
      <c r="AK68">
        <v>636</v>
      </c>
      <c r="AL68">
        <v>1241</v>
      </c>
      <c r="AM68">
        <v>102</v>
      </c>
      <c r="AN68">
        <v>142</v>
      </c>
      <c r="AO68">
        <v>0.98299999999999998</v>
      </c>
      <c r="AP68" t="s">
        <v>99</v>
      </c>
      <c r="AQ68" t="s">
        <v>98</v>
      </c>
      <c r="AR68">
        <v>1894085</v>
      </c>
      <c r="AS68">
        <v>99</v>
      </c>
      <c r="AT68">
        <v>100</v>
      </c>
      <c r="AU68" t="s">
        <v>97</v>
      </c>
      <c r="AV68" t="s">
        <v>97</v>
      </c>
      <c r="AW68" t="s">
        <v>97</v>
      </c>
    </row>
    <row r="69" spans="1:49" x14ac:dyDescent="0.25">
      <c r="A69">
        <v>2016</v>
      </c>
      <c r="B69" t="s">
        <v>17</v>
      </c>
      <c r="C69" t="s">
        <v>94</v>
      </c>
      <c r="D69" s="3" t="str">
        <f t="shared" si="2"/>
        <v>2016-CLE</v>
      </c>
      <c r="E69" t="s">
        <v>94</v>
      </c>
      <c r="F69" t="s">
        <v>31</v>
      </c>
      <c r="G69">
        <v>1</v>
      </c>
      <c r="H69">
        <v>161</v>
      </c>
      <c r="I69">
        <v>80</v>
      </c>
      <c r="J69">
        <v>94</v>
      </c>
      <c r="K69">
        <v>67</v>
      </c>
      <c r="L69" t="s">
        <v>52</v>
      </c>
      <c r="M69" t="s">
        <v>11</v>
      </c>
      <c r="N69" t="s">
        <v>52</v>
      </c>
      <c r="O69" t="s">
        <v>11</v>
      </c>
      <c r="P69">
        <v>777</v>
      </c>
      <c r="Q69">
        <v>5484</v>
      </c>
      <c r="R69">
        <v>1435</v>
      </c>
      <c r="S69">
        <v>308</v>
      </c>
      <c r="T69">
        <v>29</v>
      </c>
      <c r="U69">
        <v>185</v>
      </c>
      <c r="V69">
        <v>531</v>
      </c>
      <c r="W69">
        <v>1246</v>
      </c>
      <c r="X69">
        <v>134</v>
      </c>
      <c r="Y69">
        <v>31</v>
      </c>
      <c r="Z69">
        <v>49</v>
      </c>
      <c r="AA69">
        <v>60</v>
      </c>
      <c r="AB69">
        <v>676</v>
      </c>
      <c r="AC69">
        <v>617</v>
      </c>
      <c r="AD69">
        <v>3.84</v>
      </c>
      <c r="AE69">
        <v>5</v>
      </c>
      <c r="AF69">
        <v>11</v>
      </c>
      <c r="AG69">
        <v>37</v>
      </c>
      <c r="AH69">
        <v>4335</v>
      </c>
      <c r="AI69">
        <v>1330</v>
      </c>
      <c r="AJ69">
        <v>186</v>
      </c>
      <c r="AK69">
        <v>461</v>
      </c>
      <c r="AL69">
        <v>1398</v>
      </c>
      <c r="AM69">
        <v>89</v>
      </c>
      <c r="AN69">
        <v>126</v>
      </c>
      <c r="AO69">
        <v>0.98499999999999999</v>
      </c>
      <c r="AP69" t="s">
        <v>96</v>
      </c>
      <c r="AQ69" t="s">
        <v>95</v>
      </c>
      <c r="AR69">
        <v>1591667</v>
      </c>
      <c r="AS69">
        <v>110</v>
      </c>
      <c r="AT69">
        <v>109</v>
      </c>
      <c r="AU69" t="s">
        <v>94</v>
      </c>
      <c r="AV69" t="s">
        <v>94</v>
      </c>
      <c r="AW69" t="s">
        <v>94</v>
      </c>
    </row>
    <row r="70" spans="1:49" x14ac:dyDescent="0.25">
      <c r="A70">
        <v>2016</v>
      </c>
      <c r="B70" t="s">
        <v>13</v>
      </c>
      <c r="C70" t="s">
        <v>91</v>
      </c>
      <c r="D70" s="3" t="str">
        <f t="shared" si="2"/>
        <v>2016-COL</v>
      </c>
      <c r="E70" t="s">
        <v>91</v>
      </c>
      <c r="F70" t="s">
        <v>21</v>
      </c>
      <c r="G70">
        <v>3</v>
      </c>
      <c r="H70">
        <v>162</v>
      </c>
      <c r="I70">
        <v>81</v>
      </c>
      <c r="J70">
        <v>75</v>
      </c>
      <c r="K70">
        <v>87</v>
      </c>
      <c r="L70" t="s">
        <v>11</v>
      </c>
      <c r="M70" t="s">
        <v>11</v>
      </c>
      <c r="N70" t="s">
        <v>11</v>
      </c>
      <c r="O70" t="s">
        <v>11</v>
      </c>
      <c r="P70">
        <v>845</v>
      </c>
      <c r="Q70">
        <v>5614</v>
      </c>
      <c r="R70">
        <v>1544</v>
      </c>
      <c r="S70">
        <v>318</v>
      </c>
      <c r="T70">
        <v>47</v>
      </c>
      <c r="U70">
        <v>204</v>
      </c>
      <c r="V70">
        <v>494</v>
      </c>
      <c r="W70">
        <v>1330</v>
      </c>
      <c r="X70">
        <v>66</v>
      </c>
      <c r="Y70">
        <v>39</v>
      </c>
      <c r="Z70">
        <v>40</v>
      </c>
      <c r="AA70">
        <v>34</v>
      </c>
      <c r="AB70">
        <v>860</v>
      </c>
      <c r="AC70">
        <v>779</v>
      </c>
      <c r="AD70">
        <v>4.91</v>
      </c>
      <c r="AE70">
        <v>2</v>
      </c>
      <c r="AF70">
        <v>9</v>
      </c>
      <c r="AG70">
        <v>37</v>
      </c>
      <c r="AH70">
        <v>4288</v>
      </c>
      <c r="AI70">
        <v>1532</v>
      </c>
      <c r="AJ70">
        <v>181</v>
      </c>
      <c r="AK70">
        <v>547</v>
      </c>
      <c r="AL70">
        <v>1223</v>
      </c>
      <c r="AM70">
        <v>110</v>
      </c>
      <c r="AN70">
        <v>148</v>
      </c>
      <c r="AO70">
        <v>0.98199999999999998</v>
      </c>
      <c r="AP70" t="s">
        <v>93</v>
      </c>
      <c r="AQ70" t="s">
        <v>92</v>
      </c>
      <c r="AR70">
        <v>2602524</v>
      </c>
      <c r="AS70">
        <v>117</v>
      </c>
      <c r="AT70">
        <v>117</v>
      </c>
      <c r="AU70" t="s">
        <v>91</v>
      </c>
      <c r="AV70" t="s">
        <v>91</v>
      </c>
      <c r="AW70" t="s">
        <v>91</v>
      </c>
    </row>
    <row r="71" spans="1:49" x14ac:dyDescent="0.25">
      <c r="A71">
        <v>2016</v>
      </c>
      <c r="B71" t="s">
        <v>17</v>
      </c>
      <c r="C71" t="s">
        <v>88</v>
      </c>
      <c r="D71" s="3" t="str">
        <f t="shared" si="2"/>
        <v>2016-DET</v>
      </c>
      <c r="E71" t="s">
        <v>88</v>
      </c>
      <c r="F71" t="s">
        <v>31</v>
      </c>
      <c r="G71">
        <v>2</v>
      </c>
      <c r="H71">
        <v>161</v>
      </c>
      <c r="I71">
        <v>81</v>
      </c>
      <c r="J71">
        <v>86</v>
      </c>
      <c r="K71">
        <v>75</v>
      </c>
      <c r="L71" t="s">
        <v>11</v>
      </c>
      <c r="M71" t="s">
        <v>11</v>
      </c>
      <c r="N71" t="s">
        <v>11</v>
      </c>
      <c r="O71" t="s">
        <v>11</v>
      </c>
      <c r="P71">
        <v>750</v>
      </c>
      <c r="Q71">
        <v>5526</v>
      </c>
      <c r="R71">
        <v>1476</v>
      </c>
      <c r="S71">
        <v>252</v>
      </c>
      <c r="T71">
        <v>30</v>
      </c>
      <c r="U71">
        <v>211</v>
      </c>
      <c r="V71">
        <v>493</v>
      </c>
      <c r="W71">
        <v>1303</v>
      </c>
      <c r="X71">
        <v>58</v>
      </c>
      <c r="Y71">
        <v>29</v>
      </c>
      <c r="Z71">
        <v>53</v>
      </c>
      <c r="AA71">
        <v>38</v>
      </c>
      <c r="AB71">
        <v>721</v>
      </c>
      <c r="AC71">
        <v>672</v>
      </c>
      <c r="AD71">
        <v>4.24</v>
      </c>
      <c r="AE71">
        <v>3</v>
      </c>
      <c r="AF71">
        <v>8</v>
      </c>
      <c r="AG71">
        <v>47</v>
      </c>
      <c r="AH71">
        <v>4284</v>
      </c>
      <c r="AI71">
        <v>1417</v>
      </c>
      <c r="AJ71">
        <v>182</v>
      </c>
      <c r="AK71">
        <v>462</v>
      </c>
      <c r="AL71">
        <v>1232</v>
      </c>
      <c r="AM71">
        <v>75</v>
      </c>
      <c r="AN71">
        <v>148</v>
      </c>
      <c r="AO71">
        <v>0.98699999999999999</v>
      </c>
      <c r="AP71" t="s">
        <v>90</v>
      </c>
      <c r="AQ71" t="s">
        <v>89</v>
      </c>
      <c r="AR71">
        <v>2493859</v>
      </c>
      <c r="AS71">
        <v>101</v>
      </c>
      <c r="AT71">
        <v>101</v>
      </c>
      <c r="AU71" t="s">
        <v>88</v>
      </c>
      <c r="AV71" t="s">
        <v>88</v>
      </c>
      <c r="AW71" t="s">
        <v>88</v>
      </c>
    </row>
    <row r="72" spans="1:49" x14ac:dyDescent="0.25">
      <c r="A72">
        <v>2016</v>
      </c>
      <c r="B72" t="s">
        <v>17</v>
      </c>
      <c r="C72" t="s">
        <v>85</v>
      </c>
      <c r="D72" s="3" t="str">
        <f t="shared" si="2"/>
        <v>2016-HOU</v>
      </c>
      <c r="E72" t="s">
        <v>85</v>
      </c>
      <c r="F72" t="s">
        <v>21</v>
      </c>
      <c r="G72">
        <v>3</v>
      </c>
      <c r="H72">
        <v>162</v>
      </c>
      <c r="I72">
        <v>81</v>
      </c>
      <c r="J72">
        <v>84</v>
      </c>
      <c r="K72">
        <v>78</v>
      </c>
      <c r="L72" t="s">
        <v>11</v>
      </c>
      <c r="M72" t="s">
        <v>11</v>
      </c>
      <c r="N72" t="s">
        <v>11</v>
      </c>
      <c r="O72" t="s">
        <v>11</v>
      </c>
      <c r="P72">
        <v>724</v>
      </c>
      <c r="Q72">
        <v>5545</v>
      </c>
      <c r="R72">
        <v>1367</v>
      </c>
      <c r="S72">
        <v>291</v>
      </c>
      <c r="T72">
        <v>29</v>
      </c>
      <c r="U72">
        <v>198</v>
      </c>
      <c r="V72">
        <v>554</v>
      </c>
      <c r="W72">
        <v>1452</v>
      </c>
      <c r="X72">
        <v>102</v>
      </c>
      <c r="Y72">
        <v>44</v>
      </c>
      <c r="Z72">
        <v>47</v>
      </c>
      <c r="AA72">
        <v>31</v>
      </c>
      <c r="AB72">
        <v>701</v>
      </c>
      <c r="AC72">
        <v>663</v>
      </c>
      <c r="AD72">
        <v>4.0599999999999996</v>
      </c>
      <c r="AE72">
        <v>2</v>
      </c>
      <c r="AF72">
        <v>8</v>
      </c>
      <c r="AG72">
        <v>44</v>
      </c>
      <c r="AH72">
        <v>4404</v>
      </c>
      <c r="AI72">
        <v>1441</v>
      </c>
      <c r="AJ72">
        <v>181</v>
      </c>
      <c r="AK72">
        <v>453</v>
      </c>
      <c r="AL72">
        <v>1396</v>
      </c>
      <c r="AM72">
        <v>77</v>
      </c>
      <c r="AN72">
        <v>135</v>
      </c>
      <c r="AO72">
        <v>0.98699999999999999</v>
      </c>
      <c r="AP72" t="s">
        <v>87</v>
      </c>
      <c r="AQ72" t="s">
        <v>86</v>
      </c>
      <c r="AR72">
        <v>2306623</v>
      </c>
      <c r="AS72">
        <v>90</v>
      </c>
      <c r="AT72">
        <v>89</v>
      </c>
      <c r="AU72" t="s">
        <v>85</v>
      </c>
      <c r="AV72" t="s">
        <v>85</v>
      </c>
      <c r="AW72" t="s">
        <v>85</v>
      </c>
    </row>
    <row r="73" spans="1:49" x14ac:dyDescent="0.25">
      <c r="A73">
        <v>2016</v>
      </c>
      <c r="B73" t="s">
        <v>17</v>
      </c>
      <c r="C73" t="s">
        <v>81</v>
      </c>
      <c r="D73" s="3" t="str">
        <f t="shared" si="2"/>
        <v>2016-KCA</v>
      </c>
      <c r="E73" t="s">
        <v>82</v>
      </c>
      <c r="F73" t="s">
        <v>31</v>
      </c>
      <c r="G73">
        <v>3</v>
      </c>
      <c r="H73">
        <v>162</v>
      </c>
      <c r="I73">
        <v>81</v>
      </c>
      <c r="J73">
        <v>81</v>
      </c>
      <c r="K73">
        <v>81</v>
      </c>
      <c r="L73" t="s">
        <v>11</v>
      </c>
      <c r="M73" t="s">
        <v>11</v>
      </c>
      <c r="N73" t="s">
        <v>11</v>
      </c>
      <c r="O73" t="s">
        <v>11</v>
      </c>
      <c r="P73">
        <v>675</v>
      </c>
      <c r="Q73">
        <v>5552</v>
      </c>
      <c r="R73">
        <v>1450</v>
      </c>
      <c r="S73">
        <v>264</v>
      </c>
      <c r="T73">
        <v>33</v>
      </c>
      <c r="U73">
        <v>147</v>
      </c>
      <c r="V73">
        <v>382</v>
      </c>
      <c r="W73">
        <v>1224</v>
      </c>
      <c r="X73">
        <v>121</v>
      </c>
      <c r="Y73">
        <v>35</v>
      </c>
      <c r="Z73">
        <v>45</v>
      </c>
      <c r="AA73">
        <v>34</v>
      </c>
      <c r="AB73">
        <v>712</v>
      </c>
      <c r="AC73">
        <v>674</v>
      </c>
      <c r="AD73">
        <v>4.21</v>
      </c>
      <c r="AE73">
        <v>3</v>
      </c>
      <c r="AF73">
        <v>7</v>
      </c>
      <c r="AG73">
        <v>41</v>
      </c>
      <c r="AH73">
        <v>4320</v>
      </c>
      <c r="AI73">
        <v>1433</v>
      </c>
      <c r="AJ73">
        <v>206</v>
      </c>
      <c r="AK73">
        <v>517</v>
      </c>
      <c r="AL73">
        <v>1287</v>
      </c>
      <c r="AM73">
        <v>94</v>
      </c>
      <c r="AN73">
        <v>134</v>
      </c>
      <c r="AO73">
        <v>0.98399999999999999</v>
      </c>
      <c r="AP73" t="s">
        <v>84</v>
      </c>
      <c r="AQ73" t="s">
        <v>83</v>
      </c>
      <c r="AR73">
        <v>2557712</v>
      </c>
      <c r="AS73">
        <v>105</v>
      </c>
      <c r="AT73">
        <v>106</v>
      </c>
      <c r="AU73" t="s">
        <v>82</v>
      </c>
      <c r="AV73" t="s">
        <v>81</v>
      </c>
      <c r="AW73" t="s">
        <v>81</v>
      </c>
    </row>
    <row r="74" spans="1:49" x14ac:dyDescent="0.25">
      <c r="A74">
        <v>2016</v>
      </c>
      <c r="B74" t="s">
        <v>17</v>
      </c>
      <c r="C74" t="s">
        <v>78</v>
      </c>
      <c r="D74" s="3" t="str">
        <f t="shared" si="2"/>
        <v>2016-LAA</v>
      </c>
      <c r="E74" t="s">
        <v>77</v>
      </c>
      <c r="F74" t="s">
        <v>21</v>
      </c>
      <c r="G74">
        <v>4</v>
      </c>
      <c r="H74">
        <v>162</v>
      </c>
      <c r="I74">
        <v>81</v>
      </c>
      <c r="J74">
        <v>74</v>
      </c>
      <c r="K74">
        <v>88</v>
      </c>
      <c r="L74" t="s">
        <v>11</v>
      </c>
      <c r="M74" t="s">
        <v>11</v>
      </c>
      <c r="N74" t="s">
        <v>11</v>
      </c>
      <c r="O74" t="s">
        <v>11</v>
      </c>
      <c r="P74">
        <v>717</v>
      </c>
      <c r="Q74">
        <v>5431</v>
      </c>
      <c r="R74">
        <v>1410</v>
      </c>
      <c r="S74">
        <v>279</v>
      </c>
      <c r="T74">
        <v>20</v>
      </c>
      <c r="U74">
        <v>156</v>
      </c>
      <c r="V74">
        <v>471</v>
      </c>
      <c r="W74">
        <v>991</v>
      </c>
      <c r="X74">
        <v>73</v>
      </c>
      <c r="Y74">
        <v>34</v>
      </c>
      <c r="Z74">
        <v>51</v>
      </c>
      <c r="AA74">
        <v>49</v>
      </c>
      <c r="AB74">
        <v>727</v>
      </c>
      <c r="AC74">
        <v>676</v>
      </c>
      <c r="AD74">
        <v>4.28</v>
      </c>
      <c r="AE74">
        <v>4</v>
      </c>
      <c r="AF74">
        <v>12</v>
      </c>
      <c r="AG74">
        <v>29</v>
      </c>
      <c r="AH74">
        <v>4264</v>
      </c>
      <c r="AI74">
        <v>1480</v>
      </c>
      <c r="AJ74">
        <v>208</v>
      </c>
      <c r="AK74">
        <v>498</v>
      </c>
      <c r="AL74">
        <v>1136</v>
      </c>
      <c r="AM74">
        <v>97</v>
      </c>
      <c r="AN74">
        <v>148</v>
      </c>
      <c r="AO74">
        <v>0.98299999999999998</v>
      </c>
      <c r="AP74" t="s">
        <v>80</v>
      </c>
      <c r="AQ74" t="s">
        <v>79</v>
      </c>
      <c r="AR74">
        <v>3016142</v>
      </c>
      <c r="AS74">
        <v>95</v>
      </c>
      <c r="AT74">
        <v>95</v>
      </c>
      <c r="AU74" t="s">
        <v>78</v>
      </c>
      <c r="AV74" t="s">
        <v>77</v>
      </c>
      <c r="AW74" t="s">
        <v>77</v>
      </c>
    </row>
    <row r="75" spans="1:49" x14ac:dyDescent="0.25">
      <c r="A75">
        <v>2016</v>
      </c>
      <c r="B75" t="s">
        <v>13</v>
      </c>
      <c r="C75" t="s">
        <v>73</v>
      </c>
      <c r="D75" s="3" t="str">
        <f t="shared" si="2"/>
        <v>2016-LAN</v>
      </c>
      <c r="E75" t="s">
        <v>74</v>
      </c>
      <c r="F75" t="s">
        <v>21</v>
      </c>
      <c r="G75">
        <v>1</v>
      </c>
      <c r="H75">
        <v>162</v>
      </c>
      <c r="I75">
        <v>81</v>
      </c>
      <c r="J75">
        <v>91</v>
      </c>
      <c r="K75">
        <v>71</v>
      </c>
      <c r="L75" t="s">
        <v>52</v>
      </c>
      <c r="M75" t="s">
        <v>11</v>
      </c>
      <c r="N75" t="s">
        <v>11</v>
      </c>
      <c r="O75" t="s">
        <v>11</v>
      </c>
      <c r="P75">
        <v>725</v>
      </c>
      <c r="Q75">
        <v>5518</v>
      </c>
      <c r="R75">
        <v>1376</v>
      </c>
      <c r="S75">
        <v>272</v>
      </c>
      <c r="T75">
        <v>21</v>
      </c>
      <c r="U75">
        <v>189</v>
      </c>
      <c r="V75">
        <v>525</v>
      </c>
      <c r="W75">
        <v>1321</v>
      </c>
      <c r="X75">
        <v>45</v>
      </c>
      <c r="Y75">
        <v>26</v>
      </c>
      <c r="Z75">
        <v>58</v>
      </c>
      <c r="AA75">
        <v>32</v>
      </c>
      <c r="AB75">
        <v>638</v>
      </c>
      <c r="AC75">
        <v>598</v>
      </c>
      <c r="AD75">
        <v>3.7</v>
      </c>
      <c r="AE75">
        <v>3</v>
      </c>
      <c r="AF75">
        <v>15</v>
      </c>
      <c r="AG75">
        <v>47</v>
      </c>
      <c r="AH75">
        <v>4359</v>
      </c>
      <c r="AI75">
        <v>1266</v>
      </c>
      <c r="AJ75">
        <v>165</v>
      </c>
      <c r="AK75">
        <v>464</v>
      </c>
      <c r="AL75">
        <v>1510</v>
      </c>
      <c r="AM75">
        <v>80</v>
      </c>
      <c r="AN75">
        <v>101</v>
      </c>
      <c r="AO75">
        <v>0.98599999999999999</v>
      </c>
      <c r="AP75" t="s">
        <v>76</v>
      </c>
      <c r="AQ75" t="s">
        <v>75</v>
      </c>
      <c r="AR75">
        <v>3703312</v>
      </c>
      <c r="AS75">
        <v>93</v>
      </c>
      <c r="AT75">
        <v>92</v>
      </c>
      <c r="AU75" t="s">
        <v>74</v>
      </c>
      <c r="AV75" t="s">
        <v>73</v>
      </c>
      <c r="AW75" t="s">
        <v>73</v>
      </c>
    </row>
    <row r="76" spans="1:49" x14ac:dyDescent="0.25">
      <c r="A76">
        <v>2016</v>
      </c>
      <c r="B76" t="s">
        <v>13</v>
      </c>
      <c r="C76" t="s">
        <v>68</v>
      </c>
      <c r="D76" s="3" t="str">
        <f t="shared" si="2"/>
        <v>2016-MIA</v>
      </c>
      <c r="E76" t="s">
        <v>72</v>
      </c>
      <c r="F76" t="s">
        <v>12</v>
      </c>
      <c r="G76">
        <v>3</v>
      </c>
      <c r="H76">
        <v>161</v>
      </c>
      <c r="I76">
        <v>80</v>
      </c>
      <c r="J76">
        <v>79</v>
      </c>
      <c r="K76">
        <v>82</v>
      </c>
      <c r="L76" t="s">
        <v>11</v>
      </c>
      <c r="M76" t="s">
        <v>11</v>
      </c>
      <c r="N76" t="s">
        <v>11</v>
      </c>
      <c r="O76" t="s">
        <v>11</v>
      </c>
      <c r="P76">
        <v>655</v>
      </c>
      <c r="Q76">
        <v>5547</v>
      </c>
      <c r="R76">
        <v>1460</v>
      </c>
      <c r="S76">
        <v>259</v>
      </c>
      <c r="T76">
        <v>42</v>
      </c>
      <c r="U76">
        <v>128</v>
      </c>
      <c r="V76">
        <v>447</v>
      </c>
      <c r="W76">
        <v>1213</v>
      </c>
      <c r="X76">
        <v>71</v>
      </c>
      <c r="Y76">
        <v>28</v>
      </c>
      <c r="Z76">
        <v>54</v>
      </c>
      <c r="AA76">
        <v>38</v>
      </c>
      <c r="AB76">
        <v>682</v>
      </c>
      <c r="AC76">
        <v>646</v>
      </c>
      <c r="AD76">
        <v>4.05</v>
      </c>
      <c r="AE76">
        <v>0</v>
      </c>
      <c r="AF76">
        <v>12</v>
      </c>
      <c r="AG76">
        <v>55</v>
      </c>
      <c r="AH76">
        <v>4305</v>
      </c>
      <c r="AI76">
        <v>1358</v>
      </c>
      <c r="AJ76">
        <v>152</v>
      </c>
      <c r="AK76">
        <v>595</v>
      </c>
      <c r="AL76">
        <v>1379</v>
      </c>
      <c r="AM76">
        <v>86</v>
      </c>
      <c r="AN76">
        <v>137</v>
      </c>
      <c r="AO76">
        <v>0.98499999999999999</v>
      </c>
      <c r="AP76" t="s">
        <v>71</v>
      </c>
      <c r="AQ76" t="s">
        <v>70</v>
      </c>
      <c r="AR76">
        <v>1712417</v>
      </c>
      <c r="AS76">
        <v>93</v>
      </c>
      <c r="AT76">
        <v>93</v>
      </c>
      <c r="AU76" t="s">
        <v>68</v>
      </c>
      <c r="AV76" t="s">
        <v>69</v>
      </c>
      <c r="AW76" t="s">
        <v>68</v>
      </c>
    </row>
    <row r="77" spans="1:49" x14ac:dyDescent="0.25">
      <c r="A77">
        <v>2016</v>
      </c>
      <c r="B77" t="s">
        <v>13</v>
      </c>
      <c r="C77" t="s">
        <v>64</v>
      </c>
      <c r="D77" s="3" t="str">
        <f t="shared" si="2"/>
        <v>2016-MIL</v>
      </c>
      <c r="E77" t="s">
        <v>64</v>
      </c>
      <c r="F77" t="s">
        <v>31</v>
      </c>
      <c r="G77">
        <v>4</v>
      </c>
      <c r="H77">
        <v>162</v>
      </c>
      <c r="I77">
        <v>81</v>
      </c>
      <c r="J77">
        <v>73</v>
      </c>
      <c r="K77">
        <v>89</v>
      </c>
      <c r="L77" t="s">
        <v>11</v>
      </c>
      <c r="M77" t="s">
        <v>11</v>
      </c>
      <c r="N77" t="s">
        <v>11</v>
      </c>
      <c r="O77" t="s">
        <v>11</v>
      </c>
      <c r="P77">
        <v>671</v>
      </c>
      <c r="Q77">
        <v>5330</v>
      </c>
      <c r="R77">
        <v>1299</v>
      </c>
      <c r="S77">
        <v>249</v>
      </c>
      <c r="T77">
        <v>19</v>
      </c>
      <c r="U77">
        <v>194</v>
      </c>
      <c r="V77">
        <v>599</v>
      </c>
      <c r="W77">
        <v>1543</v>
      </c>
      <c r="X77">
        <v>181</v>
      </c>
      <c r="Y77">
        <v>56</v>
      </c>
      <c r="Z77">
        <v>37</v>
      </c>
      <c r="AA77">
        <v>39</v>
      </c>
      <c r="AB77">
        <v>733</v>
      </c>
      <c r="AC77">
        <v>650</v>
      </c>
      <c r="AD77">
        <v>4.08</v>
      </c>
      <c r="AE77">
        <v>0</v>
      </c>
      <c r="AF77">
        <v>7</v>
      </c>
      <c r="AG77">
        <v>46</v>
      </c>
      <c r="AH77">
        <v>4303</v>
      </c>
      <c r="AI77">
        <v>1450</v>
      </c>
      <c r="AJ77">
        <v>178</v>
      </c>
      <c r="AK77">
        <v>532</v>
      </c>
      <c r="AL77">
        <v>1175</v>
      </c>
      <c r="AM77">
        <v>136</v>
      </c>
      <c r="AN77">
        <v>145</v>
      </c>
      <c r="AO77">
        <v>0.97799999999999998</v>
      </c>
      <c r="AP77" t="s">
        <v>67</v>
      </c>
      <c r="AQ77" t="s">
        <v>66</v>
      </c>
      <c r="AR77">
        <v>2314614</v>
      </c>
      <c r="AS77">
        <v>99</v>
      </c>
      <c r="AT77">
        <v>99</v>
      </c>
      <c r="AU77" t="s">
        <v>64</v>
      </c>
      <c r="AV77" t="s">
        <v>65</v>
      </c>
      <c r="AW77" t="s">
        <v>64</v>
      </c>
    </row>
    <row r="78" spans="1:49" x14ac:dyDescent="0.25">
      <c r="A78">
        <v>2016</v>
      </c>
      <c r="B78" t="s">
        <v>17</v>
      </c>
      <c r="C78" t="s">
        <v>61</v>
      </c>
      <c r="D78" s="3" t="str">
        <f t="shared" si="2"/>
        <v>2016-MIN</v>
      </c>
      <c r="E78" t="s">
        <v>61</v>
      </c>
      <c r="F78" t="s">
        <v>31</v>
      </c>
      <c r="G78">
        <v>5</v>
      </c>
      <c r="H78">
        <v>162</v>
      </c>
      <c r="I78">
        <v>81</v>
      </c>
      <c r="J78">
        <v>59</v>
      </c>
      <c r="K78">
        <v>103</v>
      </c>
      <c r="L78" t="s">
        <v>11</v>
      </c>
      <c r="M78" t="s">
        <v>11</v>
      </c>
      <c r="N78" t="s">
        <v>11</v>
      </c>
      <c r="O78" t="s">
        <v>11</v>
      </c>
      <c r="P78">
        <v>722</v>
      </c>
      <c r="Q78">
        <v>5618</v>
      </c>
      <c r="R78">
        <v>1409</v>
      </c>
      <c r="S78">
        <v>288</v>
      </c>
      <c r="T78">
        <v>35</v>
      </c>
      <c r="U78">
        <v>200</v>
      </c>
      <c r="V78">
        <v>513</v>
      </c>
      <c r="W78">
        <v>1426</v>
      </c>
      <c r="X78">
        <v>91</v>
      </c>
      <c r="Y78">
        <v>32</v>
      </c>
      <c r="Z78">
        <v>44</v>
      </c>
      <c r="AA78">
        <v>43</v>
      </c>
      <c r="AB78">
        <v>889</v>
      </c>
      <c r="AC78">
        <v>814</v>
      </c>
      <c r="AD78">
        <v>5.08</v>
      </c>
      <c r="AE78">
        <v>4</v>
      </c>
      <c r="AF78">
        <v>3</v>
      </c>
      <c r="AG78">
        <v>26</v>
      </c>
      <c r="AH78">
        <v>4329</v>
      </c>
      <c r="AI78">
        <v>1617</v>
      </c>
      <c r="AJ78">
        <v>221</v>
      </c>
      <c r="AK78">
        <v>479</v>
      </c>
      <c r="AL78">
        <v>1191</v>
      </c>
      <c r="AM78">
        <v>126</v>
      </c>
      <c r="AN78">
        <v>172</v>
      </c>
      <c r="AO78">
        <v>0.97899999999999998</v>
      </c>
      <c r="AP78" t="s">
        <v>63</v>
      </c>
      <c r="AQ78" t="s">
        <v>62</v>
      </c>
      <c r="AR78">
        <v>1963912</v>
      </c>
      <c r="AS78">
        <v>96</v>
      </c>
      <c r="AT78">
        <v>98</v>
      </c>
      <c r="AU78" t="s">
        <v>61</v>
      </c>
      <c r="AV78" t="s">
        <v>61</v>
      </c>
      <c r="AW78" t="s">
        <v>61</v>
      </c>
    </row>
    <row r="79" spans="1:49" x14ac:dyDescent="0.25">
      <c r="A79">
        <v>2016</v>
      </c>
      <c r="B79" t="s">
        <v>17</v>
      </c>
      <c r="C79" t="s">
        <v>57</v>
      </c>
      <c r="D79" s="3" t="str">
        <f t="shared" si="2"/>
        <v>2016-NYA</v>
      </c>
      <c r="E79" t="s">
        <v>58</v>
      </c>
      <c r="F79" t="s">
        <v>12</v>
      </c>
      <c r="G79">
        <v>4</v>
      </c>
      <c r="H79">
        <v>162</v>
      </c>
      <c r="I79">
        <v>81</v>
      </c>
      <c r="J79">
        <v>84</v>
      </c>
      <c r="K79">
        <v>78</v>
      </c>
      <c r="L79" t="s">
        <v>11</v>
      </c>
      <c r="M79" t="s">
        <v>11</v>
      </c>
      <c r="N79" t="s">
        <v>11</v>
      </c>
      <c r="O79" t="s">
        <v>11</v>
      </c>
      <c r="P79">
        <v>680</v>
      </c>
      <c r="Q79">
        <v>5458</v>
      </c>
      <c r="R79">
        <v>1378</v>
      </c>
      <c r="S79">
        <v>245</v>
      </c>
      <c r="T79">
        <v>20</v>
      </c>
      <c r="U79">
        <v>183</v>
      </c>
      <c r="V79">
        <v>475</v>
      </c>
      <c r="W79">
        <v>1188</v>
      </c>
      <c r="X79">
        <v>72</v>
      </c>
      <c r="Y79">
        <v>22</v>
      </c>
      <c r="Z79">
        <v>42</v>
      </c>
      <c r="AA79">
        <v>49</v>
      </c>
      <c r="AB79">
        <v>702</v>
      </c>
      <c r="AC79">
        <v>660</v>
      </c>
      <c r="AD79">
        <v>4.16</v>
      </c>
      <c r="AE79">
        <v>0</v>
      </c>
      <c r="AF79">
        <v>10</v>
      </c>
      <c r="AG79">
        <v>48</v>
      </c>
      <c r="AH79">
        <v>4285</v>
      </c>
      <c r="AI79">
        <v>1358</v>
      </c>
      <c r="AJ79">
        <v>214</v>
      </c>
      <c r="AK79">
        <v>444</v>
      </c>
      <c r="AL79">
        <v>1393</v>
      </c>
      <c r="AM79">
        <v>86</v>
      </c>
      <c r="AN79">
        <v>116</v>
      </c>
      <c r="AO79">
        <v>0.98499999999999999</v>
      </c>
      <c r="AP79" t="s">
        <v>60</v>
      </c>
      <c r="AQ79" t="s">
        <v>59</v>
      </c>
      <c r="AR79">
        <v>3063405</v>
      </c>
      <c r="AS79">
        <v>105</v>
      </c>
      <c r="AT79">
        <v>105</v>
      </c>
      <c r="AU79" t="s">
        <v>58</v>
      </c>
      <c r="AV79" t="s">
        <v>57</v>
      </c>
      <c r="AW79" t="s">
        <v>57</v>
      </c>
    </row>
    <row r="80" spans="1:49" x14ac:dyDescent="0.25">
      <c r="A80">
        <v>2016</v>
      </c>
      <c r="B80" t="s">
        <v>13</v>
      </c>
      <c r="C80" t="s">
        <v>53</v>
      </c>
      <c r="D80" s="3" t="str">
        <f t="shared" si="2"/>
        <v>2016-NYN</v>
      </c>
      <c r="E80" t="s">
        <v>54</v>
      </c>
      <c r="F80" t="s">
        <v>12</v>
      </c>
      <c r="G80">
        <v>2</v>
      </c>
      <c r="H80">
        <v>162</v>
      </c>
      <c r="I80">
        <v>81</v>
      </c>
      <c r="J80">
        <v>87</v>
      </c>
      <c r="K80">
        <v>75</v>
      </c>
      <c r="L80" t="s">
        <v>11</v>
      </c>
      <c r="M80" t="s">
        <v>52</v>
      </c>
      <c r="N80" t="s">
        <v>11</v>
      </c>
      <c r="O80" t="s">
        <v>11</v>
      </c>
      <c r="P80">
        <v>671</v>
      </c>
      <c r="Q80">
        <v>5459</v>
      </c>
      <c r="R80">
        <v>1342</v>
      </c>
      <c r="S80">
        <v>240</v>
      </c>
      <c r="T80">
        <v>19</v>
      </c>
      <c r="U80">
        <v>218</v>
      </c>
      <c r="V80">
        <v>517</v>
      </c>
      <c r="W80">
        <v>1302</v>
      </c>
      <c r="X80">
        <v>42</v>
      </c>
      <c r="Y80">
        <v>18</v>
      </c>
      <c r="Z80">
        <v>62</v>
      </c>
      <c r="AA80">
        <v>41</v>
      </c>
      <c r="AB80">
        <v>617</v>
      </c>
      <c r="AC80">
        <v>574</v>
      </c>
      <c r="AD80">
        <v>3.57</v>
      </c>
      <c r="AE80">
        <v>1</v>
      </c>
      <c r="AF80">
        <v>13</v>
      </c>
      <c r="AG80">
        <v>55</v>
      </c>
      <c r="AH80">
        <v>4341</v>
      </c>
      <c r="AI80">
        <v>1397</v>
      </c>
      <c r="AJ80">
        <v>152</v>
      </c>
      <c r="AK80">
        <v>439</v>
      </c>
      <c r="AL80">
        <v>1396</v>
      </c>
      <c r="AM80">
        <v>90</v>
      </c>
      <c r="AN80">
        <v>138</v>
      </c>
      <c r="AO80">
        <v>0.98499999999999999</v>
      </c>
      <c r="AP80" t="s">
        <v>56</v>
      </c>
      <c r="AQ80" t="s">
        <v>55</v>
      </c>
      <c r="AR80">
        <v>2789602</v>
      </c>
      <c r="AS80">
        <v>102</v>
      </c>
      <c r="AT80">
        <v>102</v>
      </c>
      <c r="AU80" t="s">
        <v>54</v>
      </c>
      <c r="AV80" t="s">
        <v>53</v>
      </c>
      <c r="AW80" t="s">
        <v>53</v>
      </c>
    </row>
    <row r="81" spans="1:49" x14ac:dyDescent="0.25">
      <c r="A81">
        <v>2016</v>
      </c>
      <c r="B81" t="s">
        <v>17</v>
      </c>
      <c r="C81" t="s">
        <v>49</v>
      </c>
      <c r="D81" s="3" t="str">
        <f t="shared" si="2"/>
        <v>2016-OAK</v>
      </c>
      <c r="E81" t="s">
        <v>49</v>
      </c>
      <c r="F81" t="s">
        <v>21</v>
      </c>
      <c r="G81">
        <v>5</v>
      </c>
      <c r="H81">
        <v>162</v>
      </c>
      <c r="I81">
        <v>81</v>
      </c>
      <c r="J81">
        <v>69</v>
      </c>
      <c r="K81">
        <v>93</v>
      </c>
      <c r="L81" t="s">
        <v>11</v>
      </c>
      <c r="M81" t="s">
        <v>11</v>
      </c>
      <c r="N81" t="s">
        <v>11</v>
      </c>
      <c r="O81" t="s">
        <v>11</v>
      </c>
      <c r="P81">
        <v>653</v>
      </c>
      <c r="Q81">
        <v>5500</v>
      </c>
      <c r="R81">
        <v>1352</v>
      </c>
      <c r="S81">
        <v>270</v>
      </c>
      <c r="T81">
        <v>21</v>
      </c>
      <c r="U81">
        <v>169</v>
      </c>
      <c r="V81">
        <v>442</v>
      </c>
      <c r="W81">
        <v>1145</v>
      </c>
      <c r="X81">
        <v>50</v>
      </c>
      <c r="Y81">
        <v>23</v>
      </c>
      <c r="Z81">
        <v>33</v>
      </c>
      <c r="AA81">
        <v>34</v>
      </c>
      <c r="AB81">
        <v>761</v>
      </c>
      <c r="AC81">
        <v>718</v>
      </c>
      <c r="AD81">
        <v>4.51</v>
      </c>
      <c r="AE81">
        <v>2</v>
      </c>
      <c r="AF81">
        <v>7</v>
      </c>
      <c r="AG81">
        <v>42</v>
      </c>
      <c r="AH81">
        <v>4300</v>
      </c>
      <c r="AI81">
        <v>1459</v>
      </c>
      <c r="AJ81">
        <v>185</v>
      </c>
      <c r="AK81">
        <v>464</v>
      </c>
      <c r="AL81">
        <v>1188</v>
      </c>
      <c r="AM81">
        <v>97</v>
      </c>
      <c r="AN81">
        <v>152</v>
      </c>
      <c r="AO81">
        <v>0.98399999999999999</v>
      </c>
      <c r="AP81" t="s">
        <v>51</v>
      </c>
      <c r="AQ81" t="s">
        <v>50</v>
      </c>
      <c r="AR81">
        <v>1521506</v>
      </c>
      <c r="AS81">
        <v>90</v>
      </c>
      <c r="AT81">
        <v>91</v>
      </c>
      <c r="AU81" t="s">
        <v>49</v>
      </c>
      <c r="AV81" t="s">
        <v>49</v>
      </c>
      <c r="AW81" t="s">
        <v>49</v>
      </c>
    </row>
    <row r="82" spans="1:49" x14ac:dyDescent="0.25">
      <c r="A82">
        <v>2016</v>
      </c>
      <c r="B82" t="s">
        <v>13</v>
      </c>
      <c r="C82" t="s">
        <v>46</v>
      </c>
      <c r="D82" s="3" t="str">
        <f t="shared" si="2"/>
        <v>2016-PHI</v>
      </c>
      <c r="E82" t="s">
        <v>46</v>
      </c>
      <c r="F82" t="s">
        <v>12</v>
      </c>
      <c r="G82">
        <v>4</v>
      </c>
      <c r="H82">
        <v>162</v>
      </c>
      <c r="I82">
        <v>81</v>
      </c>
      <c r="J82">
        <v>71</v>
      </c>
      <c r="K82">
        <v>91</v>
      </c>
      <c r="L82" t="s">
        <v>11</v>
      </c>
      <c r="M82" t="s">
        <v>11</v>
      </c>
      <c r="N82" t="s">
        <v>11</v>
      </c>
      <c r="O82" t="s">
        <v>11</v>
      </c>
      <c r="P82">
        <v>610</v>
      </c>
      <c r="Q82">
        <v>5434</v>
      </c>
      <c r="R82">
        <v>1305</v>
      </c>
      <c r="S82">
        <v>231</v>
      </c>
      <c r="T82">
        <v>35</v>
      </c>
      <c r="U82">
        <v>161</v>
      </c>
      <c r="V82">
        <v>424</v>
      </c>
      <c r="W82">
        <v>1376</v>
      </c>
      <c r="X82">
        <v>96</v>
      </c>
      <c r="Y82">
        <v>45</v>
      </c>
      <c r="Z82">
        <v>58</v>
      </c>
      <c r="AA82">
        <v>30</v>
      </c>
      <c r="AB82">
        <v>796</v>
      </c>
      <c r="AC82">
        <v>739</v>
      </c>
      <c r="AD82">
        <v>4.63</v>
      </c>
      <c r="AE82">
        <v>4</v>
      </c>
      <c r="AF82">
        <v>12</v>
      </c>
      <c r="AG82">
        <v>43</v>
      </c>
      <c r="AH82">
        <v>4311</v>
      </c>
      <c r="AI82">
        <v>1468</v>
      </c>
      <c r="AJ82">
        <v>213</v>
      </c>
      <c r="AK82">
        <v>466</v>
      </c>
      <c r="AL82">
        <v>1299</v>
      </c>
      <c r="AM82">
        <v>97</v>
      </c>
      <c r="AN82">
        <v>142</v>
      </c>
      <c r="AO82">
        <v>0.98399999999999999</v>
      </c>
      <c r="AP82" t="s">
        <v>48</v>
      </c>
      <c r="AQ82" t="s">
        <v>47</v>
      </c>
      <c r="AR82">
        <v>1915144</v>
      </c>
      <c r="AS82">
        <v>91</v>
      </c>
      <c r="AT82">
        <v>93</v>
      </c>
      <c r="AU82" t="s">
        <v>46</v>
      </c>
      <c r="AV82" t="s">
        <v>46</v>
      </c>
      <c r="AW82" t="s">
        <v>46</v>
      </c>
    </row>
    <row r="83" spans="1:49" x14ac:dyDescent="0.25">
      <c r="A83">
        <v>2016</v>
      </c>
      <c r="B83" t="s">
        <v>13</v>
      </c>
      <c r="C83" t="s">
        <v>43</v>
      </c>
      <c r="D83" s="3" t="str">
        <f t="shared" si="2"/>
        <v>2016-PIT</v>
      </c>
      <c r="E83" t="s">
        <v>43</v>
      </c>
      <c r="F83" t="s">
        <v>31</v>
      </c>
      <c r="G83">
        <v>3</v>
      </c>
      <c r="H83">
        <v>162</v>
      </c>
      <c r="I83">
        <v>81</v>
      </c>
      <c r="J83">
        <v>78</v>
      </c>
      <c r="K83">
        <v>83</v>
      </c>
      <c r="L83" t="s">
        <v>11</v>
      </c>
      <c r="M83" t="s">
        <v>11</v>
      </c>
      <c r="N83" t="s">
        <v>11</v>
      </c>
      <c r="O83" t="s">
        <v>11</v>
      </c>
      <c r="P83">
        <v>729</v>
      </c>
      <c r="Q83">
        <v>5542</v>
      </c>
      <c r="R83">
        <v>1426</v>
      </c>
      <c r="S83">
        <v>277</v>
      </c>
      <c r="T83">
        <v>32</v>
      </c>
      <c r="U83">
        <v>153</v>
      </c>
      <c r="V83">
        <v>561</v>
      </c>
      <c r="W83">
        <v>1334</v>
      </c>
      <c r="X83">
        <v>110</v>
      </c>
      <c r="Y83">
        <v>45</v>
      </c>
      <c r="Z83">
        <v>81</v>
      </c>
      <c r="AA83">
        <v>36</v>
      </c>
      <c r="AB83">
        <v>758</v>
      </c>
      <c r="AC83">
        <v>679</v>
      </c>
      <c r="AD83">
        <v>4.21</v>
      </c>
      <c r="AE83">
        <v>5</v>
      </c>
      <c r="AF83">
        <v>5</v>
      </c>
      <c r="AG83">
        <v>51</v>
      </c>
      <c r="AH83">
        <v>4352</v>
      </c>
      <c r="AI83">
        <v>1490</v>
      </c>
      <c r="AJ83">
        <v>180</v>
      </c>
      <c r="AK83">
        <v>533</v>
      </c>
      <c r="AL83">
        <v>1232</v>
      </c>
      <c r="AM83">
        <v>111</v>
      </c>
      <c r="AN83">
        <v>172</v>
      </c>
      <c r="AO83">
        <v>0.98199999999999998</v>
      </c>
      <c r="AP83" t="s">
        <v>45</v>
      </c>
      <c r="AQ83" t="s">
        <v>44</v>
      </c>
      <c r="AR83">
        <v>2249201</v>
      </c>
      <c r="AS83">
        <v>100</v>
      </c>
      <c r="AT83">
        <v>101</v>
      </c>
      <c r="AU83" t="s">
        <v>43</v>
      </c>
      <c r="AV83" t="s">
        <v>43</v>
      </c>
      <c r="AW83" t="s">
        <v>43</v>
      </c>
    </row>
    <row r="84" spans="1:49" x14ac:dyDescent="0.25">
      <c r="A84">
        <v>2016</v>
      </c>
      <c r="B84" t="s">
        <v>13</v>
      </c>
      <c r="C84" t="s">
        <v>39</v>
      </c>
      <c r="D84" s="3" t="str">
        <f t="shared" si="2"/>
        <v>2016-SDN</v>
      </c>
      <c r="E84" t="s">
        <v>40</v>
      </c>
      <c r="F84" t="s">
        <v>21</v>
      </c>
      <c r="G84">
        <v>5</v>
      </c>
      <c r="H84">
        <v>162</v>
      </c>
      <c r="I84">
        <v>81</v>
      </c>
      <c r="J84">
        <v>68</v>
      </c>
      <c r="K84">
        <v>94</v>
      </c>
      <c r="L84" t="s">
        <v>11</v>
      </c>
      <c r="M84" t="s">
        <v>11</v>
      </c>
      <c r="N84" t="s">
        <v>11</v>
      </c>
      <c r="O84" t="s">
        <v>11</v>
      </c>
      <c r="P84">
        <v>686</v>
      </c>
      <c r="Q84">
        <v>5419</v>
      </c>
      <c r="R84">
        <v>1275</v>
      </c>
      <c r="S84">
        <v>257</v>
      </c>
      <c r="T84">
        <v>26</v>
      </c>
      <c r="U84">
        <v>177</v>
      </c>
      <c r="V84">
        <v>449</v>
      </c>
      <c r="W84">
        <v>1500</v>
      </c>
      <c r="X84">
        <v>125</v>
      </c>
      <c r="Y84">
        <v>45</v>
      </c>
      <c r="Z84">
        <v>58</v>
      </c>
      <c r="AA84">
        <v>36</v>
      </c>
      <c r="AB84">
        <v>770</v>
      </c>
      <c r="AC84">
        <v>708</v>
      </c>
      <c r="AD84">
        <v>4.43</v>
      </c>
      <c r="AE84">
        <v>1</v>
      </c>
      <c r="AF84">
        <v>9</v>
      </c>
      <c r="AG84">
        <v>35</v>
      </c>
      <c r="AH84">
        <v>4320</v>
      </c>
      <c r="AI84">
        <v>1425</v>
      </c>
      <c r="AJ84">
        <v>183</v>
      </c>
      <c r="AK84">
        <v>569</v>
      </c>
      <c r="AL84">
        <v>1222</v>
      </c>
      <c r="AM84">
        <v>109</v>
      </c>
      <c r="AN84">
        <v>165</v>
      </c>
      <c r="AO84">
        <v>0.98199999999999998</v>
      </c>
      <c r="AP84" t="s">
        <v>42</v>
      </c>
      <c r="AQ84" t="s">
        <v>41</v>
      </c>
      <c r="AR84">
        <v>2351422</v>
      </c>
      <c r="AS84">
        <v>99</v>
      </c>
      <c r="AT84">
        <v>99</v>
      </c>
      <c r="AU84" t="s">
        <v>40</v>
      </c>
      <c r="AV84" t="s">
        <v>39</v>
      </c>
      <c r="AW84" t="s">
        <v>39</v>
      </c>
    </row>
    <row r="85" spans="1:49" x14ac:dyDescent="0.25">
      <c r="A85">
        <v>2016</v>
      </c>
      <c r="B85" t="s">
        <v>17</v>
      </c>
      <c r="C85" t="s">
        <v>36</v>
      </c>
      <c r="D85" s="3" t="str">
        <f t="shared" si="2"/>
        <v>2016-SEA</v>
      </c>
      <c r="E85" t="s">
        <v>36</v>
      </c>
      <c r="F85" t="s">
        <v>21</v>
      </c>
      <c r="G85">
        <v>2</v>
      </c>
      <c r="H85">
        <v>162</v>
      </c>
      <c r="I85">
        <v>81</v>
      </c>
      <c r="J85">
        <v>86</v>
      </c>
      <c r="K85">
        <v>76</v>
      </c>
      <c r="L85" t="s">
        <v>11</v>
      </c>
      <c r="M85" t="s">
        <v>11</v>
      </c>
      <c r="N85" t="s">
        <v>11</v>
      </c>
      <c r="O85" t="s">
        <v>11</v>
      </c>
      <c r="P85">
        <v>768</v>
      </c>
      <c r="Q85">
        <v>5583</v>
      </c>
      <c r="R85">
        <v>1446</v>
      </c>
      <c r="S85">
        <v>251</v>
      </c>
      <c r="T85">
        <v>17</v>
      </c>
      <c r="U85">
        <v>223</v>
      </c>
      <c r="V85">
        <v>506</v>
      </c>
      <c r="W85">
        <v>1288</v>
      </c>
      <c r="X85">
        <v>56</v>
      </c>
      <c r="Y85">
        <v>28</v>
      </c>
      <c r="Z85">
        <v>72</v>
      </c>
      <c r="AA85">
        <v>41</v>
      </c>
      <c r="AB85">
        <v>707</v>
      </c>
      <c r="AC85">
        <v>647</v>
      </c>
      <c r="AD85">
        <v>4</v>
      </c>
      <c r="AE85">
        <v>2</v>
      </c>
      <c r="AF85">
        <v>8</v>
      </c>
      <c r="AG85">
        <v>49</v>
      </c>
      <c r="AH85">
        <v>4371</v>
      </c>
      <c r="AI85">
        <v>1410</v>
      </c>
      <c r="AJ85">
        <v>213</v>
      </c>
      <c r="AK85">
        <v>460</v>
      </c>
      <c r="AL85">
        <v>1318</v>
      </c>
      <c r="AM85">
        <v>89</v>
      </c>
      <c r="AN85">
        <v>158</v>
      </c>
      <c r="AO85">
        <v>0.98499999999999999</v>
      </c>
      <c r="AP85" t="s">
        <v>38</v>
      </c>
      <c r="AQ85" t="s">
        <v>37</v>
      </c>
      <c r="AR85">
        <v>2267928</v>
      </c>
      <c r="AS85">
        <v>98</v>
      </c>
      <c r="AT85">
        <v>97</v>
      </c>
      <c r="AU85" t="s">
        <v>36</v>
      </c>
      <c r="AV85" t="s">
        <v>36</v>
      </c>
      <c r="AW85" t="s">
        <v>36</v>
      </c>
    </row>
    <row r="86" spans="1:49" x14ac:dyDescent="0.25">
      <c r="A86">
        <v>2016</v>
      </c>
      <c r="B86" t="s">
        <v>13</v>
      </c>
      <c r="C86" t="s">
        <v>32</v>
      </c>
      <c r="D86" s="3" t="str">
        <f t="shared" si="2"/>
        <v>2016-SFN</v>
      </c>
      <c r="E86" t="s">
        <v>33</v>
      </c>
      <c r="F86" t="s">
        <v>21</v>
      </c>
      <c r="G86">
        <v>2</v>
      </c>
      <c r="H86">
        <v>162</v>
      </c>
      <c r="I86">
        <v>81</v>
      </c>
      <c r="J86">
        <v>87</v>
      </c>
      <c r="K86">
        <v>75</v>
      </c>
      <c r="L86" t="s">
        <v>11</v>
      </c>
      <c r="M86" t="s">
        <v>52</v>
      </c>
      <c r="N86" t="s">
        <v>11</v>
      </c>
      <c r="O86" t="s">
        <v>11</v>
      </c>
      <c r="P86">
        <v>715</v>
      </c>
      <c r="Q86">
        <v>5565</v>
      </c>
      <c r="R86">
        <v>1437</v>
      </c>
      <c r="S86">
        <v>280</v>
      </c>
      <c r="T86">
        <v>54</v>
      </c>
      <c r="U86">
        <v>130</v>
      </c>
      <c r="V86">
        <v>572</v>
      </c>
      <c r="W86">
        <v>1107</v>
      </c>
      <c r="X86">
        <v>79</v>
      </c>
      <c r="Y86">
        <v>36</v>
      </c>
      <c r="Z86">
        <v>42</v>
      </c>
      <c r="AA86">
        <v>46</v>
      </c>
      <c r="AB86">
        <v>631</v>
      </c>
      <c r="AC86">
        <v>593</v>
      </c>
      <c r="AD86">
        <v>3.65</v>
      </c>
      <c r="AE86">
        <v>10</v>
      </c>
      <c r="AF86">
        <v>11</v>
      </c>
      <c r="AG86">
        <v>43</v>
      </c>
      <c r="AH86">
        <v>4381</v>
      </c>
      <c r="AI86">
        <v>1334</v>
      </c>
      <c r="AJ86">
        <v>158</v>
      </c>
      <c r="AK86">
        <v>439</v>
      </c>
      <c r="AL86">
        <v>1309</v>
      </c>
      <c r="AM86">
        <v>72</v>
      </c>
      <c r="AN86">
        <v>136</v>
      </c>
      <c r="AO86">
        <v>0.98799999999999999</v>
      </c>
      <c r="AP86" t="s">
        <v>35</v>
      </c>
      <c r="AQ86" t="s">
        <v>34</v>
      </c>
      <c r="AR86">
        <v>3365256</v>
      </c>
      <c r="AS86">
        <v>103</v>
      </c>
      <c r="AT86">
        <v>102</v>
      </c>
      <c r="AU86" t="s">
        <v>33</v>
      </c>
      <c r="AV86" t="s">
        <v>32</v>
      </c>
      <c r="AW86" t="s">
        <v>32</v>
      </c>
    </row>
    <row r="87" spans="1:49" x14ac:dyDescent="0.25">
      <c r="A87">
        <v>2016</v>
      </c>
      <c r="B87" t="s">
        <v>13</v>
      </c>
      <c r="C87" t="s">
        <v>27</v>
      </c>
      <c r="D87" s="3" t="str">
        <f t="shared" si="2"/>
        <v>2016-SLN</v>
      </c>
      <c r="E87" t="s">
        <v>28</v>
      </c>
      <c r="F87" t="s">
        <v>31</v>
      </c>
      <c r="G87">
        <v>2</v>
      </c>
      <c r="H87">
        <v>162</v>
      </c>
      <c r="I87">
        <v>81</v>
      </c>
      <c r="J87">
        <v>86</v>
      </c>
      <c r="K87">
        <v>76</v>
      </c>
      <c r="L87" t="s">
        <v>11</v>
      </c>
      <c r="M87" t="s">
        <v>11</v>
      </c>
      <c r="N87" t="s">
        <v>11</v>
      </c>
      <c r="O87" t="s">
        <v>11</v>
      </c>
      <c r="P87">
        <v>779</v>
      </c>
      <c r="Q87">
        <v>5548</v>
      </c>
      <c r="R87">
        <v>1415</v>
      </c>
      <c r="S87">
        <v>299</v>
      </c>
      <c r="T87">
        <v>32</v>
      </c>
      <c r="U87">
        <v>225</v>
      </c>
      <c r="V87">
        <v>526</v>
      </c>
      <c r="W87">
        <v>1318</v>
      </c>
      <c r="X87">
        <v>35</v>
      </c>
      <c r="Y87">
        <v>26</v>
      </c>
      <c r="Z87">
        <v>70</v>
      </c>
      <c r="AA87">
        <v>41</v>
      </c>
      <c r="AB87">
        <v>712</v>
      </c>
      <c r="AC87">
        <v>656</v>
      </c>
      <c r="AD87">
        <v>4.08</v>
      </c>
      <c r="AE87">
        <v>2</v>
      </c>
      <c r="AF87">
        <v>10</v>
      </c>
      <c r="AG87">
        <v>38</v>
      </c>
      <c r="AH87">
        <v>4345</v>
      </c>
      <c r="AI87">
        <v>1432</v>
      </c>
      <c r="AJ87">
        <v>159</v>
      </c>
      <c r="AK87">
        <v>475</v>
      </c>
      <c r="AL87">
        <v>1290</v>
      </c>
      <c r="AM87">
        <v>107</v>
      </c>
      <c r="AN87">
        <v>169</v>
      </c>
      <c r="AO87">
        <v>0.98299999999999998</v>
      </c>
      <c r="AP87" t="s">
        <v>30</v>
      </c>
      <c r="AQ87" t="s">
        <v>29</v>
      </c>
      <c r="AR87">
        <v>3444490</v>
      </c>
      <c r="AS87">
        <v>100</v>
      </c>
      <c r="AT87">
        <v>99</v>
      </c>
      <c r="AU87" t="s">
        <v>28</v>
      </c>
      <c r="AV87" t="s">
        <v>27</v>
      </c>
      <c r="AW87" t="s">
        <v>27</v>
      </c>
    </row>
    <row r="88" spans="1:49" x14ac:dyDescent="0.25">
      <c r="A88">
        <v>2016</v>
      </c>
      <c r="B88" t="s">
        <v>17</v>
      </c>
      <c r="C88" t="s">
        <v>22</v>
      </c>
      <c r="D88" s="3" t="str">
        <f t="shared" si="2"/>
        <v>2016-TBA</v>
      </c>
      <c r="E88" t="s">
        <v>26</v>
      </c>
      <c r="F88" t="s">
        <v>12</v>
      </c>
      <c r="G88">
        <v>5</v>
      </c>
      <c r="H88">
        <v>162</v>
      </c>
      <c r="I88">
        <v>81</v>
      </c>
      <c r="J88">
        <v>68</v>
      </c>
      <c r="K88">
        <v>94</v>
      </c>
      <c r="L88" t="s">
        <v>11</v>
      </c>
      <c r="M88" t="s">
        <v>11</v>
      </c>
      <c r="N88" t="s">
        <v>11</v>
      </c>
      <c r="O88" t="s">
        <v>11</v>
      </c>
      <c r="P88">
        <v>672</v>
      </c>
      <c r="Q88">
        <v>5481</v>
      </c>
      <c r="R88">
        <v>1333</v>
      </c>
      <c r="S88">
        <v>288</v>
      </c>
      <c r="T88">
        <v>32</v>
      </c>
      <c r="U88">
        <v>216</v>
      </c>
      <c r="V88">
        <v>449</v>
      </c>
      <c r="W88">
        <v>1482</v>
      </c>
      <c r="X88">
        <v>60</v>
      </c>
      <c r="Y88">
        <v>37</v>
      </c>
      <c r="Z88">
        <v>69</v>
      </c>
      <c r="AA88">
        <v>28</v>
      </c>
      <c r="AB88">
        <v>713</v>
      </c>
      <c r="AC88">
        <v>665</v>
      </c>
      <c r="AD88">
        <v>4.2</v>
      </c>
      <c r="AE88">
        <v>1</v>
      </c>
      <c r="AF88">
        <v>8</v>
      </c>
      <c r="AG88">
        <v>42</v>
      </c>
      <c r="AH88">
        <v>4279</v>
      </c>
      <c r="AI88">
        <v>1395</v>
      </c>
      <c r="AJ88">
        <v>210</v>
      </c>
      <c r="AK88">
        <v>491</v>
      </c>
      <c r="AL88">
        <v>1357</v>
      </c>
      <c r="AM88">
        <v>94</v>
      </c>
      <c r="AN88">
        <v>129</v>
      </c>
      <c r="AO88">
        <v>0.98399999999999999</v>
      </c>
      <c r="AP88" t="s">
        <v>25</v>
      </c>
      <c r="AQ88" t="s">
        <v>24</v>
      </c>
      <c r="AR88">
        <v>1286163</v>
      </c>
      <c r="AS88">
        <v>93</v>
      </c>
      <c r="AT88">
        <v>94</v>
      </c>
      <c r="AU88" t="s">
        <v>23</v>
      </c>
      <c r="AV88" t="s">
        <v>22</v>
      </c>
      <c r="AW88" t="s">
        <v>22</v>
      </c>
    </row>
    <row r="89" spans="1:49" x14ac:dyDescent="0.25">
      <c r="A89">
        <v>2016</v>
      </c>
      <c r="B89" t="s">
        <v>17</v>
      </c>
      <c r="C89" t="s">
        <v>18</v>
      </c>
      <c r="D89" s="3" t="str">
        <f t="shared" si="2"/>
        <v>2016-TEX</v>
      </c>
      <c r="E89" t="s">
        <v>18</v>
      </c>
      <c r="F89" t="s">
        <v>21</v>
      </c>
      <c r="G89">
        <v>1</v>
      </c>
      <c r="H89">
        <v>162</v>
      </c>
      <c r="I89">
        <v>81</v>
      </c>
      <c r="J89">
        <v>95</v>
      </c>
      <c r="K89">
        <v>67</v>
      </c>
      <c r="L89" t="s">
        <v>52</v>
      </c>
      <c r="M89" t="s">
        <v>11</v>
      </c>
      <c r="N89" t="s">
        <v>11</v>
      </c>
      <c r="O89" t="s">
        <v>11</v>
      </c>
      <c r="P89">
        <v>765</v>
      </c>
      <c r="Q89">
        <v>5525</v>
      </c>
      <c r="R89">
        <v>1446</v>
      </c>
      <c r="S89">
        <v>257</v>
      </c>
      <c r="T89">
        <v>23</v>
      </c>
      <c r="U89">
        <v>215</v>
      </c>
      <c r="V89">
        <v>436</v>
      </c>
      <c r="W89">
        <v>1220</v>
      </c>
      <c r="X89">
        <v>99</v>
      </c>
      <c r="Y89">
        <v>36</v>
      </c>
      <c r="Z89">
        <v>70</v>
      </c>
      <c r="AA89">
        <v>40</v>
      </c>
      <c r="AB89">
        <v>757</v>
      </c>
      <c r="AC89">
        <v>700</v>
      </c>
      <c r="AD89">
        <v>4.37</v>
      </c>
      <c r="AE89">
        <v>1</v>
      </c>
      <c r="AF89">
        <v>6</v>
      </c>
      <c r="AG89">
        <v>56</v>
      </c>
      <c r="AH89">
        <v>4329</v>
      </c>
      <c r="AI89">
        <v>1441</v>
      </c>
      <c r="AJ89">
        <v>201</v>
      </c>
      <c r="AK89">
        <v>534</v>
      </c>
      <c r="AL89">
        <v>1154</v>
      </c>
      <c r="AM89">
        <v>97</v>
      </c>
      <c r="AN89">
        <v>190</v>
      </c>
      <c r="AO89">
        <v>0.98399999999999999</v>
      </c>
      <c r="AP89" t="s">
        <v>20</v>
      </c>
      <c r="AQ89" t="s">
        <v>19</v>
      </c>
      <c r="AR89">
        <v>2710402</v>
      </c>
      <c r="AS89">
        <v>106</v>
      </c>
      <c r="AT89">
        <v>105</v>
      </c>
      <c r="AU89" t="s">
        <v>18</v>
      </c>
      <c r="AV89" t="s">
        <v>18</v>
      </c>
      <c r="AW89" t="s">
        <v>18</v>
      </c>
    </row>
    <row r="90" spans="1:49" x14ac:dyDescent="0.25">
      <c r="A90">
        <v>2016</v>
      </c>
      <c r="B90" t="s">
        <v>17</v>
      </c>
      <c r="C90" t="s">
        <v>14</v>
      </c>
      <c r="D90" s="3" t="str">
        <f t="shared" si="2"/>
        <v>2016-TOR</v>
      </c>
      <c r="E90" t="s">
        <v>14</v>
      </c>
      <c r="F90" t="s">
        <v>12</v>
      </c>
      <c r="G90">
        <v>2</v>
      </c>
      <c r="H90">
        <v>162</v>
      </c>
      <c r="I90">
        <v>81</v>
      </c>
      <c r="J90">
        <v>89</v>
      </c>
      <c r="K90">
        <v>73</v>
      </c>
      <c r="L90" t="s">
        <v>11</v>
      </c>
      <c r="M90" t="s">
        <v>52</v>
      </c>
      <c r="N90" t="s">
        <v>11</v>
      </c>
      <c r="O90" t="s">
        <v>11</v>
      </c>
      <c r="P90">
        <v>759</v>
      </c>
      <c r="Q90">
        <v>5479</v>
      </c>
      <c r="R90">
        <v>1358</v>
      </c>
      <c r="S90">
        <v>276</v>
      </c>
      <c r="T90">
        <v>18</v>
      </c>
      <c r="U90">
        <v>221</v>
      </c>
      <c r="V90">
        <v>632</v>
      </c>
      <c r="W90">
        <v>1362</v>
      </c>
      <c r="X90">
        <v>54</v>
      </c>
      <c r="Y90">
        <v>24</v>
      </c>
      <c r="Z90">
        <v>55</v>
      </c>
      <c r="AA90">
        <v>40</v>
      </c>
      <c r="AB90">
        <v>666</v>
      </c>
      <c r="AC90">
        <v>613</v>
      </c>
      <c r="AD90">
        <v>3.78</v>
      </c>
      <c r="AE90">
        <v>0</v>
      </c>
      <c r="AF90">
        <v>10</v>
      </c>
      <c r="AG90">
        <v>43</v>
      </c>
      <c r="AH90">
        <v>4378</v>
      </c>
      <c r="AI90">
        <v>1340</v>
      </c>
      <c r="AJ90">
        <v>183</v>
      </c>
      <c r="AK90">
        <v>461</v>
      </c>
      <c r="AL90">
        <v>1314</v>
      </c>
      <c r="AM90">
        <v>88</v>
      </c>
      <c r="AN90">
        <v>144</v>
      </c>
      <c r="AO90">
        <v>0.98599999999999999</v>
      </c>
      <c r="AP90" t="s">
        <v>16</v>
      </c>
      <c r="AQ90" t="s">
        <v>15</v>
      </c>
      <c r="AR90">
        <v>3392099</v>
      </c>
      <c r="AS90">
        <v>111</v>
      </c>
      <c r="AT90">
        <v>110</v>
      </c>
      <c r="AU90" t="s">
        <v>14</v>
      </c>
      <c r="AV90" t="s">
        <v>14</v>
      </c>
      <c r="AW90" t="s">
        <v>14</v>
      </c>
    </row>
    <row r="91" spans="1:49" x14ac:dyDescent="0.25">
      <c r="A91">
        <v>2016</v>
      </c>
      <c r="B91" t="s">
        <v>13</v>
      </c>
      <c r="C91" t="s">
        <v>6</v>
      </c>
      <c r="D91" s="3" t="str">
        <f t="shared" si="2"/>
        <v>2016-WAS</v>
      </c>
      <c r="E91" t="s">
        <v>8</v>
      </c>
      <c r="F91" t="s">
        <v>12</v>
      </c>
      <c r="G91">
        <v>1</v>
      </c>
      <c r="H91">
        <v>162</v>
      </c>
      <c r="I91">
        <v>81</v>
      </c>
      <c r="J91">
        <v>95</v>
      </c>
      <c r="K91">
        <v>67</v>
      </c>
      <c r="L91" t="s">
        <v>52</v>
      </c>
      <c r="M91" t="s">
        <v>11</v>
      </c>
      <c r="N91" t="s">
        <v>11</v>
      </c>
      <c r="O91" t="s">
        <v>11</v>
      </c>
      <c r="P91">
        <v>763</v>
      </c>
      <c r="Q91">
        <v>5490</v>
      </c>
      <c r="R91">
        <v>1403</v>
      </c>
      <c r="S91">
        <v>268</v>
      </c>
      <c r="T91">
        <v>29</v>
      </c>
      <c r="U91">
        <v>203</v>
      </c>
      <c r="V91">
        <v>536</v>
      </c>
      <c r="W91">
        <v>1252</v>
      </c>
      <c r="X91">
        <v>121</v>
      </c>
      <c r="Y91">
        <v>39</v>
      </c>
      <c r="Z91">
        <v>64</v>
      </c>
      <c r="AA91">
        <v>63</v>
      </c>
      <c r="AB91">
        <v>612</v>
      </c>
      <c r="AC91">
        <v>570</v>
      </c>
      <c r="AD91">
        <v>3.51</v>
      </c>
      <c r="AE91">
        <v>1</v>
      </c>
      <c r="AF91">
        <v>12</v>
      </c>
      <c r="AG91">
        <v>46</v>
      </c>
      <c r="AH91">
        <v>4379</v>
      </c>
      <c r="AI91">
        <v>1272</v>
      </c>
      <c r="AJ91">
        <v>155</v>
      </c>
      <c r="AK91">
        <v>468</v>
      </c>
      <c r="AL91">
        <v>1476</v>
      </c>
      <c r="AM91">
        <v>73</v>
      </c>
      <c r="AN91">
        <v>142</v>
      </c>
      <c r="AO91">
        <v>0.98799999999999999</v>
      </c>
      <c r="AP91" t="s">
        <v>10</v>
      </c>
      <c r="AQ91" t="s">
        <v>9</v>
      </c>
      <c r="AR91">
        <v>2481938</v>
      </c>
      <c r="AS91">
        <v>100</v>
      </c>
      <c r="AT91">
        <v>98</v>
      </c>
      <c r="AU91" t="s">
        <v>8</v>
      </c>
      <c r="AV91" t="s">
        <v>7</v>
      </c>
      <c r="AW91" t="s">
        <v>6</v>
      </c>
    </row>
    <row r="92" spans="1:49" x14ac:dyDescent="0.25">
      <c r="A92">
        <v>2017</v>
      </c>
      <c r="B92" t="s">
        <v>13</v>
      </c>
      <c r="C92" t="s">
        <v>117</v>
      </c>
      <c r="D92" s="3" t="str">
        <f t="shared" si="2"/>
        <v>2017-ARI</v>
      </c>
      <c r="E92" t="s">
        <v>117</v>
      </c>
      <c r="F92" t="s">
        <v>21</v>
      </c>
      <c r="G92">
        <v>2</v>
      </c>
      <c r="H92">
        <v>162</v>
      </c>
      <c r="I92">
        <v>81</v>
      </c>
      <c r="J92">
        <v>93</v>
      </c>
      <c r="K92">
        <v>69</v>
      </c>
      <c r="L92" t="s">
        <v>11</v>
      </c>
      <c r="M92" t="s">
        <v>52</v>
      </c>
      <c r="N92" t="s">
        <v>11</v>
      </c>
      <c r="O92" t="s">
        <v>11</v>
      </c>
      <c r="P92">
        <v>812</v>
      </c>
      <c r="Q92">
        <v>5525</v>
      </c>
      <c r="R92">
        <v>1405</v>
      </c>
      <c r="S92">
        <v>314</v>
      </c>
      <c r="T92">
        <v>39</v>
      </c>
      <c r="U92">
        <v>220</v>
      </c>
      <c r="V92">
        <v>578</v>
      </c>
      <c r="W92">
        <v>1456</v>
      </c>
      <c r="X92">
        <v>103</v>
      </c>
      <c r="Y92">
        <v>30</v>
      </c>
      <c r="Z92">
        <v>54</v>
      </c>
      <c r="AA92">
        <v>27</v>
      </c>
      <c r="AB92">
        <v>659</v>
      </c>
      <c r="AC92">
        <v>586</v>
      </c>
      <c r="AD92">
        <v>3.66</v>
      </c>
      <c r="AE92">
        <v>2</v>
      </c>
      <c r="AF92">
        <v>11</v>
      </c>
      <c r="AG92">
        <v>43</v>
      </c>
      <c r="AH92">
        <v>4323</v>
      </c>
      <c r="AI92">
        <v>1309</v>
      </c>
      <c r="AJ92">
        <v>171</v>
      </c>
      <c r="AK92">
        <v>516</v>
      </c>
      <c r="AL92">
        <v>1482</v>
      </c>
      <c r="AM92">
        <v>108</v>
      </c>
      <c r="AN92">
        <v>140</v>
      </c>
      <c r="AO92">
        <v>0.98199999999999998</v>
      </c>
      <c r="AP92" t="s">
        <v>119</v>
      </c>
      <c r="AQ92" t="s">
        <v>118</v>
      </c>
      <c r="AR92">
        <v>2134375</v>
      </c>
      <c r="AS92">
        <v>110</v>
      </c>
      <c r="AT92">
        <v>110</v>
      </c>
      <c r="AU92" t="s">
        <v>117</v>
      </c>
      <c r="AV92" t="s">
        <v>117</v>
      </c>
      <c r="AW92" t="s">
        <v>117</v>
      </c>
    </row>
    <row r="93" spans="1:49" x14ac:dyDescent="0.25">
      <c r="A93">
        <v>2017</v>
      </c>
      <c r="B93" t="s">
        <v>13</v>
      </c>
      <c r="C93" t="s">
        <v>114</v>
      </c>
      <c r="D93" s="3" t="str">
        <f t="shared" si="2"/>
        <v>2017-ATL</v>
      </c>
      <c r="E93" t="s">
        <v>114</v>
      </c>
      <c r="F93" t="s">
        <v>12</v>
      </c>
      <c r="G93">
        <v>3</v>
      </c>
      <c r="H93">
        <v>162</v>
      </c>
      <c r="I93">
        <v>81</v>
      </c>
      <c r="J93">
        <v>72</v>
      </c>
      <c r="K93">
        <v>90</v>
      </c>
      <c r="L93" t="s">
        <v>11</v>
      </c>
      <c r="M93" t="s">
        <v>11</v>
      </c>
      <c r="N93" t="s">
        <v>11</v>
      </c>
      <c r="O93" t="s">
        <v>11</v>
      </c>
      <c r="P93">
        <v>732</v>
      </c>
      <c r="Q93">
        <v>5584</v>
      </c>
      <c r="R93">
        <v>1467</v>
      </c>
      <c r="S93">
        <v>289</v>
      </c>
      <c r="T93">
        <v>26</v>
      </c>
      <c r="U93">
        <v>165</v>
      </c>
      <c r="V93">
        <v>474</v>
      </c>
      <c r="W93">
        <v>1184</v>
      </c>
      <c r="X93">
        <v>77</v>
      </c>
      <c r="Y93">
        <v>31</v>
      </c>
      <c r="Z93">
        <v>66</v>
      </c>
      <c r="AA93">
        <v>32</v>
      </c>
      <c r="AB93">
        <v>821</v>
      </c>
      <c r="AC93">
        <v>756</v>
      </c>
      <c r="AD93">
        <v>4.72</v>
      </c>
      <c r="AE93">
        <v>0</v>
      </c>
      <c r="AF93">
        <v>6</v>
      </c>
      <c r="AG93">
        <v>36</v>
      </c>
      <c r="AH93">
        <v>4324</v>
      </c>
      <c r="AI93">
        <v>1463</v>
      </c>
      <c r="AJ93">
        <v>192</v>
      </c>
      <c r="AK93">
        <v>584</v>
      </c>
      <c r="AL93">
        <v>1258</v>
      </c>
      <c r="AM93">
        <v>97</v>
      </c>
      <c r="AN93">
        <v>137</v>
      </c>
      <c r="AO93">
        <v>0.98399999999999999</v>
      </c>
      <c r="AP93" t="s">
        <v>116</v>
      </c>
      <c r="AQ93" t="s">
        <v>115</v>
      </c>
      <c r="AR93">
        <v>2505252</v>
      </c>
      <c r="AS93">
        <v>98</v>
      </c>
      <c r="AT93">
        <v>98</v>
      </c>
      <c r="AU93" t="s">
        <v>114</v>
      </c>
      <c r="AV93" t="s">
        <v>114</v>
      </c>
      <c r="AW93" t="s">
        <v>114</v>
      </c>
    </row>
    <row r="94" spans="1:49" x14ac:dyDescent="0.25">
      <c r="A94">
        <v>2017</v>
      </c>
      <c r="B94" t="s">
        <v>17</v>
      </c>
      <c r="C94" t="s">
        <v>111</v>
      </c>
      <c r="D94" s="3" t="str">
        <f t="shared" si="2"/>
        <v>2017-BAL</v>
      </c>
      <c r="E94" t="s">
        <v>111</v>
      </c>
      <c r="F94" t="s">
        <v>12</v>
      </c>
      <c r="G94">
        <v>5</v>
      </c>
      <c r="H94">
        <v>162</v>
      </c>
      <c r="I94">
        <v>81</v>
      </c>
      <c r="J94">
        <v>75</v>
      </c>
      <c r="K94">
        <v>87</v>
      </c>
      <c r="L94" t="s">
        <v>11</v>
      </c>
      <c r="M94" t="s">
        <v>11</v>
      </c>
      <c r="N94" t="s">
        <v>11</v>
      </c>
      <c r="O94" t="s">
        <v>11</v>
      </c>
      <c r="P94">
        <v>743</v>
      </c>
      <c r="Q94">
        <v>5650</v>
      </c>
      <c r="R94">
        <v>1469</v>
      </c>
      <c r="S94">
        <v>269</v>
      </c>
      <c r="T94">
        <v>12</v>
      </c>
      <c r="U94">
        <v>232</v>
      </c>
      <c r="V94">
        <v>392</v>
      </c>
      <c r="W94">
        <v>1412</v>
      </c>
      <c r="X94">
        <v>32</v>
      </c>
      <c r="Y94">
        <v>13</v>
      </c>
      <c r="Z94">
        <v>50</v>
      </c>
      <c r="AA94">
        <v>37</v>
      </c>
      <c r="AB94">
        <v>841</v>
      </c>
      <c r="AC94">
        <v>795</v>
      </c>
      <c r="AD94">
        <v>4.97</v>
      </c>
      <c r="AE94">
        <v>1</v>
      </c>
      <c r="AF94">
        <v>10</v>
      </c>
      <c r="AG94">
        <v>35</v>
      </c>
      <c r="AH94">
        <v>4323</v>
      </c>
      <c r="AI94">
        <v>1505</v>
      </c>
      <c r="AJ94">
        <v>242</v>
      </c>
      <c r="AK94">
        <v>579</v>
      </c>
      <c r="AL94">
        <v>1233</v>
      </c>
      <c r="AM94">
        <v>94</v>
      </c>
      <c r="AN94">
        <v>175</v>
      </c>
      <c r="AO94">
        <v>0.98399999999999999</v>
      </c>
      <c r="AP94" t="s">
        <v>113</v>
      </c>
      <c r="AQ94" t="s">
        <v>112</v>
      </c>
      <c r="AR94">
        <v>2028424</v>
      </c>
      <c r="AS94">
        <v>98</v>
      </c>
      <c r="AT94">
        <v>99</v>
      </c>
      <c r="AU94" t="s">
        <v>111</v>
      </c>
      <c r="AV94" t="s">
        <v>111</v>
      </c>
      <c r="AW94" t="s">
        <v>111</v>
      </c>
    </row>
    <row r="95" spans="1:49" x14ac:dyDescent="0.25">
      <c r="A95">
        <v>2017</v>
      </c>
      <c r="B95" t="s">
        <v>17</v>
      </c>
      <c r="C95" t="s">
        <v>108</v>
      </c>
      <c r="D95" s="3" t="str">
        <f t="shared" si="2"/>
        <v>2017-BOS</v>
      </c>
      <c r="E95" t="s">
        <v>108</v>
      </c>
      <c r="F95" t="s">
        <v>12</v>
      </c>
      <c r="G95">
        <v>1</v>
      </c>
      <c r="H95">
        <v>162</v>
      </c>
      <c r="I95">
        <v>81</v>
      </c>
      <c r="J95">
        <v>93</v>
      </c>
      <c r="K95">
        <v>69</v>
      </c>
      <c r="L95" t="s">
        <v>52</v>
      </c>
      <c r="M95" t="s">
        <v>11</v>
      </c>
      <c r="N95" t="s">
        <v>11</v>
      </c>
      <c r="O95" t="s">
        <v>11</v>
      </c>
      <c r="P95">
        <v>785</v>
      </c>
      <c r="Q95">
        <v>5669</v>
      </c>
      <c r="R95">
        <v>1461</v>
      </c>
      <c r="S95">
        <v>302</v>
      </c>
      <c r="T95">
        <v>19</v>
      </c>
      <c r="U95">
        <v>168</v>
      </c>
      <c r="V95">
        <v>571</v>
      </c>
      <c r="W95">
        <v>1224</v>
      </c>
      <c r="X95">
        <v>106</v>
      </c>
      <c r="Y95">
        <v>31</v>
      </c>
      <c r="Z95">
        <v>53</v>
      </c>
      <c r="AA95">
        <v>36</v>
      </c>
      <c r="AB95">
        <v>668</v>
      </c>
      <c r="AC95">
        <v>610</v>
      </c>
      <c r="AD95">
        <v>3.7</v>
      </c>
      <c r="AE95">
        <v>5</v>
      </c>
      <c r="AF95">
        <v>11</v>
      </c>
      <c r="AG95">
        <v>39</v>
      </c>
      <c r="AH95">
        <v>4447</v>
      </c>
      <c r="AI95">
        <v>1384</v>
      </c>
      <c r="AJ95">
        <v>195</v>
      </c>
      <c r="AK95">
        <v>465</v>
      </c>
      <c r="AL95">
        <v>1580</v>
      </c>
      <c r="AM95">
        <v>107</v>
      </c>
      <c r="AN95">
        <v>126</v>
      </c>
      <c r="AO95">
        <v>0.98199999999999998</v>
      </c>
      <c r="AP95" t="s">
        <v>110</v>
      </c>
      <c r="AQ95" t="s">
        <v>109</v>
      </c>
      <c r="AR95">
        <v>2917678</v>
      </c>
      <c r="AS95">
        <v>105</v>
      </c>
      <c r="AT95">
        <v>104</v>
      </c>
      <c r="AU95" t="s">
        <v>108</v>
      </c>
      <c r="AV95" t="s">
        <v>108</v>
      </c>
      <c r="AW95" t="s">
        <v>108</v>
      </c>
    </row>
    <row r="96" spans="1:49" x14ac:dyDescent="0.25">
      <c r="A96">
        <v>2017</v>
      </c>
      <c r="B96" t="s">
        <v>17</v>
      </c>
      <c r="C96" t="s">
        <v>104</v>
      </c>
      <c r="D96" s="3" t="str">
        <f t="shared" si="2"/>
        <v>2017-CHA</v>
      </c>
      <c r="E96" t="s">
        <v>105</v>
      </c>
      <c r="F96" t="s">
        <v>31</v>
      </c>
      <c r="G96">
        <v>4</v>
      </c>
      <c r="H96">
        <v>162</v>
      </c>
      <c r="I96">
        <v>81</v>
      </c>
      <c r="J96">
        <v>67</v>
      </c>
      <c r="K96">
        <v>95</v>
      </c>
      <c r="L96" t="s">
        <v>11</v>
      </c>
      <c r="M96" t="s">
        <v>11</v>
      </c>
      <c r="N96" t="s">
        <v>11</v>
      </c>
      <c r="O96" t="s">
        <v>11</v>
      </c>
      <c r="P96">
        <v>706</v>
      </c>
      <c r="Q96">
        <v>5513</v>
      </c>
      <c r="R96">
        <v>1412</v>
      </c>
      <c r="S96">
        <v>256</v>
      </c>
      <c r="T96">
        <v>37</v>
      </c>
      <c r="U96">
        <v>186</v>
      </c>
      <c r="V96">
        <v>401</v>
      </c>
      <c r="W96">
        <v>1397</v>
      </c>
      <c r="X96">
        <v>71</v>
      </c>
      <c r="Y96">
        <v>31</v>
      </c>
      <c r="Z96">
        <v>76</v>
      </c>
      <c r="AA96">
        <v>33</v>
      </c>
      <c r="AB96">
        <v>820</v>
      </c>
      <c r="AC96">
        <v>755</v>
      </c>
      <c r="AD96">
        <v>4.78</v>
      </c>
      <c r="AE96">
        <v>0</v>
      </c>
      <c r="AF96">
        <v>3</v>
      </c>
      <c r="AG96">
        <v>25</v>
      </c>
      <c r="AH96">
        <v>4265</v>
      </c>
      <c r="AI96">
        <v>1384</v>
      </c>
      <c r="AJ96">
        <v>242</v>
      </c>
      <c r="AK96">
        <v>632</v>
      </c>
      <c r="AL96">
        <v>1193</v>
      </c>
      <c r="AM96">
        <v>114</v>
      </c>
      <c r="AN96">
        <v>157</v>
      </c>
      <c r="AO96">
        <v>0.98099999999999998</v>
      </c>
      <c r="AP96" t="s">
        <v>107</v>
      </c>
      <c r="AQ96" t="s">
        <v>106</v>
      </c>
      <c r="AR96">
        <v>1629470</v>
      </c>
      <c r="AS96">
        <v>98</v>
      </c>
      <c r="AT96">
        <v>98</v>
      </c>
      <c r="AU96" t="s">
        <v>105</v>
      </c>
      <c r="AV96" t="s">
        <v>104</v>
      </c>
      <c r="AW96" t="s">
        <v>104</v>
      </c>
    </row>
    <row r="97" spans="1:49" x14ac:dyDescent="0.25">
      <c r="A97">
        <v>2017</v>
      </c>
      <c r="B97" t="s">
        <v>13</v>
      </c>
      <c r="C97" t="s">
        <v>100</v>
      </c>
      <c r="D97" s="3" t="str">
        <f t="shared" si="2"/>
        <v>2017-CHN</v>
      </c>
      <c r="E97" t="s">
        <v>101</v>
      </c>
      <c r="F97" t="s">
        <v>31</v>
      </c>
      <c r="G97">
        <v>1</v>
      </c>
      <c r="H97">
        <v>162</v>
      </c>
      <c r="I97">
        <v>81</v>
      </c>
      <c r="J97">
        <v>92</v>
      </c>
      <c r="K97">
        <v>70</v>
      </c>
      <c r="L97" t="s">
        <v>52</v>
      </c>
      <c r="M97" t="s">
        <v>11</v>
      </c>
      <c r="N97" t="s">
        <v>11</v>
      </c>
      <c r="O97" t="s">
        <v>11</v>
      </c>
      <c r="P97">
        <v>822</v>
      </c>
      <c r="Q97">
        <v>5496</v>
      </c>
      <c r="R97">
        <v>1402</v>
      </c>
      <c r="S97">
        <v>274</v>
      </c>
      <c r="T97">
        <v>29</v>
      </c>
      <c r="U97">
        <v>223</v>
      </c>
      <c r="V97">
        <v>622</v>
      </c>
      <c r="W97">
        <v>1401</v>
      </c>
      <c r="X97">
        <v>62</v>
      </c>
      <c r="Y97">
        <v>31</v>
      </c>
      <c r="Z97">
        <v>82</v>
      </c>
      <c r="AA97">
        <v>32</v>
      </c>
      <c r="AB97">
        <v>695</v>
      </c>
      <c r="AC97">
        <v>636</v>
      </c>
      <c r="AD97">
        <v>3.95</v>
      </c>
      <c r="AE97">
        <v>2</v>
      </c>
      <c r="AF97">
        <v>8</v>
      </c>
      <c r="AG97">
        <v>38</v>
      </c>
      <c r="AH97">
        <v>4342</v>
      </c>
      <c r="AI97">
        <v>1294</v>
      </c>
      <c r="AJ97">
        <v>194</v>
      </c>
      <c r="AK97">
        <v>554</v>
      </c>
      <c r="AL97">
        <v>1439</v>
      </c>
      <c r="AM97">
        <v>95</v>
      </c>
      <c r="AN97">
        <v>139</v>
      </c>
      <c r="AO97">
        <v>0.98399999999999999</v>
      </c>
      <c r="AP97" t="s">
        <v>103</v>
      </c>
      <c r="AQ97" t="s">
        <v>102</v>
      </c>
      <c r="AR97">
        <v>3199562</v>
      </c>
      <c r="AS97">
        <v>102</v>
      </c>
      <c r="AT97">
        <v>100</v>
      </c>
      <c r="AU97" t="s">
        <v>101</v>
      </c>
      <c r="AV97" t="s">
        <v>100</v>
      </c>
      <c r="AW97" t="s">
        <v>100</v>
      </c>
    </row>
    <row r="98" spans="1:49" x14ac:dyDescent="0.25">
      <c r="A98">
        <v>2017</v>
      </c>
      <c r="B98" t="s">
        <v>13</v>
      </c>
      <c r="C98" t="s">
        <v>97</v>
      </c>
      <c r="D98" s="3" t="str">
        <f t="shared" ref="D98:D129" si="3">CONCATENATE(A98,"-",C98)</f>
        <v>2017-CIN</v>
      </c>
      <c r="E98" t="s">
        <v>97</v>
      </c>
      <c r="F98" t="s">
        <v>31</v>
      </c>
      <c r="G98">
        <v>5</v>
      </c>
      <c r="H98">
        <v>162</v>
      </c>
      <c r="I98">
        <v>81</v>
      </c>
      <c r="J98">
        <v>68</v>
      </c>
      <c r="K98">
        <v>94</v>
      </c>
      <c r="L98" t="s">
        <v>11</v>
      </c>
      <c r="M98" t="s">
        <v>11</v>
      </c>
      <c r="N98" t="s">
        <v>11</v>
      </c>
      <c r="O98" t="s">
        <v>11</v>
      </c>
      <c r="P98">
        <v>753</v>
      </c>
      <c r="Q98">
        <v>5484</v>
      </c>
      <c r="R98">
        <v>1390</v>
      </c>
      <c r="S98">
        <v>249</v>
      </c>
      <c r="T98">
        <v>38</v>
      </c>
      <c r="U98">
        <v>219</v>
      </c>
      <c r="V98">
        <v>565</v>
      </c>
      <c r="W98">
        <v>1329</v>
      </c>
      <c r="X98">
        <v>120</v>
      </c>
      <c r="Y98">
        <v>39</v>
      </c>
      <c r="Z98">
        <v>72</v>
      </c>
      <c r="AA98">
        <v>42</v>
      </c>
      <c r="AB98">
        <v>869</v>
      </c>
      <c r="AC98">
        <v>821</v>
      </c>
      <c r="AD98">
        <v>5.17</v>
      </c>
      <c r="AE98">
        <v>2</v>
      </c>
      <c r="AF98">
        <v>8</v>
      </c>
      <c r="AG98">
        <v>33</v>
      </c>
      <c r="AH98">
        <v>4290</v>
      </c>
      <c r="AI98">
        <v>1442</v>
      </c>
      <c r="AJ98">
        <v>248</v>
      </c>
      <c r="AK98">
        <v>631</v>
      </c>
      <c r="AL98">
        <v>1300</v>
      </c>
      <c r="AM98">
        <v>81</v>
      </c>
      <c r="AN98">
        <v>132</v>
      </c>
      <c r="AO98">
        <v>0.98599999999999999</v>
      </c>
      <c r="AP98" t="s">
        <v>99</v>
      </c>
      <c r="AQ98" t="s">
        <v>98</v>
      </c>
      <c r="AR98">
        <v>1836917</v>
      </c>
      <c r="AS98">
        <v>100</v>
      </c>
      <c r="AT98">
        <v>101</v>
      </c>
      <c r="AU98" t="s">
        <v>97</v>
      </c>
      <c r="AV98" t="s">
        <v>97</v>
      </c>
      <c r="AW98" t="s">
        <v>97</v>
      </c>
    </row>
    <row r="99" spans="1:49" x14ac:dyDescent="0.25">
      <c r="A99">
        <v>2017</v>
      </c>
      <c r="B99" t="s">
        <v>17</v>
      </c>
      <c r="C99" t="s">
        <v>94</v>
      </c>
      <c r="D99" s="3" t="str">
        <f t="shared" si="3"/>
        <v>2017-CLE</v>
      </c>
      <c r="E99" t="s">
        <v>94</v>
      </c>
      <c r="F99" t="s">
        <v>31</v>
      </c>
      <c r="G99">
        <v>1</v>
      </c>
      <c r="H99">
        <v>162</v>
      </c>
      <c r="I99">
        <v>81</v>
      </c>
      <c r="J99">
        <v>102</v>
      </c>
      <c r="K99">
        <v>60</v>
      </c>
      <c r="L99" t="s">
        <v>52</v>
      </c>
      <c r="M99" t="s">
        <v>11</v>
      </c>
      <c r="N99" t="s">
        <v>11</v>
      </c>
      <c r="O99" t="s">
        <v>11</v>
      </c>
      <c r="P99">
        <v>818</v>
      </c>
      <c r="Q99">
        <v>5511</v>
      </c>
      <c r="R99">
        <v>1449</v>
      </c>
      <c r="S99">
        <v>333</v>
      </c>
      <c r="T99">
        <v>29</v>
      </c>
      <c r="U99">
        <v>212</v>
      </c>
      <c r="V99">
        <v>604</v>
      </c>
      <c r="W99">
        <v>1153</v>
      </c>
      <c r="X99">
        <v>88</v>
      </c>
      <c r="Y99">
        <v>23</v>
      </c>
      <c r="Z99">
        <v>50</v>
      </c>
      <c r="AA99">
        <v>45</v>
      </c>
      <c r="AB99">
        <v>564</v>
      </c>
      <c r="AC99">
        <v>529</v>
      </c>
      <c r="AD99">
        <v>3.3</v>
      </c>
      <c r="AE99">
        <v>7</v>
      </c>
      <c r="AF99">
        <v>19</v>
      </c>
      <c r="AG99">
        <v>37</v>
      </c>
      <c r="AH99">
        <v>4322</v>
      </c>
      <c r="AI99">
        <v>1267</v>
      </c>
      <c r="AJ99">
        <v>163</v>
      </c>
      <c r="AK99">
        <v>406</v>
      </c>
      <c r="AL99">
        <v>1614</v>
      </c>
      <c r="AM99">
        <v>76</v>
      </c>
      <c r="AN99">
        <v>167</v>
      </c>
      <c r="AO99">
        <v>0.98699999999999999</v>
      </c>
      <c r="AP99" t="s">
        <v>96</v>
      </c>
      <c r="AQ99" t="s">
        <v>95</v>
      </c>
      <c r="AR99">
        <v>2048138</v>
      </c>
      <c r="AS99">
        <v>106</v>
      </c>
      <c r="AT99">
        <v>104</v>
      </c>
      <c r="AU99" t="s">
        <v>94</v>
      </c>
      <c r="AV99" t="s">
        <v>94</v>
      </c>
      <c r="AW99" t="s">
        <v>94</v>
      </c>
    </row>
    <row r="100" spans="1:49" x14ac:dyDescent="0.25">
      <c r="A100">
        <v>2017</v>
      </c>
      <c r="B100" t="s">
        <v>13</v>
      </c>
      <c r="C100" t="s">
        <v>91</v>
      </c>
      <c r="D100" s="3" t="str">
        <f t="shared" si="3"/>
        <v>2017-COL</v>
      </c>
      <c r="E100" t="s">
        <v>91</v>
      </c>
      <c r="F100" t="s">
        <v>21</v>
      </c>
      <c r="G100">
        <v>3</v>
      </c>
      <c r="H100">
        <v>162</v>
      </c>
      <c r="I100">
        <v>81</v>
      </c>
      <c r="J100">
        <v>87</v>
      </c>
      <c r="K100">
        <v>75</v>
      </c>
      <c r="L100" t="s">
        <v>11</v>
      </c>
      <c r="M100" t="s">
        <v>52</v>
      </c>
      <c r="N100" t="s">
        <v>11</v>
      </c>
      <c r="O100" t="s">
        <v>11</v>
      </c>
      <c r="P100">
        <v>824</v>
      </c>
      <c r="Q100">
        <v>5534</v>
      </c>
      <c r="R100">
        <v>1510</v>
      </c>
      <c r="S100">
        <v>293</v>
      </c>
      <c r="T100">
        <v>38</v>
      </c>
      <c r="U100">
        <v>192</v>
      </c>
      <c r="V100">
        <v>519</v>
      </c>
      <c r="W100">
        <v>1408</v>
      </c>
      <c r="X100">
        <v>59</v>
      </c>
      <c r="Y100">
        <v>34</v>
      </c>
      <c r="Z100">
        <v>44</v>
      </c>
      <c r="AA100">
        <v>41</v>
      </c>
      <c r="AB100">
        <v>757</v>
      </c>
      <c r="AC100">
        <v>721</v>
      </c>
      <c r="AD100">
        <v>4.51</v>
      </c>
      <c r="AE100">
        <v>1</v>
      </c>
      <c r="AF100">
        <v>9</v>
      </c>
      <c r="AG100">
        <v>47</v>
      </c>
      <c r="AH100">
        <v>4313</v>
      </c>
      <c r="AI100">
        <v>1453</v>
      </c>
      <c r="AJ100">
        <v>190</v>
      </c>
      <c r="AK100">
        <v>532</v>
      </c>
      <c r="AL100">
        <v>1270</v>
      </c>
      <c r="AM100">
        <v>77</v>
      </c>
      <c r="AN100">
        <v>168</v>
      </c>
      <c r="AO100">
        <v>0.98699999999999999</v>
      </c>
      <c r="AP100" t="s">
        <v>93</v>
      </c>
      <c r="AQ100" t="s">
        <v>92</v>
      </c>
      <c r="AR100">
        <v>2953650</v>
      </c>
      <c r="AS100">
        <v>115</v>
      </c>
      <c r="AT100">
        <v>115</v>
      </c>
      <c r="AU100" t="s">
        <v>91</v>
      </c>
      <c r="AV100" t="s">
        <v>91</v>
      </c>
      <c r="AW100" t="s">
        <v>91</v>
      </c>
    </row>
    <row r="101" spans="1:49" x14ac:dyDescent="0.25">
      <c r="A101">
        <v>2017</v>
      </c>
      <c r="B101" t="s">
        <v>17</v>
      </c>
      <c r="C101" t="s">
        <v>88</v>
      </c>
      <c r="D101" s="3" t="str">
        <f t="shared" si="3"/>
        <v>2017-DET</v>
      </c>
      <c r="E101" t="s">
        <v>88</v>
      </c>
      <c r="F101" t="s">
        <v>31</v>
      </c>
      <c r="G101">
        <v>5</v>
      </c>
      <c r="H101">
        <v>162</v>
      </c>
      <c r="I101">
        <v>81</v>
      </c>
      <c r="J101">
        <v>64</v>
      </c>
      <c r="K101">
        <v>98</v>
      </c>
      <c r="L101" t="s">
        <v>11</v>
      </c>
      <c r="M101" t="s">
        <v>11</v>
      </c>
      <c r="N101" t="s">
        <v>11</v>
      </c>
      <c r="O101" t="s">
        <v>11</v>
      </c>
      <c r="P101">
        <v>735</v>
      </c>
      <c r="Q101">
        <v>5556</v>
      </c>
      <c r="R101">
        <v>1435</v>
      </c>
      <c r="S101">
        <v>289</v>
      </c>
      <c r="T101">
        <v>35</v>
      </c>
      <c r="U101">
        <v>187</v>
      </c>
      <c r="V101">
        <v>503</v>
      </c>
      <c r="W101">
        <v>1313</v>
      </c>
      <c r="X101">
        <v>65</v>
      </c>
      <c r="Y101">
        <v>34</v>
      </c>
      <c r="Z101">
        <v>52</v>
      </c>
      <c r="AA101">
        <v>27</v>
      </c>
      <c r="AB101">
        <v>894</v>
      </c>
      <c r="AC101">
        <v>846</v>
      </c>
      <c r="AD101">
        <v>5.36</v>
      </c>
      <c r="AE101">
        <v>2</v>
      </c>
      <c r="AF101">
        <v>4</v>
      </c>
      <c r="AG101">
        <v>32</v>
      </c>
      <c r="AH101">
        <v>4261</v>
      </c>
      <c r="AI101">
        <v>1587</v>
      </c>
      <c r="AJ101">
        <v>218</v>
      </c>
      <c r="AK101">
        <v>538</v>
      </c>
      <c r="AL101">
        <v>1202</v>
      </c>
      <c r="AM101">
        <v>84</v>
      </c>
      <c r="AN101">
        <v>146</v>
      </c>
      <c r="AO101">
        <v>0.98499999999999999</v>
      </c>
      <c r="AP101" t="s">
        <v>90</v>
      </c>
      <c r="AQ101" t="s">
        <v>89</v>
      </c>
      <c r="AR101">
        <v>2321599</v>
      </c>
      <c r="AS101">
        <v>103</v>
      </c>
      <c r="AT101">
        <v>104</v>
      </c>
      <c r="AU101" t="s">
        <v>88</v>
      </c>
      <c r="AV101" t="s">
        <v>88</v>
      </c>
      <c r="AW101" t="s">
        <v>88</v>
      </c>
    </row>
    <row r="102" spans="1:49" x14ac:dyDescent="0.25">
      <c r="A102">
        <v>2017</v>
      </c>
      <c r="B102" t="s">
        <v>17</v>
      </c>
      <c r="C102" t="s">
        <v>85</v>
      </c>
      <c r="D102" s="3" t="str">
        <f t="shared" si="3"/>
        <v>2017-HOU</v>
      </c>
      <c r="E102" t="s">
        <v>85</v>
      </c>
      <c r="F102" t="s">
        <v>21</v>
      </c>
      <c r="G102">
        <v>1</v>
      </c>
      <c r="H102">
        <v>162</v>
      </c>
      <c r="I102">
        <v>81</v>
      </c>
      <c r="J102">
        <v>101</v>
      </c>
      <c r="K102">
        <v>61</v>
      </c>
      <c r="L102" t="s">
        <v>52</v>
      </c>
      <c r="M102" t="s">
        <v>11</v>
      </c>
      <c r="N102" t="s">
        <v>52</v>
      </c>
      <c r="O102" t="s">
        <v>52</v>
      </c>
      <c r="P102">
        <v>896</v>
      </c>
      <c r="Q102">
        <v>5611</v>
      </c>
      <c r="R102">
        <v>1581</v>
      </c>
      <c r="S102">
        <v>346</v>
      </c>
      <c r="T102">
        <v>20</v>
      </c>
      <c r="U102">
        <v>238</v>
      </c>
      <c r="V102">
        <v>509</v>
      </c>
      <c r="W102">
        <v>1087</v>
      </c>
      <c r="X102">
        <v>98</v>
      </c>
      <c r="Y102">
        <v>42</v>
      </c>
      <c r="Z102">
        <v>70</v>
      </c>
      <c r="AA102">
        <v>61</v>
      </c>
      <c r="AB102">
        <v>700</v>
      </c>
      <c r="AC102">
        <v>662</v>
      </c>
      <c r="AD102">
        <v>4.12</v>
      </c>
      <c r="AE102">
        <v>1</v>
      </c>
      <c r="AF102">
        <v>9</v>
      </c>
      <c r="AG102">
        <v>45</v>
      </c>
      <c r="AH102">
        <v>4338</v>
      </c>
      <c r="AI102">
        <v>1314</v>
      </c>
      <c r="AJ102">
        <v>192</v>
      </c>
      <c r="AK102">
        <v>522</v>
      </c>
      <c r="AL102">
        <v>1593</v>
      </c>
      <c r="AM102">
        <v>99</v>
      </c>
      <c r="AN102">
        <v>153</v>
      </c>
      <c r="AO102">
        <v>0.98299999999999998</v>
      </c>
      <c r="AP102" t="s">
        <v>87</v>
      </c>
      <c r="AQ102" t="s">
        <v>86</v>
      </c>
      <c r="AR102">
        <v>2403671</v>
      </c>
      <c r="AS102">
        <v>91</v>
      </c>
      <c r="AT102">
        <v>90</v>
      </c>
      <c r="AU102" t="s">
        <v>85</v>
      </c>
      <c r="AV102" t="s">
        <v>85</v>
      </c>
      <c r="AW102" t="s">
        <v>85</v>
      </c>
    </row>
    <row r="103" spans="1:49" x14ac:dyDescent="0.25">
      <c r="A103">
        <v>2017</v>
      </c>
      <c r="B103" t="s">
        <v>17</v>
      </c>
      <c r="C103" t="s">
        <v>81</v>
      </c>
      <c r="D103" s="3" t="str">
        <f t="shared" si="3"/>
        <v>2017-KCA</v>
      </c>
      <c r="E103" t="s">
        <v>82</v>
      </c>
      <c r="F103" t="s">
        <v>31</v>
      </c>
      <c r="G103">
        <v>3</v>
      </c>
      <c r="H103">
        <v>162</v>
      </c>
      <c r="I103">
        <v>81</v>
      </c>
      <c r="J103">
        <v>80</v>
      </c>
      <c r="K103">
        <v>82</v>
      </c>
      <c r="L103" t="s">
        <v>11</v>
      </c>
      <c r="M103" t="s">
        <v>11</v>
      </c>
      <c r="N103" t="s">
        <v>11</v>
      </c>
      <c r="O103" t="s">
        <v>11</v>
      </c>
      <c r="P103">
        <v>702</v>
      </c>
      <c r="Q103">
        <v>5536</v>
      </c>
      <c r="R103">
        <v>1436</v>
      </c>
      <c r="S103">
        <v>260</v>
      </c>
      <c r="T103">
        <v>24</v>
      </c>
      <c r="U103">
        <v>193</v>
      </c>
      <c r="V103">
        <v>390</v>
      </c>
      <c r="W103">
        <v>1166</v>
      </c>
      <c r="X103">
        <v>91</v>
      </c>
      <c r="Y103">
        <v>31</v>
      </c>
      <c r="Z103">
        <v>45</v>
      </c>
      <c r="AA103">
        <v>37</v>
      </c>
      <c r="AB103">
        <v>791</v>
      </c>
      <c r="AC103">
        <v>737</v>
      </c>
      <c r="AD103">
        <v>4.6100000000000003</v>
      </c>
      <c r="AE103">
        <v>1</v>
      </c>
      <c r="AF103">
        <v>6</v>
      </c>
      <c r="AG103">
        <v>39</v>
      </c>
      <c r="AH103">
        <v>4313</v>
      </c>
      <c r="AI103">
        <v>1480</v>
      </c>
      <c r="AJ103">
        <v>196</v>
      </c>
      <c r="AK103">
        <v>519</v>
      </c>
      <c r="AL103">
        <v>1216</v>
      </c>
      <c r="AM103">
        <v>79</v>
      </c>
      <c r="AN103">
        <v>145</v>
      </c>
      <c r="AO103">
        <v>0.98699999999999999</v>
      </c>
      <c r="AP103" t="s">
        <v>84</v>
      </c>
      <c r="AQ103" t="s">
        <v>83</v>
      </c>
      <c r="AR103">
        <v>2220370</v>
      </c>
      <c r="AS103">
        <v>102</v>
      </c>
      <c r="AT103">
        <v>102</v>
      </c>
      <c r="AU103" t="s">
        <v>82</v>
      </c>
      <c r="AV103" t="s">
        <v>81</v>
      </c>
      <c r="AW103" t="s">
        <v>81</v>
      </c>
    </row>
    <row r="104" spans="1:49" x14ac:dyDescent="0.25">
      <c r="A104">
        <v>2017</v>
      </c>
      <c r="B104" t="s">
        <v>17</v>
      </c>
      <c r="C104" t="s">
        <v>78</v>
      </c>
      <c r="D104" s="3" t="str">
        <f t="shared" si="3"/>
        <v>2017-LAA</v>
      </c>
      <c r="E104" t="s">
        <v>77</v>
      </c>
      <c r="F104" t="s">
        <v>21</v>
      </c>
      <c r="G104">
        <v>2</v>
      </c>
      <c r="H104">
        <v>162</v>
      </c>
      <c r="I104">
        <v>81</v>
      </c>
      <c r="J104">
        <v>80</v>
      </c>
      <c r="K104">
        <v>82</v>
      </c>
      <c r="L104" t="s">
        <v>11</v>
      </c>
      <c r="M104" t="s">
        <v>11</v>
      </c>
      <c r="N104" t="s">
        <v>11</v>
      </c>
      <c r="O104" t="s">
        <v>11</v>
      </c>
      <c r="P104">
        <v>710</v>
      </c>
      <c r="Q104">
        <v>5415</v>
      </c>
      <c r="R104">
        <v>1314</v>
      </c>
      <c r="S104">
        <v>251</v>
      </c>
      <c r="T104">
        <v>14</v>
      </c>
      <c r="U104">
        <v>186</v>
      </c>
      <c r="V104">
        <v>523</v>
      </c>
      <c r="W104">
        <v>1198</v>
      </c>
      <c r="X104">
        <v>136</v>
      </c>
      <c r="Y104">
        <v>44</v>
      </c>
      <c r="Z104">
        <v>70</v>
      </c>
      <c r="AA104">
        <v>46</v>
      </c>
      <c r="AB104">
        <v>709</v>
      </c>
      <c r="AC104">
        <v>672</v>
      </c>
      <c r="AD104">
        <v>4.2</v>
      </c>
      <c r="AE104">
        <v>1</v>
      </c>
      <c r="AF104">
        <v>10</v>
      </c>
      <c r="AG104">
        <v>43</v>
      </c>
      <c r="AH104">
        <v>4322</v>
      </c>
      <c r="AI104">
        <v>1373</v>
      </c>
      <c r="AJ104">
        <v>224</v>
      </c>
      <c r="AK104">
        <v>470</v>
      </c>
      <c r="AL104">
        <v>1312</v>
      </c>
      <c r="AM104">
        <v>80</v>
      </c>
      <c r="AN104">
        <v>135</v>
      </c>
      <c r="AO104">
        <v>0.98599999999999999</v>
      </c>
      <c r="AP104" t="s">
        <v>80</v>
      </c>
      <c r="AQ104" t="s">
        <v>79</v>
      </c>
      <c r="AR104">
        <v>3019585</v>
      </c>
      <c r="AS104">
        <v>96</v>
      </c>
      <c r="AT104">
        <v>96</v>
      </c>
      <c r="AU104" t="s">
        <v>78</v>
      </c>
      <c r="AV104" t="s">
        <v>77</v>
      </c>
      <c r="AW104" t="s">
        <v>77</v>
      </c>
    </row>
    <row r="105" spans="1:49" x14ac:dyDescent="0.25">
      <c r="A105">
        <v>2017</v>
      </c>
      <c r="B105" t="s">
        <v>13</v>
      </c>
      <c r="C105" t="s">
        <v>73</v>
      </c>
      <c r="D105" s="3" t="str">
        <f t="shared" si="3"/>
        <v>2017-LAN</v>
      </c>
      <c r="E105" t="s">
        <v>74</v>
      </c>
      <c r="F105" t="s">
        <v>21</v>
      </c>
      <c r="G105">
        <v>1</v>
      </c>
      <c r="H105">
        <v>162</v>
      </c>
      <c r="I105">
        <v>81</v>
      </c>
      <c r="J105">
        <v>104</v>
      </c>
      <c r="K105">
        <v>58</v>
      </c>
      <c r="L105" t="s">
        <v>52</v>
      </c>
      <c r="M105" t="s">
        <v>11</v>
      </c>
      <c r="N105" t="s">
        <v>52</v>
      </c>
      <c r="O105" t="s">
        <v>11</v>
      </c>
      <c r="P105">
        <v>770</v>
      </c>
      <c r="Q105">
        <v>5408</v>
      </c>
      <c r="R105">
        <v>1347</v>
      </c>
      <c r="S105">
        <v>312</v>
      </c>
      <c r="T105">
        <v>20</v>
      </c>
      <c r="U105">
        <v>221</v>
      </c>
      <c r="V105">
        <v>649</v>
      </c>
      <c r="W105">
        <v>1380</v>
      </c>
      <c r="X105">
        <v>77</v>
      </c>
      <c r="Y105">
        <v>28</v>
      </c>
      <c r="Z105">
        <v>64</v>
      </c>
      <c r="AA105">
        <v>38</v>
      </c>
      <c r="AB105">
        <v>580</v>
      </c>
      <c r="AC105">
        <v>543</v>
      </c>
      <c r="AD105">
        <v>3.38</v>
      </c>
      <c r="AE105">
        <v>2</v>
      </c>
      <c r="AF105">
        <v>16</v>
      </c>
      <c r="AG105">
        <v>51</v>
      </c>
      <c r="AH105">
        <v>4334</v>
      </c>
      <c r="AI105">
        <v>1226</v>
      </c>
      <c r="AJ105">
        <v>184</v>
      </c>
      <c r="AK105">
        <v>442</v>
      </c>
      <c r="AL105">
        <v>1549</v>
      </c>
      <c r="AM105">
        <v>88</v>
      </c>
      <c r="AN105">
        <v>131</v>
      </c>
      <c r="AO105">
        <v>0.98499999999999999</v>
      </c>
      <c r="AP105" t="s">
        <v>76</v>
      </c>
      <c r="AQ105" t="s">
        <v>75</v>
      </c>
      <c r="AR105">
        <v>3765856</v>
      </c>
      <c r="AS105">
        <v>97</v>
      </c>
      <c r="AT105">
        <v>96</v>
      </c>
      <c r="AU105" t="s">
        <v>74</v>
      </c>
      <c r="AV105" t="s">
        <v>73</v>
      </c>
      <c r="AW105" t="s">
        <v>73</v>
      </c>
    </row>
    <row r="106" spans="1:49" x14ac:dyDescent="0.25">
      <c r="A106">
        <v>2017</v>
      </c>
      <c r="B106" t="s">
        <v>13</v>
      </c>
      <c r="C106" t="s">
        <v>68</v>
      </c>
      <c r="D106" s="3" t="str">
        <f t="shared" si="3"/>
        <v>2017-MIA</v>
      </c>
      <c r="E106" t="s">
        <v>72</v>
      </c>
      <c r="F106" t="s">
        <v>12</v>
      </c>
      <c r="G106">
        <v>2</v>
      </c>
      <c r="H106">
        <v>162</v>
      </c>
      <c r="I106">
        <v>78</v>
      </c>
      <c r="J106">
        <v>77</v>
      </c>
      <c r="K106">
        <v>85</v>
      </c>
      <c r="L106" t="s">
        <v>11</v>
      </c>
      <c r="M106" t="s">
        <v>11</v>
      </c>
      <c r="N106" t="s">
        <v>11</v>
      </c>
      <c r="O106" t="s">
        <v>11</v>
      </c>
      <c r="P106">
        <v>778</v>
      </c>
      <c r="Q106">
        <v>5602</v>
      </c>
      <c r="R106">
        <v>1497</v>
      </c>
      <c r="S106">
        <v>271</v>
      </c>
      <c r="T106">
        <v>31</v>
      </c>
      <c r="U106">
        <v>194</v>
      </c>
      <c r="V106">
        <v>486</v>
      </c>
      <c r="W106">
        <v>1282</v>
      </c>
      <c r="X106">
        <v>91</v>
      </c>
      <c r="Y106">
        <v>30</v>
      </c>
      <c r="Z106">
        <v>67</v>
      </c>
      <c r="AA106">
        <v>41</v>
      </c>
      <c r="AB106">
        <v>822</v>
      </c>
      <c r="AC106">
        <v>772</v>
      </c>
      <c r="AD106">
        <v>4.82</v>
      </c>
      <c r="AE106">
        <v>1</v>
      </c>
      <c r="AF106">
        <v>7</v>
      </c>
      <c r="AG106">
        <v>34</v>
      </c>
      <c r="AH106">
        <v>4328</v>
      </c>
      <c r="AI106">
        <v>1450</v>
      </c>
      <c r="AJ106">
        <v>193</v>
      </c>
      <c r="AK106">
        <v>627</v>
      </c>
      <c r="AL106">
        <v>1202</v>
      </c>
      <c r="AM106">
        <v>73</v>
      </c>
      <c r="AN106">
        <v>156</v>
      </c>
      <c r="AO106">
        <v>0.98799999999999999</v>
      </c>
      <c r="AP106" t="s">
        <v>71</v>
      </c>
      <c r="AQ106" t="s">
        <v>70</v>
      </c>
      <c r="AR106">
        <v>1583014</v>
      </c>
      <c r="AS106">
        <v>93</v>
      </c>
      <c r="AT106">
        <v>93</v>
      </c>
      <c r="AU106" t="s">
        <v>68</v>
      </c>
      <c r="AV106" t="s">
        <v>69</v>
      </c>
      <c r="AW106" t="s">
        <v>68</v>
      </c>
    </row>
    <row r="107" spans="1:49" x14ac:dyDescent="0.25">
      <c r="A107">
        <v>2017</v>
      </c>
      <c r="B107" t="s">
        <v>13</v>
      </c>
      <c r="C107" t="s">
        <v>64</v>
      </c>
      <c r="D107" s="3" t="str">
        <f t="shared" si="3"/>
        <v>2017-MIL</v>
      </c>
      <c r="E107" t="s">
        <v>64</v>
      </c>
      <c r="F107" t="s">
        <v>31</v>
      </c>
      <c r="G107">
        <v>2</v>
      </c>
      <c r="H107">
        <v>162</v>
      </c>
      <c r="I107">
        <v>84</v>
      </c>
      <c r="J107">
        <v>86</v>
      </c>
      <c r="K107">
        <v>76</v>
      </c>
      <c r="L107" t="s">
        <v>11</v>
      </c>
      <c r="M107" t="s">
        <v>11</v>
      </c>
      <c r="N107" t="s">
        <v>11</v>
      </c>
      <c r="O107" t="s">
        <v>11</v>
      </c>
      <c r="P107">
        <v>732</v>
      </c>
      <c r="Q107">
        <v>5467</v>
      </c>
      <c r="R107">
        <v>1363</v>
      </c>
      <c r="S107">
        <v>267</v>
      </c>
      <c r="T107">
        <v>22</v>
      </c>
      <c r="U107">
        <v>224</v>
      </c>
      <c r="V107">
        <v>547</v>
      </c>
      <c r="W107">
        <v>1571</v>
      </c>
      <c r="X107">
        <v>128</v>
      </c>
      <c r="Y107">
        <v>41</v>
      </c>
      <c r="Z107">
        <v>53</v>
      </c>
      <c r="AA107">
        <v>26</v>
      </c>
      <c r="AB107">
        <v>697</v>
      </c>
      <c r="AC107">
        <v>642</v>
      </c>
      <c r="AD107">
        <v>4</v>
      </c>
      <c r="AE107">
        <v>1</v>
      </c>
      <c r="AF107">
        <v>12</v>
      </c>
      <c r="AG107">
        <v>54</v>
      </c>
      <c r="AH107">
        <v>4337</v>
      </c>
      <c r="AI107">
        <v>1381</v>
      </c>
      <c r="AJ107">
        <v>185</v>
      </c>
      <c r="AK107">
        <v>553</v>
      </c>
      <c r="AL107">
        <v>1346</v>
      </c>
      <c r="AM107">
        <v>115</v>
      </c>
      <c r="AN107">
        <v>164</v>
      </c>
      <c r="AO107">
        <v>0.98099999999999998</v>
      </c>
      <c r="AP107" t="s">
        <v>67</v>
      </c>
      <c r="AQ107" t="s">
        <v>66</v>
      </c>
      <c r="AR107">
        <v>2627705</v>
      </c>
      <c r="AS107">
        <v>101</v>
      </c>
      <c r="AT107">
        <v>101</v>
      </c>
      <c r="AU107" t="s">
        <v>64</v>
      </c>
      <c r="AV107" t="s">
        <v>65</v>
      </c>
      <c r="AW107" t="s">
        <v>64</v>
      </c>
    </row>
    <row r="108" spans="1:49" x14ac:dyDescent="0.25">
      <c r="A108">
        <v>2017</v>
      </c>
      <c r="B108" t="s">
        <v>17</v>
      </c>
      <c r="C108" t="s">
        <v>61</v>
      </c>
      <c r="D108" s="3" t="str">
        <f t="shared" si="3"/>
        <v>2017-MIN</v>
      </c>
      <c r="E108" t="s">
        <v>61</v>
      </c>
      <c r="F108" t="s">
        <v>31</v>
      </c>
      <c r="G108">
        <v>2</v>
      </c>
      <c r="H108">
        <v>162</v>
      </c>
      <c r="I108">
        <v>81</v>
      </c>
      <c r="J108">
        <v>85</v>
      </c>
      <c r="K108">
        <v>77</v>
      </c>
      <c r="L108" t="s">
        <v>11</v>
      </c>
      <c r="M108" t="s">
        <v>52</v>
      </c>
      <c r="N108" t="s">
        <v>11</v>
      </c>
      <c r="O108" t="s">
        <v>11</v>
      </c>
      <c r="P108">
        <v>815</v>
      </c>
      <c r="Q108">
        <v>5557</v>
      </c>
      <c r="R108">
        <v>1444</v>
      </c>
      <c r="S108">
        <v>286</v>
      </c>
      <c r="T108">
        <v>31</v>
      </c>
      <c r="U108">
        <v>206</v>
      </c>
      <c r="V108">
        <v>593</v>
      </c>
      <c r="W108">
        <v>1342</v>
      </c>
      <c r="X108">
        <v>95</v>
      </c>
      <c r="Y108">
        <v>28</v>
      </c>
      <c r="Z108">
        <v>46</v>
      </c>
      <c r="AA108">
        <v>39</v>
      </c>
      <c r="AB108">
        <v>788</v>
      </c>
      <c r="AC108">
        <v>732</v>
      </c>
      <c r="AD108">
        <v>4.59</v>
      </c>
      <c r="AE108">
        <v>6</v>
      </c>
      <c r="AF108">
        <v>11</v>
      </c>
      <c r="AG108">
        <v>42</v>
      </c>
      <c r="AH108">
        <v>4308</v>
      </c>
      <c r="AI108">
        <v>1487</v>
      </c>
      <c r="AJ108">
        <v>224</v>
      </c>
      <c r="AK108">
        <v>483</v>
      </c>
      <c r="AL108">
        <v>1166</v>
      </c>
      <c r="AM108">
        <v>78</v>
      </c>
      <c r="AN108">
        <v>143</v>
      </c>
      <c r="AO108">
        <v>0.98699999999999999</v>
      </c>
      <c r="AP108" t="s">
        <v>63</v>
      </c>
      <c r="AQ108" t="s">
        <v>62</v>
      </c>
      <c r="AR108">
        <v>2051279</v>
      </c>
      <c r="AS108">
        <v>99</v>
      </c>
      <c r="AT108">
        <v>100</v>
      </c>
      <c r="AU108" t="s">
        <v>61</v>
      </c>
      <c r="AV108" t="s">
        <v>61</v>
      </c>
      <c r="AW108" t="s">
        <v>61</v>
      </c>
    </row>
    <row r="109" spans="1:49" x14ac:dyDescent="0.25">
      <c r="A109">
        <v>2017</v>
      </c>
      <c r="B109" t="s">
        <v>17</v>
      </c>
      <c r="C109" t="s">
        <v>57</v>
      </c>
      <c r="D109" s="3" t="str">
        <f t="shared" si="3"/>
        <v>2017-NYA</v>
      </c>
      <c r="E109" t="s">
        <v>58</v>
      </c>
      <c r="F109" t="s">
        <v>12</v>
      </c>
      <c r="G109">
        <v>2</v>
      </c>
      <c r="H109">
        <v>162</v>
      </c>
      <c r="I109">
        <v>81</v>
      </c>
      <c r="J109">
        <v>91</v>
      </c>
      <c r="K109">
        <v>71</v>
      </c>
      <c r="L109" t="s">
        <v>11</v>
      </c>
      <c r="M109" t="s">
        <v>52</v>
      </c>
      <c r="N109" t="s">
        <v>11</v>
      </c>
      <c r="O109" t="s">
        <v>11</v>
      </c>
      <c r="P109">
        <v>858</v>
      </c>
      <c r="Q109">
        <v>5594</v>
      </c>
      <c r="R109">
        <v>1463</v>
      </c>
      <c r="S109">
        <v>266</v>
      </c>
      <c r="T109">
        <v>23</v>
      </c>
      <c r="U109">
        <v>241</v>
      </c>
      <c r="V109">
        <v>616</v>
      </c>
      <c r="W109">
        <v>1386</v>
      </c>
      <c r="X109">
        <v>90</v>
      </c>
      <c r="Y109">
        <v>22</v>
      </c>
      <c r="Z109">
        <v>64</v>
      </c>
      <c r="AA109">
        <v>56</v>
      </c>
      <c r="AB109">
        <v>660</v>
      </c>
      <c r="AC109">
        <v>599</v>
      </c>
      <c r="AD109">
        <v>3.72</v>
      </c>
      <c r="AE109">
        <v>2</v>
      </c>
      <c r="AF109">
        <v>7</v>
      </c>
      <c r="AG109">
        <v>36</v>
      </c>
      <c r="AH109">
        <v>4346</v>
      </c>
      <c r="AI109">
        <v>1248</v>
      </c>
      <c r="AJ109">
        <v>192</v>
      </c>
      <c r="AK109">
        <v>504</v>
      </c>
      <c r="AL109">
        <v>1560</v>
      </c>
      <c r="AM109">
        <v>95</v>
      </c>
      <c r="AN109">
        <v>102</v>
      </c>
      <c r="AO109">
        <v>0.98399999999999999</v>
      </c>
      <c r="AP109" t="s">
        <v>60</v>
      </c>
      <c r="AQ109" t="s">
        <v>59</v>
      </c>
      <c r="AR109">
        <v>3146966</v>
      </c>
      <c r="AS109">
        <v>104</v>
      </c>
      <c r="AT109">
        <v>103</v>
      </c>
      <c r="AU109" t="s">
        <v>58</v>
      </c>
      <c r="AV109" t="s">
        <v>57</v>
      </c>
      <c r="AW109" t="s">
        <v>57</v>
      </c>
    </row>
    <row r="110" spans="1:49" x14ac:dyDescent="0.25">
      <c r="A110">
        <v>2017</v>
      </c>
      <c r="B110" t="s">
        <v>13</v>
      </c>
      <c r="C110" t="s">
        <v>53</v>
      </c>
      <c r="D110" s="3" t="str">
        <f t="shared" si="3"/>
        <v>2017-NYN</v>
      </c>
      <c r="E110" t="s">
        <v>54</v>
      </c>
      <c r="F110" t="s">
        <v>12</v>
      </c>
      <c r="G110">
        <v>4</v>
      </c>
      <c r="H110">
        <v>162</v>
      </c>
      <c r="I110">
        <v>81</v>
      </c>
      <c r="J110">
        <v>70</v>
      </c>
      <c r="K110">
        <v>92</v>
      </c>
      <c r="L110" t="s">
        <v>11</v>
      </c>
      <c r="M110" t="s">
        <v>11</v>
      </c>
      <c r="N110" t="s">
        <v>11</v>
      </c>
      <c r="O110" t="s">
        <v>11</v>
      </c>
      <c r="P110">
        <v>735</v>
      </c>
      <c r="Q110">
        <v>5510</v>
      </c>
      <c r="R110">
        <v>1379</v>
      </c>
      <c r="S110">
        <v>286</v>
      </c>
      <c r="T110">
        <v>28</v>
      </c>
      <c r="U110">
        <v>224</v>
      </c>
      <c r="V110">
        <v>529</v>
      </c>
      <c r="W110">
        <v>1291</v>
      </c>
      <c r="X110">
        <v>58</v>
      </c>
      <c r="Y110">
        <v>23</v>
      </c>
      <c r="Z110">
        <v>57</v>
      </c>
      <c r="AA110">
        <v>37</v>
      </c>
      <c r="AB110">
        <v>863</v>
      </c>
      <c r="AC110">
        <v>799</v>
      </c>
      <c r="AD110">
        <v>5.01</v>
      </c>
      <c r="AE110">
        <v>2</v>
      </c>
      <c r="AF110">
        <v>5</v>
      </c>
      <c r="AG110">
        <v>34</v>
      </c>
      <c r="AH110">
        <v>4304</v>
      </c>
      <c r="AI110">
        <v>1538</v>
      </c>
      <c r="AJ110">
        <v>220</v>
      </c>
      <c r="AK110">
        <v>593</v>
      </c>
      <c r="AL110">
        <v>1374</v>
      </c>
      <c r="AM110">
        <v>92</v>
      </c>
      <c r="AN110">
        <v>125</v>
      </c>
      <c r="AO110">
        <v>0.98399999999999999</v>
      </c>
      <c r="AP110" t="s">
        <v>56</v>
      </c>
      <c r="AQ110" t="s">
        <v>55</v>
      </c>
      <c r="AR110">
        <v>2460622</v>
      </c>
      <c r="AS110">
        <v>97</v>
      </c>
      <c r="AT110">
        <v>97</v>
      </c>
      <c r="AU110" t="s">
        <v>54</v>
      </c>
      <c r="AV110" t="s">
        <v>53</v>
      </c>
      <c r="AW110" t="s">
        <v>53</v>
      </c>
    </row>
    <row r="111" spans="1:49" x14ac:dyDescent="0.25">
      <c r="A111">
        <v>2017</v>
      </c>
      <c r="B111" t="s">
        <v>17</v>
      </c>
      <c r="C111" t="s">
        <v>49</v>
      </c>
      <c r="D111" s="3" t="str">
        <f t="shared" si="3"/>
        <v>2017-OAK</v>
      </c>
      <c r="E111" t="s">
        <v>49</v>
      </c>
      <c r="F111" t="s">
        <v>21</v>
      </c>
      <c r="G111">
        <v>5</v>
      </c>
      <c r="H111">
        <v>162</v>
      </c>
      <c r="I111">
        <v>81</v>
      </c>
      <c r="J111">
        <v>75</v>
      </c>
      <c r="K111">
        <v>87</v>
      </c>
      <c r="L111" t="s">
        <v>11</v>
      </c>
      <c r="M111" t="s">
        <v>11</v>
      </c>
      <c r="N111" t="s">
        <v>11</v>
      </c>
      <c r="O111" t="s">
        <v>11</v>
      </c>
      <c r="P111">
        <v>739</v>
      </c>
      <c r="Q111">
        <v>5464</v>
      </c>
      <c r="R111">
        <v>1344</v>
      </c>
      <c r="S111">
        <v>305</v>
      </c>
      <c r="T111">
        <v>15</v>
      </c>
      <c r="U111">
        <v>234</v>
      </c>
      <c r="V111">
        <v>565</v>
      </c>
      <c r="W111">
        <v>1491</v>
      </c>
      <c r="X111">
        <v>57</v>
      </c>
      <c r="Y111">
        <v>22</v>
      </c>
      <c r="Z111">
        <v>43</v>
      </c>
      <c r="AA111">
        <v>40</v>
      </c>
      <c r="AB111">
        <v>826</v>
      </c>
      <c r="AC111">
        <v>743</v>
      </c>
      <c r="AD111">
        <v>4.67</v>
      </c>
      <c r="AE111">
        <v>1</v>
      </c>
      <c r="AF111">
        <v>6</v>
      </c>
      <c r="AG111">
        <v>35</v>
      </c>
      <c r="AH111">
        <v>4293</v>
      </c>
      <c r="AI111">
        <v>1444</v>
      </c>
      <c r="AJ111">
        <v>210</v>
      </c>
      <c r="AK111">
        <v>502</v>
      </c>
      <c r="AL111">
        <v>1202</v>
      </c>
      <c r="AM111">
        <v>121</v>
      </c>
      <c r="AN111">
        <v>162</v>
      </c>
      <c r="AO111">
        <v>0.98</v>
      </c>
      <c r="AP111" t="s">
        <v>51</v>
      </c>
      <c r="AQ111" t="s">
        <v>50</v>
      </c>
      <c r="AR111">
        <v>1475721</v>
      </c>
      <c r="AS111">
        <v>96</v>
      </c>
      <c r="AT111">
        <v>97</v>
      </c>
      <c r="AU111" t="s">
        <v>49</v>
      </c>
      <c r="AV111" t="s">
        <v>49</v>
      </c>
      <c r="AW111" t="s">
        <v>49</v>
      </c>
    </row>
    <row r="112" spans="1:49" x14ac:dyDescent="0.25">
      <c r="A112">
        <v>2017</v>
      </c>
      <c r="B112" t="s">
        <v>13</v>
      </c>
      <c r="C112" t="s">
        <v>46</v>
      </c>
      <c r="D112" s="3" t="str">
        <f t="shared" si="3"/>
        <v>2017-PHI</v>
      </c>
      <c r="E112" t="s">
        <v>46</v>
      </c>
      <c r="F112" t="s">
        <v>12</v>
      </c>
      <c r="G112">
        <v>5</v>
      </c>
      <c r="H112">
        <v>162</v>
      </c>
      <c r="I112">
        <v>81</v>
      </c>
      <c r="J112">
        <v>66</v>
      </c>
      <c r="K112">
        <v>96</v>
      </c>
      <c r="L112" t="s">
        <v>11</v>
      </c>
      <c r="M112" t="s">
        <v>11</v>
      </c>
      <c r="N112" t="s">
        <v>11</v>
      </c>
      <c r="O112" t="s">
        <v>11</v>
      </c>
      <c r="P112">
        <v>690</v>
      </c>
      <c r="Q112">
        <v>5535</v>
      </c>
      <c r="R112">
        <v>1382</v>
      </c>
      <c r="S112">
        <v>287</v>
      </c>
      <c r="T112">
        <v>36</v>
      </c>
      <c r="U112">
        <v>174</v>
      </c>
      <c r="V112">
        <v>494</v>
      </c>
      <c r="W112">
        <v>1417</v>
      </c>
      <c r="X112">
        <v>59</v>
      </c>
      <c r="Y112">
        <v>25</v>
      </c>
      <c r="Z112">
        <v>47</v>
      </c>
      <c r="AA112">
        <v>36</v>
      </c>
      <c r="AB112">
        <v>782</v>
      </c>
      <c r="AC112">
        <v>729</v>
      </c>
      <c r="AD112">
        <v>4.55</v>
      </c>
      <c r="AE112">
        <v>1</v>
      </c>
      <c r="AF112">
        <v>7</v>
      </c>
      <c r="AG112">
        <v>33</v>
      </c>
      <c r="AH112">
        <v>4323</v>
      </c>
      <c r="AI112">
        <v>1471</v>
      </c>
      <c r="AJ112">
        <v>221</v>
      </c>
      <c r="AK112">
        <v>527</v>
      </c>
      <c r="AL112">
        <v>1309</v>
      </c>
      <c r="AM112">
        <v>82</v>
      </c>
      <c r="AN112">
        <v>145</v>
      </c>
      <c r="AO112">
        <v>0.98599999999999999</v>
      </c>
      <c r="AP112" t="s">
        <v>48</v>
      </c>
      <c r="AQ112" t="s">
        <v>47</v>
      </c>
      <c r="AR112">
        <v>1905354</v>
      </c>
      <c r="AS112">
        <v>96</v>
      </c>
      <c r="AT112">
        <v>97</v>
      </c>
      <c r="AU112" t="s">
        <v>46</v>
      </c>
      <c r="AV112" t="s">
        <v>46</v>
      </c>
      <c r="AW112" t="s">
        <v>46</v>
      </c>
    </row>
    <row r="113" spans="1:49" x14ac:dyDescent="0.25">
      <c r="A113">
        <v>2017</v>
      </c>
      <c r="B113" t="s">
        <v>13</v>
      </c>
      <c r="C113" t="s">
        <v>43</v>
      </c>
      <c r="D113" s="3" t="str">
        <f t="shared" si="3"/>
        <v>2017-PIT</v>
      </c>
      <c r="E113" t="s">
        <v>43</v>
      </c>
      <c r="F113" t="s">
        <v>31</v>
      </c>
      <c r="G113">
        <v>4</v>
      </c>
      <c r="H113">
        <v>162</v>
      </c>
      <c r="I113">
        <v>81</v>
      </c>
      <c r="J113">
        <v>75</v>
      </c>
      <c r="K113">
        <v>87</v>
      </c>
      <c r="L113" t="s">
        <v>11</v>
      </c>
      <c r="M113" t="s">
        <v>11</v>
      </c>
      <c r="N113" t="s">
        <v>11</v>
      </c>
      <c r="O113" t="s">
        <v>11</v>
      </c>
      <c r="P113">
        <v>668</v>
      </c>
      <c r="Q113">
        <v>5458</v>
      </c>
      <c r="R113">
        <v>1331</v>
      </c>
      <c r="S113">
        <v>249</v>
      </c>
      <c r="T113">
        <v>36</v>
      </c>
      <c r="U113">
        <v>151</v>
      </c>
      <c r="V113">
        <v>519</v>
      </c>
      <c r="W113">
        <v>1213</v>
      </c>
      <c r="X113">
        <v>67</v>
      </c>
      <c r="Y113">
        <v>36</v>
      </c>
      <c r="Z113">
        <v>88</v>
      </c>
      <c r="AA113">
        <v>28</v>
      </c>
      <c r="AB113">
        <v>731</v>
      </c>
      <c r="AC113">
        <v>676</v>
      </c>
      <c r="AD113">
        <v>4.22</v>
      </c>
      <c r="AE113">
        <v>2</v>
      </c>
      <c r="AF113">
        <v>12</v>
      </c>
      <c r="AG113">
        <v>36</v>
      </c>
      <c r="AH113">
        <v>4322</v>
      </c>
      <c r="AI113">
        <v>1464</v>
      </c>
      <c r="AJ113">
        <v>182</v>
      </c>
      <c r="AK113">
        <v>511</v>
      </c>
      <c r="AL113">
        <v>1262</v>
      </c>
      <c r="AM113">
        <v>99</v>
      </c>
      <c r="AN113">
        <v>156</v>
      </c>
      <c r="AO113">
        <v>0.98399999999999999</v>
      </c>
      <c r="AP113" t="s">
        <v>45</v>
      </c>
      <c r="AQ113" t="s">
        <v>44</v>
      </c>
      <c r="AR113">
        <v>1919447</v>
      </c>
      <c r="AS113">
        <v>99</v>
      </c>
      <c r="AT113">
        <v>99</v>
      </c>
      <c r="AU113" t="s">
        <v>43</v>
      </c>
      <c r="AV113" t="s">
        <v>43</v>
      </c>
      <c r="AW113" t="s">
        <v>43</v>
      </c>
    </row>
    <row r="114" spans="1:49" x14ac:dyDescent="0.25">
      <c r="A114">
        <v>2017</v>
      </c>
      <c r="B114" t="s">
        <v>13</v>
      </c>
      <c r="C114" t="s">
        <v>39</v>
      </c>
      <c r="D114" s="3" t="str">
        <f t="shared" si="3"/>
        <v>2017-SDN</v>
      </c>
      <c r="E114" t="s">
        <v>40</v>
      </c>
      <c r="F114" t="s">
        <v>21</v>
      </c>
      <c r="G114">
        <v>4</v>
      </c>
      <c r="H114">
        <v>162</v>
      </c>
      <c r="I114">
        <v>81</v>
      </c>
      <c r="J114">
        <v>71</v>
      </c>
      <c r="K114">
        <v>91</v>
      </c>
      <c r="L114" t="s">
        <v>11</v>
      </c>
      <c r="M114" t="s">
        <v>11</v>
      </c>
      <c r="N114" t="s">
        <v>11</v>
      </c>
      <c r="O114" t="s">
        <v>11</v>
      </c>
      <c r="P114">
        <v>604</v>
      </c>
      <c r="Q114">
        <v>5356</v>
      </c>
      <c r="R114">
        <v>1251</v>
      </c>
      <c r="S114">
        <v>227</v>
      </c>
      <c r="T114">
        <v>31</v>
      </c>
      <c r="U114">
        <v>189</v>
      </c>
      <c r="V114">
        <v>460</v>
      </c>
      <c r="W114">
        <v>1499</v>
      </c>
      <c r="X114">
        <v>89</v>
      </c>
      <c r="Y114">
        <v>33</v>
      </c>
      <c r="Z114">
        <v>53</v>
      </c>
      <c r="AA114">
        <v>33</v>
      </c>
      <c r="AB114">
        <v>816</v>
      </c>
      <c r="AC114">
        <v>742</v>
      </c>
      <c r="AD114">
        <v>4.67</v>
      </c>
      <c r="AE114">
        <v>2</v>
      </c>
      <c r="AF114">
        <v>12</v>
      </c>
      <c r="AG114">
        <v>45</v>
      </c>
      <c r="AH114">
        <v>4292</v>
      </c>
      <c r="AI114">
        <v>1417</v>
      </c>
      <c r="AJ114">
        <v>226</v>
      </c>
      <c r="AK114">
        <v>554</v>
      </c>
      <c r="AL114">
        <v>1325</v>
      </c>
      <c r="AM114">
        <v>113</v>
      </c>
      <c r="AN114">
        <v>177</v>
      </c>
      <c r="AO114">
        <v>0.98099999999999998</v>
      </c>
      <c r="AP114" t="s">
        <v>42</v>
      </c>
      <c r="AQ114" t="s">
        <v>41</v>
      </c>
      <c r="AR114">
        <v>2138491</v>
      </c>
      <c r="AS114">
        <v>94</v>
      </c>
      <c r="AT114">
        <v>95</v>
      </c>
      <c r="AU114" t="s">
        <v>40</v>
      </c>
      <c r="AV114" t="s">
        <v>39</v>
      </c>
      <c r="AW114" t="s">
        <v>39</v>
      </c>
    </row>
    <row r="115" spans="1:49" x14ac:dyDescent="0.25">
      <c r="A115">
        <v>2017</v>
      </c>
      <c r="B115" t="s">
        <v>17</v>
      </c>
      <c r="C115" t="s">
        <v>36</v>
      </c>
      <c r="D115" s="3" t="str">
        <f t="shared" si="3"/>
        <v>2017-SEA</v>
      </c>
      <c r="E115" t="s">
        <v>36</v>
      </c>
      <c r="F115" t="s">
        <v>21</v>
      </c>
      <c r="G115">
        <v>3</v>
      </c>
      <c r="H115">
        <v>162</v>
      </c>
      <c r="I115">
        <v>81</v>
      </c>
      <c r="J115">
        <v>78</v>
      </c>
      <c r="K115">
        <v>84</v>
      </c>
      <c r="L115" t="s">
        <v>11</v>
      </c>
      <c r="M115" t="s">
        <v>11</v>
      </c>
      <c r="N115" t="s">
        <v>11</v>
      </c>
      <c r="O115" t="s">
        <v>11</v>
      </c>
      <c r="P115">
        <v>750</v>
      </c>
      <c r="Q115">
        <v>5551</v>
      </c>
      <c r="R115">
        <v>1436</v>
      </c>
      <c r="S115">
        <v>281</v>
      </c>
      <c r="T115">
        <v>17</v>
      </c>
      <c r="U115">
        <v>200</v>
      </c>
      <c r="V115">
        <v>487</v>
      </c>
      <c r="W115">
        <v>1267</v>
      </c>
      <c r="X115">
        <v>89</v>
      </c>
      <c r="Y115">
        <v>35</v>
      </c>
      <c r="Z115">
        <v>78</v>
      </c>
      <c r="AA115">
        <v>35</v>
      </c>
      <c r="AB115">
        <v>772</v>
      </c>
      <c r="AC115">
        <v>713</v>
      </c>
      <c r="AD115">
        <v>4.46</v>
      </c>
      <c r="AE115">
        <v>1</v>
      </c>
      <c r="AF115">
        <v>9</v>
      </c>
      <c r="AG115">
        <v>39</v>
      </c>
      <c r="AH115">
        <v>4321</v>
      </c>
      <c r="AI115">
        <v>1399</v>
      </c>
      <c r="AJ115">
        <v>237</v>
      </c>
      <c r="AK115">
        <v>490</v>
      </c>
      <c r="AL115">
        <v>1244</v>
      </c>
      <c r="AM115">
        <v>103</v>
      </c>
      <c r="AN115">
        <v>147</v>
      </c>
      <c r="AO115">
        <v>0.98199999999999998</v>
      </c>
      <c r="AP115" t="s">
        <v>38</v>
      </c>
      <c r="AQ115" t="s">
        <v>37</v>
      </c>
      <c r="AR115">
        <v>2135445</v>
      </c>
      <c r="AS115">
        <v>97</v>
      </c>
      <c r="AT115">
        <v>97</v>
      </c>
      <c r="AU115" t="s">
        <v>36</v>
      </c>
      <c r="AV115" t="s">
        <v>36</v>
      </c>
      <c r="AW115" t="s">
        <v>36</v>
      </c>
    </row>
    <row r="116" spans="1:49" x14ac:dyDescent="0.25">
      <c r="A116">
        <v>2017</v>
      </c>
      <c r="B116" t="s">
        <v>13</v>
      </c>
      <c r="C116" t="s">
        <v>32</v>
      </c>
      <c r="D116" s="3" t="str">
        <f t="shared" si="3"/>
        <v>2017-SFN</v>
      </c>
      <c r="E116" t="s">
        <v>33</v>
      </c>
      <c r="F116" t="s">
        <v>21</v>
      </c>
      <c r="G116">
        <v>5</v>
      </c>
      <c r="H116">
        <v>162</v>
      </c>
      <c r="I116">
        <v>81</v>
      </c>
      <c r="J116">
        <v>64</v>
      </c>
      <c r="K116">
        <v>98</v>
      </c>
      <c r="L116" t="s">
        <v>11</v>
      </c>
      <c r="M116" t="s">
        <v>11</v>
      </c>
      <c r="N116" t="s">
        <v>11</v>
      </c>
      <c r="O116" t="s">
        <v>11</v>
      </c>
      <c r="P116">
        <v>639</v>
      </c>
      <c r="Q116">
        <v>5551</v>
      </c>
      <c r="R116">
        <v>1382</v>
      </c>
      <c r="S116">
        <v>290</v>
      </c>
      <c r="T116">
        <v>28</v>
      </c>
      <c r="U116">
        <v>128</v>
      </c>
      <c r="V116">
        <v>467</v>
      </c>
      <c r="W116">
        <v>1204</v>
      </c>
      <c r="X116">
        <v>76</v>
      </c>
      <c r="Y116">
        <v>34</v>
      </c>
      <c r="Z116">
        <v>36</v>
      </c>
      <c r="AA116">
        <v>52</v>
      </c>
      <c r="AB116">
        <v>776</v>
      </c>
      <c r="AC116">
        <v>726</v>
      </c>
      <c r="AD116">
        <v>4.5</v>
      </c>
      <c r="AE116">
        <v>3</v>
      </c>
      <c r="AF116">
        <v>5</v>
      </c>
      <c r="AG116">
        <v>32</v>
      </c>
      <c r="AH116">
        <v>4356</v>
      </c>
      <c r="AI116">
        <v>1515</v>
      </c>
      <c r="AJ116">
        <v>182</v>
      </c>
      <c r="AK116">
        <v>496</v>
      </c>
      <c r="AL116">
        <v>1234</v>
      </c>
      <c r="AM116">
        <v>87</v>
      </c>
      <c r="AN116">
        <v>127</v>
      </c>
      <c r="AO116">
        <v>0.98499999999999999</v>
      </c>
      <c r="AP116" t="s">
        <v>35</v>
      </c>
      <c r="AQ116" t="s">
        <v>34</v>
      </c>
      <c r="AR116">
        <v>3303652</v>
      </c>
      <c r="AS116">
        <v>96</v>
      </c>
      <c r="AT116">
        <v>96</v>
      </c>
      <c r="AU116" t="s">
        <v>33</v>
      </c>
      <c r="AV116" t="s">
        <v>32</v>
      </c>
      <c r="AW116" t="s">
        <v>32</v>
      </c>
    </row>
    <row r="117" spans="1:49" x14ac:dyDescent="0.25">
      <c r="A117">
        <v>2017</v>
      </c>
      <c r="B117" t="s">
        <v>13</v>
      </c>
      <c r="C117" t="s">
        <v>27</v>
      </c>
      <c r="D117" s="3" t="str">
        <f t="shared" si="3"/>
        <v>2017-SLN</v>
      </c>
      <c r="E117" t="s">
        <v>28</v>
      </c>
      <c r="F117" t="s">
        <v>31</v>
      </c>
      <c r="G117">
        <v>3</v>
      </c>
      <c r="H117">
        <v>162</v>
      </c>
      <c r="I117">
        <v>81</v>
      </c>
      <c r="J117">
        <v>83</v>
      </c>
      <c r="K117">
        <v>79</v>
      </c>
      <c r="L117" t="s">
        <v>11</v>
      </c>
      <c r="M117" t="s">
        <v>11</v>
      </c>
      <c r="N117" t="s">
        <v>11</v>
      </c>
      <c r="O117" t="s">
        <v>11</v>
      </c>
      <c r="P117">
        <v>761</v>
      </c>
      <c r="Q117">
        <v>5470</v>
      </c>
      <c r="R117">
        <v>1402</v>
      </c>
      <c r="S117">
        <v>284</v>
      </c>
      <c r="T117">
        <v>28</v>
      </c>
      <c r="U117">
        <v>196</v>
      </c>
      <c r="V117">
        <v>593</v>
      </c>
      <c r="W117">
        <v>1348</v>
      </c>
      <c r="X117">
        <v>81</v>
      </c>
      <c r="Y117">
        <v>31</v>
      </c>
      <c r="Z117">
        <v>65</v>
      </c>
      <c r="AA117">
        <v>44</v>
      </c>
      <c r="AB117">
        <v>705</v>
      </c>
      <c r="AC117">
        <v>646</v>
      </c>
      <c r="AD117">
        <v>4.01</v>
      </c>
      <c r="AE117">
        <v>3</v>
      </c>
      <c r="AF117">
        <v>12</v>
      </c>
      <c r="AG117">
        <v>43</v>
      </c>
      <c r="AH117">
        <v>4351</v>
      </c>
      <c r="AI117">
        <v>1393</v>
      </c>
      <c r="AJ117">
        <v>183</v>
      </c>
      <c r="AK117">
        <v>493</v>
      </c>
      <c r="AL117">
        <v>1351</v>
      </c>
      <c r="AM117">
        <v>94</v>
      </c>
      <c r="AN117">
        <v>164</v>
      </c>
      <c r="AO117">
        <v>0.98399999999999999</v>
      </c>
      <c r="AP117" t="s">
        <v>30</v>
      </c>
      <c r="AQ117" t="s">
        <v>29</v>
      </c>
      <c r="AR117">
        <v>3447937</v>
      </c>
      <c r="AS117">
        <v>98</v>
      </c>
      <c r="AT117">
        <v>98</v>
      </c>
      <c r="AU117" t="s">
        <v>28</v>
      </c>
      <c r="AV117" t="s">
        <v>27</v>
      </c>
      <c r="AW117" t="s">
        <v>27</v>
      </c>
    </row>
    <row r="118" spans="1:49" x14ac:dyDescent="0.25">
      <c r="A118">
        <v>2017</v>
      </c>
      <c r="B118" t="s">
        <v>17</v>
      </c>
      <c r="C118" t="s">
        <v>22</v>
      </c>
      <c r="D118" s="3" t="str">
        <f t="shared" si="3"/>
        <v>2017-TBA</v>
      </c>
      <c r="E118" t="s">
        <v>26</v>
      </c>
      <c r="F118" t="s">
        <v>12</v>
      </c>
      <c r="G118">
        <v>3</v>
      </c>
      <c r="H118">
        <v>162</v>
      </c>
      <c r="I118">
        <v>81</v>
      </c>
      <c r="J118">
        <v>80</v>
      </c>
      <c r="K118">
        <v>82</v>
      </c>
      <c r="L118" t="s">
        <v>11</v>
      </c>
      <c r="M118" t="s">
        <v>11</v>
      </c>
      <c r="N118" t="s">
        <v>11</v>
      </c>
      <c r="O118" t="s">
        <v>11</v>
      </c>
      <c r="P118">
        <v>694</v>
      </c>
      <c r="Q118">
        <v>5478</v>
      </c>
      <c r="R118">
        <v>1340</v>
      </c>
      <c r="S118">
        <v>226</v>
      </c>
      <c r="T118">
        <v>32</v>
      </c>
      <c r="U118">
        <v>228</v>
      </c>
      <c r="V118">
        <v>545</v>
      </c>
      <c r="W118">
        <v>1538</v>
      </c>
      <c r="X118">
        <v>88</v>
      </c>
      <c r="Y118">
        <v>34</v>
      </c>
      <c r="Z118">
        <v>55</v>
      </c>
      <c r="AA118">
        <v>48</v>
      </c>
      <c r="AB118">
        <v>704</v>
      </c>
      <c r="AC118">
        <v>638</v>
      </c>
      <c r="AD118">
        <v>3.97</v>
      </c>
      <c r="AE118">
        <v>0</v>
      </c>
      <c r="AF118">
        <v>9</v>
      </c>
      <c r="AG118">
        <v>53</v>
      </c>
      <c r="AH118">
        <v>4335</v>
      </c>
      <c r="AI118">
        <v>1324</v>
      </c>
      <c r="AJ118">
        <v>193</v>
      </c>
      <c r="AK118">
        <v>503</v>
      </c>
      <c r="AL118">
        <v>1352</v>
      </c>
      <c r="AM118">
        <v>100</v>
      </c>
      <c r="AN118">
        <v>129</v>
      </c>
      <c r="AO118">
        <v>0.98299999999999998</v>
      </c>
      <c r="AP118" t="s">
        <v>25</v>
      </c>
      <c r="AQ118" t="s">
        <v>24</v>
      </c>
      <c r="AR118">
        <v>1253619</v>
      </c>
      <c r="AS118">
        <v>94</v>
      </c>
      <c r="AT118">
        <v>94</v>
      </c>
      <c r="AU118" t="s">
        <v>23</v>
      </c>
      <c r="AV118" t="s">
        <v>22</v>
      </c>
      <c r="AW118" t="s">
        <v>22</v>
      </c>
    </row>
    <row r="119" spans="1:49" x14ac:dyDescent="0.25">
      <c r="A119">
        <v>2017</v>
      </c>
      <c r="B119" t="s">
        <v>17</v>
      </c>
      <c r="C119" t="s">
        <v>18</v>
      </c>
      <c r="D119" s="3" t="str">
        <f t="shared" si="3"/>
        <v>2017-TEX</v>
      </c>
      <c r="E119" t="s">
        <v>18</v>
      </c>
      <c r="F119" t="s">
        <v>21</v>
      </c>
      <c r="G119">
        <v>4</v>
      </c>
      <c r="H119">
        <v>162</v>
      </c>
      <c r="I119">
        <v>81</v>
      </c>
      <c r="J119">
        <v>78</v>
      </c>
      <c r="K119">
        <v>84</v>
      </c>
      <c r="L119" t="s">
        <v>11</v>
      </c>
      <c r="M119" t="s">
        <v>11</v>
      </c>
      <c r="N119" t="s">
        <v>11</v>
      </c>
      <c r="O119" t="s">
        <v>11</v>
      </c>
      <c r="P119">
        <v>799</v>
      </c>
      <c r="Q119">
        <v>5430</v>
      </c>
      <c r="R119">
        <v>1326</v>
      </c>
      <c r="S119">
        <v>255</v>
      </c>
      <c r="T119">
        <v>21</v>
      </c>
      <c r="U119">
        <v>237</v>
      </c>
      <c r="V119">
        <v>544</v>
      </c>
      <c r="W119">
        <v>1493</v>
      </c>
      <c r="X119">
        <v>113</v>
      </c>
      <c r="Y119">
        <v>44</v>
      </c>
      <c r="Z119">
        <v>81</v>
      </c>
      <c r="AA119">
        <v>39</v>
      </c>
      <c r="AB119">
        <v>816</v>
      </c>
      <c r="AC119">
        <v>742</v>
      </c>
      <c r="AD119">
        <v>4.66</v>
      </c>
      <c r="AE119">
        <v>2</v>
      </c>
      <c r="AF119">
        <v>6</v>
      </c>
      <c r="AG119">
        <v>29</v>
      </c>
      <c r="AH119">
        <v>4303</v>
      </c>
      <c r="AI119">
        <v>1443</v>
      </c>
      <c r="AJ119">
        <v>214</v>
      </c>
      <c r="AK119">
        <v>559</v>
      </c>
      <c r="AL119">
        <v>1107</v>
      </c>
      <c r="AM119">
        <v>108</v>
      </c>
      <c r="AN119">
        <v>173</v>
      </c>
      <c r="AO119">
        <v>0.98199999999999998</v>
      </c>
      <c r="AP119" t="s">
        <v>20</v>
      </c>
      <c r="AQ119" t="s">
        <v>19</v>
      </c>
      <c r="AR119">
        <v>2507760</v>
      </c>
      <c r="AS119">
        <v>107</v>
      </c>
      <c r="AT119">
        <v>107</v>
      </c>
      <c r="AU119" t="s">
        <v>18</v>
      </c>
      <c r="AV119" t="s">
        <v>18</v>
      </c>
      <c r="AW119" t="s">
        <v>18</v>
      </c>
    </row>
    <row r="120" spans="1:49" x14ac:dyDescent="0.25">
      <c r="A120">
        <v>2017</v>
      </c>
      <c r="B120" t="s">
        <v>17</v>
      </c>
      <c r="C120" t="s">
        <v>14</v>
      </c>
      <c r="D120" s="3" t="str">
        <f t="shared" si="3"/>
        <v>2017-TOR</v>
      </c>
      <c r="E120" t="s">
        <v>14</v>
      </c>
      <c r="F120" t="s">
        <v>12</v>
      </c>
      <c r="G120">
        <v>4</v>
      </c>
      <c r="H120">
        <v>162</v>
      </c>
      <c r="I120">
        <v>81</v>
      </c>
      <c r="J120">
        <v>76</v>
      </c>
      <c r="K120">
        <v>86</v>
      </c>
      <c r="L120" t="s">
        <v>11</v>
      </c>
      <c r="M120" t="s">
        <v>11</v>
      </c>
      <c r="N120" t="s">
        <v>11</v>
      </c>
      <c r="O120" t="s">
        <v>11</v>
      </c>
      <c r="P120">
        <v>693</v>
      </c>
      <c r="Q120">
        <v>5499</v>
      </c>
      <c r="R120">
        <v>1320</v>
      </c>
      <c r="S120">
        <v>269</v>
      </c>
      <c r="T120">
        <v>5</v>
      </c>
      <c r="U120">
        <v>222</v>
      </c>
      <c r="V120">
        <v>542</v>
      </c>
      <c r="W120">
        <v>1327</v>
      </c>
      <c r="X120">
        <v>53</v>
      </c>
      <c r="Y120">
        <v>24</v>
      </c>
      <c r="Z120">
        <v>51</v>
      </c>
      <c r="AA120">
        <v>35</v>
      </c>
      <c r="AB120">
        <v>784</v>
      </c>
      <c r="AC120">
        <v>720</v>
      </c>
      <c r="AD120">
        <v>4.42</v>
      </c>
      <c r="AE120">
        <v>2</v>
      </c>
      <c r="AF120">
        <v>6</v>
      </c>
      <c r="AG120">
        <v>45</v>
      </c>
      <c r="AH120">
        <v>4395</v>
      </c>
      <c r="AI120">
        <v>1460</v>
      </c>
      <c r="AJ120">
        <v>203</v>
      </c>
      <c r="AK120">
        <v>549</v>
      </c>
      <c r="AL120">
        <v>1372</v>
      </c>
      <c r="AM120">
        <v>92</v>
      </c>
      <c r="AN120">
        <v>145</v>
      </c>
      <c r="AO120">
        <v>0.98499999999999999</v>
      </c>
      <c r="AP120" t="s">
        <v>16</v>
      </c>
      <c r="AQ120" t="s">
        <v>15</v>
      </c>
      <c r="AR120">
        <v>3203886</v>
      </c>
      <c r="AS120">
        <v>105</v>
      </c>
      <c r="AT120">
        <v>105</v>
      </c>
      <c r="AU120" t="s">
        <v>14</v>
      </c>
      <c r="AV120" t="s">
        <v>14</v>
      </c>
      <c r="AW120" t="s">
        <v>14</v>
      </c>
    </row>
    <row r="121" spans="1:49" x14ac:dyDescent="0.25">
      <c r="A121">
        <v>2017</v>
      </c>
      <c r="B121" t="s">
        <v>13</v>
      </c>
      <c r="C121" t="s">
        <v>6</v>
      </c>
      <c r="D121" s="3" t="str">
        <f t="shared" si="3"/>
        <v>2017-WAS</v>
      </c>
      <c r="E121" t="s">
        <v>8</v>
      </c>
      <c r="F121" t="s">
        <v>12</v>
      </c>
      <c r="G121">
        <v>1</v>
      </c>
      <c r="H121">
        <v>162</v>
      </c>
      <c r="I121">
        <v>81</v>
      </c>
      <c r="J121">
        <v>97</v>
      </c>
      <c r="K121">
        <v>65</v>
      </c>
      <c r="L121" t="s">
        <v>52</v>
      </c>
      <c r="M121" t="s">
        <v>11</v>
      </c>
      <c r="N121" t="s">
        <v>11</v>
      </c>
      <c r="O121" t="s">
        <v>11</v>
      </c>
      <c r="P121">
        <v>819</v>
      </c>
      <c r="Q121">
        <v>5553</v>
      </c>
      <c r="R121">
        <v>1477</v>
      </c>
      <c r="S121">
        <v>311</v>
      </c>
      <c r="T121">
        <v>31</v>
      </c>
      <c r="U121">
        <v>215</v>
      </c>
      <c r="V121">
        <v>542</v>
      </c>
      <c r="W121">
        <v>1327</v>
      </c>
      <c r="X121">
        <v>108</v>
      </c>
      <c r="Y121">
        <v>30</v>
      </c>
      <c r="Z121">
        <v>31</v>
      </c>
      <c r="AA121">
        <v>45</v>
      </c>
      <c r="AB121">
        <v>672</v>
      </c>
      <c r="AC121">
        <v>623</v>
      </c>
      <c r="AD121">
        <v>3.88</v>
      </c>
      <c r="AE121">
        <v>3</v>
      </c>
      <c r="AF121">
        <v>5</v>
      </c>
      <c r="AG121">
        <v>46</v>
      </c>
      <c r="AH121">
        <v>4340</v>
      </c>
      <c r="AI121">
        <v>1300</v>
      </c>
      <c r="AJ121">
        <v>189</v>
      </c>
      <c r="AK121">
        <v>495</v>
      </c>
      <c r="AL121">
        <v>1457</v>
      </c>
      <c r="AM121">
        <v>86</v>
      </c>
      <c r="AN121">
        <v>139</v>
      </c>
      <c r="AO121">
        <v>0.98499999999999999</v>
      </c>
      <c r="AP121" t="s">
        <v>10</v>
      </c>
      <c r="AQ121" t="s">
        <v>9</v>
      </c>
      <c r="AR121">
        <v>2524980</v>
      </c>
      <c r="AS121">
        <v>103</v>
      </c>
      <c r="AT121">
        <v>102</v>
      </c>
      <c r="AU121" t="s">
        <v>8</v>
      </c>
      <c r="AV121" t="s">
        <v>7</v>
      </c>
      <c r="AW121" t="s">
        <v>6</v>
      </c>
    </row>
    <row r="122" spans="1:49" x14ac:dyDescent="0.25">
      <c r="A122">
        <v>2018</v>
      </c>
      <c r="B122" t="s">
        <v>13</v>
      </c>
      <c r="C122" t="s">
        <v>117</v>
      </c>
      <c r="D122" s="3" t="str">
        <f t="shared" si="3"/>
        <v>2018-ARI</v>
      </c>
      <c r="E122" t="s">
        <v>117</v>
      </c>
      <c r="F122" t="s">
        <v>21</v>
      </c>
      <c r="G122">
        <v>3</v>
      </c>
      <c r="H122">
        <v>162</v>
      </c>
      <c r="I122">
        <v>81</v>
      </c>
      <c r="J122">
        <v>82</v>
      </c>
      <c r="K122">
        <v>80</v>
      </c>
      <c r="L122" t="s">
        <v>11</v>
      </c>
      <c r="M122" t="s">
        <v>11</v>
      </c>
      <c r="N122" t="s">
        <v>11</v>
      </c>
      <c r="O122" t="s">
        <v>11</v>
      </c>
      <c r="P122">
        <v>693</v>
      </c>
      <c r="Q122">
        <v>5460</v>
      </c>
      <c r="R122">
        <v>1283</v>
      </c>
      <c r="S122">
        <v>259</v>
      </c>
      <c r="T122">
        <v>50</v>
      </c>
      <c r="U122">
        <v>176</v>
      </c>
      <c r="V122">
        <v>560</v>
      </c>
      <c r="W122">
        <v>1460</v>
      </c>
      <c r="X122">
        <v>79</v>
      </c>
      <c r="Y122">
        <v>25</v>
      </c>
      <c r="Z122">
        <v>52</v>
      </c>
      <c r="AA122">
        <v>45</v>
      </c>
      <c r="AB122">
        <v>644</v>
      </c>
      <c r="AC122">
        <v>605</v>
      </c>
      <c r="AD122">
        <v>3.72</v>
      </c>
      <c r="AE122">
        <v>2</v>
      </c>
      <c r="AF122">
        <v>9</v>
      </c>
      <c r="AG122">
        <v>39</v>
      </c>
      <c r="AH122">
        <v>4389</v>
      </c>
      <c r="AI122">
        <v>1313</v>
      </c>
      <c r="AJ122">
        <v>174</v>
      </c>
      <c r="AK122">
        <v>522</v>
      </c>
      <c r="AL122">
        <v>1448</v>
      </c>
      <c r="AM122">
        <v>75</v>
      </c>
      <c r="AN122">
        <v>152</v>
      </c>
      <c r="AO122">
        <v>0.98799999999999999</v>
      </c>
      <c r="AP122" t="s">
        <v>119</v>
      </c>
      <c r="AQ122" t="s">
        <v>118</v>
      </c>
      <c r="AR122">
        <v>2242695</v>
      </c>
      <c r="AS122">
        <v>108</v>
      </c>
      <c r="AT122">
        <v>107</v>
      </c>
      <c r="AU122" t="s">
        <v>117</v>
      </c>
      <c r="AV122" t="s">
        <v>117</v>
      </c>
      <c r="AW122" t="s">
        <v>117</v>
      </c>
    </row>
    <row r="123" spans="1:49" x14ac:dyDescent="0.25">
      <c r="A123">
        <v>2018</v>
      </c>
      <c r="B123" t="s">
        <v>13</v>
      </c>
      <c r="C123" t="s">
        <v>114</v>
      </c>
      <c r="D123" s="3" t="str">
        <f t="shared" si="3"/>
        <v>2018-ATL</v>
      </c>
      <c r="E123" t="s">
        <v>114</v>
      </c>
      <c r="F123" t="s">
        <v>12</v>
      </c>
      <c r="G123">
        <v>1</v>
      </c>
      <c r="H123">
        <v>162</v>
      </c>
      <c r="I123">
        <v>81</v>
      </c>
      <c r="J123">
        <v>90</v>
      </c>
      <c r="K123">
        <v>72</v>
      </c>
      <c r="L123" t="s">
        <v>52</v>
      </c>
      <c r="M123" t="s">
        <v>11</v>
      </c>
      <c r="N123" t="s">
        <v>11</v>
      </c>
      <c r="O123" t="s">
        <v>11</v>
      </c>
      <c r="P123">
        <v>759</v>
      </c>
      <c r="Q123">
        <v>5582</v>
      </c>
      <c r="R123">
        <v>1433</v>
      </c>
      <c r="S123">
        <v>314</v>
      </c>
      <c r="T123">
        <v>29</v>
      </c>
      <c r="U123">
        <v>175</v>
      </c>
      <c r="V123">
        <v>511</v>
      </c>
      <c r="W123">
        <v>1290</v>
      </c>
      <c r="X123">
        <v>90</v>
      </c>
      <c r="Y123">
        <v>36</v>
      </c>
      <c r="Z123">
        <v>66</v>
      </c>
      <c r="AA123">
        <v>43</v>
      </c>
      <c r="AB123">
        <v>657</v>
      </c>
      <c r="AC123">
        <v>607</v>
      </c>
      <c r="AD123">
        <v>3.75</v>
      </c>
      <c r="AE123">
        <v>2</v>
      </c>
      <c r="AF123">
        <v>11</v>
      </c>
      <c r="AG123">
        <v>40</v>
      </c>
      <c r="AH123">
        <v>4370</v>
      </c>
      <c r="AI123">
        <v>1236</v>
      </c>
      <c r="AJ123">
        <v>153</v>
      </c>
      <c r="AK123">
        <v>635</v>
      </c>
      <c r="AL123">
        <v>1423</v>
      </c>
      <c r="AM123">
        <v>80</v>
      </c>
      <c r="AN123">
        <v>134</v>
      </c>
      <c r="AO123">
        <v>0.98599999999999999</v>
      </c>
      <c r="AP123" t="s">
        <v>116</v>
      </c>
      <c r="AQ123" t="s">
        <v>115</v>
      </c>
      <c r="AR123">
        <v>2555781</v>
      </c>
      <c r="AS123">
        <v>100</v>
      </c>
      <c r="AT123">
        <v>100</v>
      </c>
      <c r="AU123" t="s">
        <v>114</v>
      </c>
      <c r="AV123" t="s">
        <v>114</v>
      </c>
      <c r="AW123" t="s">
        <v>114</v>
      </c>
    </row>
    <row r="124" spans="1:49" x14ac:dyDescent="0.25">
      <c r="A124">
        <v>2018</v>
      </c>
      <c r="B124" t="s">
        <v>17</v>
      </c>
      <c r="C124" t="s">
        <v>111</v>
      </c>
      <c r="D124" s="3" t="str">
        <f t="shared" si="3"/>
        <v>2018-BAL</v>
      </c>
      <c r="E124" t="s">
        <v>111</v>
      </c>
      <c r="F124" t="s">
        <v>12</v>
      </c>
      <c r="G124">
        <v>5</v>
      </c>
      <c r="H124">
        <v>162</v>
      </c>
      <c r="I124">
        <v>81</v>
      </c>
      <c r="J124">
        <v>47</v>
      </c>
      <c r="K124">
        <v>115</v>
      </c>
      <c r="L124" t="s">
        <v>11</v>
      </c>
      <c r="M124" t="s">
        <v>11</v>
      </c>
      <c r="N124" t="s">
        <v>11</v>
      </c>
      <c r="O124" t="s">
        <v>11</v>
      </c>
      <c r="P124">
        <v>622</v>
      </c>
      <c r="Q124">
        <v>5507</v>
      </c>
      <c r="R124">
        <v>1317</v>
      </c>
      <c r="S124">
        <v>242</v>
      </c>
      <c r="T124">
        <v>15</v>
      </c>
      <c r="U124">
        <v>188</v>
      </c>
      <c r="V124">
        <v>422</v>
      </c>
      <c r="W124">
        <v>1412</v>
      </c>
      <c r="X124">
        <v>81</v>
      </c>
      <c r="Y124">
        <v>22</v>
      </c>
      <c r="Z124">
        <v>57</v>
      </c>
      <c r="AA124">
        <v>35</v>
      </c>
      <c r="AB124">
        <v>892</v>
      </c>
      <c r="AC124">
        <v>824</v>
      </c>
      <c r="AD124">
        <v>5.18</v>
      </c>
      <c r="AE124">
        <v>2</v>
      </c>
      <c r="AF124">
        <v>7</v>
      </c>
      <c r="AG124">
        <v>28</v>
      </c>
      <c r="AH124">
        <v>4293</v>
      </c>
      <c r="AI124">
        <v>1552</v>
      </c>
      <c r="AJ124">
        <v>234</v>
      </c>
      <c r="AK124">
        <v>589</v>
      </c>
      <c r="AL124">
        <v>1203</v>
      </c>
      <c r="AM124">
        <v>104</v>
      </c>
      <c r="AN124">
        <v>159</v>
      </c>
      <c r="AO124">
        <v>0.98199999999999998</v>
      </c>
      <c r="AP124" t="s">
        <v>113</v>
      </c>
      <c r="AQ124" t="s">
        <v>112</v>
      </c>
      <c r="AR124">
        <v>1564192</v>
      </c>
      <c r="AS124">
        <v>96</v>
      </c>
      <c r="AT124">
        <v>97</v>
      </c>
      <c r="AU124" t="s">
        <v>111</v>
      </c>
      <c r="AV124" t="s">
        <v>111</v>
      </c>
      <c r="AW124" t="s">
        <v>111</v>
      </c>
    </row>
    <row r="125" spans="1:49" x14ac:dyDescent="0.25">
      <c r="A125">
        <v>2018</v>
      </c>
      <c r="B125" t="s">
        <v>17</v>
      </c>
      <c r="C125" t="s">
        <v>108</v>
      </c>
      <c r="D125" s="3" t="str">
        <f t="shared" si="3"/>
        <v>2018-BOS</v>
      </c>
      <c r="E125" t="s">
        <v>108</v>
      </c>
      <c r="F125" t="s">
        <v>12</v>
      </c>
      <c r="G125">
        <v>1</v>
      </c>
      <c r="H125">
        <v>162</v>
      </c>
      <c r="I125">
        <v>81</v>
      </c>
      <c r="J125">
        <v>108</v>
      </c>
      <c r="K125">
        <v>54</v>
      </c>
      <c r="L125" t="s">
        <v>52</v>
      </c>
      <c r="M125" t="s">
        <v>11</v>
      </c>
      <c r="N125" t="s">
        <v>52</v>
      </c>
      <c r="O125" t="s">
        <v>52</v>
      </c>
      <c r="P125">
        <v>876</v>
      </c>
      <c r="Q125">
        <v>5623</v>
      </c>
      <c r="R125">
        <v>1509</v>
      </c>
      <c r="S125">
        <v>355</v>
      </c>
      <c r="T125">
        <v>31</v>
      </c>
      <c r="U125">
        <v>208</v>
      </c>
      <c r="V125">
        <v>569</v>
      </c>
      <c r="W125">
        <v>1253</v>
      </c>
      <c r="X125">
        <v>125</v>
      </c>
      <c r="Y125">
        <v>31</v>
      </c>
      <c r="Z125">
        <v>55</v>
      </c>
      <c r="AA125">
        <v>48</v>
      </c>
      <c r="AB125">
        <v>647</v>
      </c>
      <c r="AC125">
        <v>608</v>
      </c>
      <c r="AD125">
        <v>3.75</v>
      </c>
      <c r="AE125">
        <v>2</v>
      </c>
      <c r="AF125">
        <v>14</v>
      </c>
      <c r="AG125">
        <v>46</v>
      </c>
      <c r="AH125">
        <v>4376</v>
      </c>
      <c r="AI125">
        <v>1305</v>
      </c>
      <c r="AJ125">
        <v>176</v>
      </c>
      <c r="AK125">
        <v>512</v>
      </c>
      <c r="AL125">
        <v>1558</v>
      </c>
      <c r="AM125">
        <v>77</v>
      </c>
      <c r="AN125">
        <v>106</v>
      </c>
      <c r="AO125">
        <v>0.98699999999999999</v>
      </c>
      <c r="AP125" t="s">
        <v>110</v>
      </c>
      <c r="AQ125" t="s">
        <v>109</v>
      </c>
      <c r="AR125">
        <v>2895575</v>
      </c>
      <c r="AS125">
        <v>104</v>
      </c>
      <c r="AT125">
        <v>102</v>
      </c>
      <c r="AU125" t="s">
        <v>108</v>
      </c>
      <c r="AV125" t="s">
        <v>108</v>
      </c>
      <c r="AW125" t="s">
        <v>108</v>
      </c>
    </row>
    <row r="126" spans="1:49" x14ac:dyDescent="0.25">
      <c r="A126">
        <v>2018</v>
      </c>
      <c r="B126" t="s">
        <v>17</v>
      </c>
      <c r="C126" t="s">
        <v>104</v>
      </c>
      <c r="D126" s="3" t="str">
        <f t="shared" si="3"/>
        <v>2018-CHA</v>
      </c>
      <c r="E126" t="s">
        <v>105</v>
      </c>
      <c r="F126" t="s">
        <v>31</v>
      </c>
      <c r="G126">
        <v>4</v>
      </c>
      <c r="H126">
        <v>162</v>
      </c>
      <c r="I126">
        <v>81</v>
      </c>
      <c r="J126">
        <v>62</v>
      </c>
      <c r="K126">
        <v>100</v>
      </c>
      <c r="L126" t="s">
        <v>11</v>
      </c>
      <c r="M126" t="s">
        <v>11</v>
      </c>
      <c r="N126" t="s">
        <v>11</v>
      </c>
      <c r="O126" t="s">
        <v>11</v>
      </c>
      <c r="P126">
        <v>656</v>
      </c>
      <c r="Q126">
        <v>5523</v>
      </c>
      <c r="R126">
        <v>1332</v>
      </c>
      <c r="S126">
        <v>259</v>
      </c>
      <c r="T126">
        <v>40</v>
      </c>
      <c r="U126">
        <v>182</v>
      </c>
      <c r="V126">
        <v>425</v>
      </c>
      <c r="W126">
        <v>1594</v>
      </c>
      <c r="X126">
        <v>98</v>
      </c>
      <c r="Y126">
        <v>41</v>
      </c>
      <c r="Z126">
        <v>66</v>
      </c>
      <c r="AA126">
        <v>32</v>
      </c>
      <c r="AB126">
        <v>848</v>
      </c>
      <c r="AC126">
        <v>772</v>
      </c>
      <c r="AD126">
        <v>4.84</v>
      </c>
      <c r="AE126">
        <v>0</v>
      </c>
      <c r="AF126">
        <v>8</v>
      </c>
      <c r="AG126">
        <v>34</v>
      </c>
      <c r="AH126">
        <v>4311</v>
      </c>
      <c r="AI126">
        <v>1405</v>
      </c>
      <c r="AJ126">
        <v>196</v>
      </c>
      <c r="AK126">
        <v>653</v>
      </c>
      <c r="AL126">
        <v>1259</v>
      </c>
      <c r="AM126">
        <v>114</v>
      </c>
      <c r="AN126">
        <v>135</v>
      </c>
      <c r="AO126">
        <v>0.98099999999999998</v>
      </c>
      <c r="AP126" t="s">
        <v>107</v>
      </c>
      <c r="AQ126" t="s">
        <v>106</v>
      </c>
      <c r="AR126">
        <v>1608817</v>
      </c>
      <c r="AS126">
        <v>97</v>
      </c>
      <c r="AT126">
        <v>98</v>
      </c>
      <c r="AU126" t="s">
        <v>105</v>
      </c>
      <c r="AV126" t="s">
        <v>104</v>
      </c>
      <c r="AW126" t="s">
        <v>104</v>
      </c>
    </row>
    <row r="127" spans="1:49" x14ac:dyDescent="0.25">
      <c r="A127">
        <v>2018</v>
      </c>
      <c r="B127" t="s">
        <v>13</v>
      </c>
      <c r="C127" t="s">
        <v>100</v>
      </c>
      <c r="D127" s="3" t="str">
        <f t="shared" si="3"/>
        <v>2018-CHN</v>
      </c>
      <c r="E127" t="s">
        <v>101</v>
      </c>
      <c r="F127" t="s">
        <v>31</v>
      </c>
      <c r="G127">
        <v>2</v>
      </c>
      <c r="H127">
        <v>163</v>
      </c>
      <c r="I127">
        <v>82</v>
      </c>
      <c r="J127">
        <v>95</v>
      </c>
      <c r="K127">
        <v>68</v>
      </c>
      <c r="L127" t="s">
        <v>11</v>
      </c>
      <c r="M127" t="s">
        <v>52</v>
      </c>
      <c r="N127" t="s">
        <v>11</v>
      </c>
      <c r="O127" t="s">
        <v>11</v>
      </c>
      <c r="P127">
        <v>761</v>
      </c>
      <c r="Q127">
        <v>5624</v>
      </c>
      <c r="R127">
        <v>1453</v>
      </c>
      <c r="S127">
        <v>286</v>
      </c>
      <c r="T127">
        <v>34</v>
      </c>
      <c r="U127">
        <v>167</v>
      </c>
      <c r="V127">
        <v>576</v>
      </c>
      <c r="W127">
        <v>1388</v>
      </c>
      <c r="X127">
        <v>66</v>
      </c>
      <c r="Y127">
        <v>38</v>
      </c>
      <c r="Z127">
        <v>78</v>
      </c>
      <c r="AA127">
        <v>46</v>
      </c>
      <c r="AB127">
        <v>645</v>
      </c>
      <c r="AC127">
        <v>598</v>
      </c>
      <c r="AD127">
        <v>3.65</v>
      </c>
      <c r="AE127">
        <v>1</v>
      </c>
      <c r="AF127">
        <v>18</v>
      </c>
      <c r="AG127">
        <v>46</v>
      </c>
      <c r="AH127">
        <v>4429</v>
      </c>
      <c r="AI127">
        <v>1319</v>
      </c>
      <c r="AJ127">
        <v>157</v>
      </c>
      <c r="AK127">
        <v>622</v>
      </c>
      <c r="AL127">
        <v>1333</v>
      </c>
      <c r="AM127">
        <v>104</v>
      </c>
      <c r="AN127">
        <v>155</v>
      </c>
      <c r="AO127">
        <v>0.98299999999999998</v>
      </c>
      <c r="AP127" t="s">
        <v>103</v>
      </c>
      <c r="AQ127" t="s">
        <v>102</v>
      </c>
      <c r="AR127">
        <v>3181089</v>
      </c>
      <c r="AS127">
        <v>107</v>
      </c>
      <c r="AT127">
        <v>106</v>
      </c>
      <c r="AU127" t="s">
        <v>101</v>
      </c>
      <c r="AV127" t="s">
        <v>100</v>
      </c>
      <c r="AW127" t="s">
        <v>100</v>
      </c>
    </row>
    <row r="128" spans="1:49" x14ac:dyDescent="0.25">
      <c r="A128">
        <v>2018</v>
      </c>
      <c r="B128" t="s">
        <v>13</v>
      </c>
      <c r="C128" t="s">
        <v>97</v>
      </c>
      <c r="D128" s="3" t="str">
        <f t="shared" si="3"/>
        <v>2018-CIN</v>
      </c>
      <c r="E128" t="s">
        <v>97</v>
      </c>
      <c r="F128" t="s">
        <v>31</v>
      </c>
      <c r="G128">
        <v>5</v>
      </c>
      <c r="H128">
        <v>162</v>
      </c>
      <c r="I128">
        <v>81</v>
      </c>
      <c r="J128">
        <v>67</v>
      </c>
      <c r="K128">
        <v>95</v>
      </c>
      <c r="L128" t="s">
        <v>11</v>
      </c>
      <c r="M128" t="s">
        <v>11</v>
      </c>
      <c r="N128" t="s">
        <v>11</v>
      </c>
      <c r="O128" t="s">
        <v>11</v>
      </c>
      <c r="P128">
        <v>696</v>
      </c>
      <c r="Q128">
        <v>5532</v>
      </c>
      <c r="R128">
        <v>1404</v>
      </c>
      <c r="S128">
        <v>251</v>
      </c>
      <c r="T128">
        <v>25</v>
      </c>
      <c r="U128">
        <v>172</v>
      </c>
      <c r="V128">
        <v>559</v>
      </c>
      <c r="W128">
        <v>1376</v>
      </c>
      <c r="X128">
        <v>77</v>
      </c>
      <c r="Y128">
        <v>33</v>
      </c>
      <c r="Z128">
        <v>65</v>
      </c>
      <c r="AA128">
        <v>35</v>
      </c>
      <c r="AB128">
        <v>819</v>
      </c>
      <c r="AC128">
        <v>741</v>
      </c>
      <c r="AD128">
        <v>4.63</v>
      </c>
      <c r="AE128">
        <v>1</v>
      </c>
      <c r="AF128">
        <v>6</v>
      </c>
      <c r="AG128">
        <v>38</v>
      </c>
      <c r="AH128">
        <v>4323</v>
      </c>
      <c r="AI128">
        <v>1491</v>
      </c>
      <c r="AJ128">
        <v>228</v>
      </c>
      <c r="AK128">
        <v>532</v>
      </c>
      <c r="AL128">
        <v>1258</v>
      </c>
      <c r="AM128">
        <v>95</v>
      </c>
      <c r="AN128">
        <v>144</v>
      </c>
      <c r="AO128">
        <v>0.98399999999999999</v>
      </c>
      <c r="AP128" t="s">
        <v>99</v>
      </c>
      <c r="AQ128" t="s">
        <v>98</v>
      </c>
      <c r="AR128">
        <v>1629356</v>
      </c>
      <c r="AS128">
        <v>103</v>
      </c>
      <c r="AT128">
        <v>104</v>
      </c>
      <c r="AU128" t="s">
        <v>97</v>
      </c>
      <c r="AV128" t="s">
        <v>97</v>
      </c>
      <c r="AW128" t="s">
        <v>97</v>
      </c>
    </row>
    <row r="129" spans="1:49" x14ac:dyDescent="0.25">
      <c r="A129">
        <v>2018</v>
      </c>
      <c r="B129" t="s">
        <v>17</v>
      </c>
      <c r="C129" t="s">
        <v>94</v>
      </c>
      <c r="D129" s="3" t="str">
        <f t="shared" si="3"/>
        <v>2018-CLE</v>
      </c>
      <c r="E129" t="s">
        <v>94</v>
      </c>
      <c r="F129" t="s">
        <v>31</v>
      </c>
      <c r="G129">
        <v>1</v>
      </c>
      <c r="H129">
        <v>162</v>
      </c>
      <c r="I129">
        <v>81</v>
      </c>
      <c r="J129">
        <v>91</v>
      </c>
      <c r="K129">
        <v>71</v>
      </c>
      <c r="L129" t="s">
        <v>52</v>
      </c>
      <c r="M129" t="s">
        <v>11</v>
      </c>
      <c r="N129" t="s">
        <v>11</v>
      </c>
      <c r="O129" t="s">
        <v>11</v>
      </c>
      <c r="P129">
        <v>818</v>
      </c>
      <c r="Q129">
        <v>5595</v>
      </c>
      <c r="R129">
        <v>1447</v>
      </c>
      <c r="S129">
        <v>297</v>
      </c>
      <c r="T129">
        <v>19</v>
      </c>
      <c r="U129">
        <v>216</v>
      </c>
      <c r="V129">
        <v>554</v>
      </c>
      <c r="W129">
        <v>1189</v>
      </c>
      <c r="X129">
        <v>135</v>
      </c>
      <c r="Y129">
        <v>36</v>
      </c>
      <c r="Z129">
        <v>80</v>
      </c>
      <c r="AA129">
        <v>44</v>
      </c>
      <c r="AB129">
        <v>648</v>
      </c>
      <c r="AC129">
        <v>611</v>
      </c>
      <c r="AD129">
        <v>3.77</v>
      </c>
      <c r="AE129">
        <v>5</v>
      </c>
      <c r="AF129">
        <v>17</v>
      </c>
      <c r="AG129">
        <v>41</v>
      </c>
      <c r="AH129">
        <v>4372</v>
      </c>
      <c r="AI129">
        <v>1349</v>
      </c>
      <c r="AJ129">
        <v>200</v>
      </c>
      <c r="AK129">
        <v>407</v>
      </c>
      <c r="AL129">
        <v>1544</v>
      </c>
      <c r="AM129">
        <v>83</v>
      </c>
      <c r="AN129">
        <v>123</v>
      </c>
      <c r="AO129">
        <v>0.98599999999999999</v>
      </c>
      <c r="AP129" t="s">
        <v>96</v>
      </c>
      <c r="AQ129" t="s">
        <v>95</v>
      </c>
      <c r="AR129">
        <v>1926701</v>
      </c>
      <c r="AS129">
        <v>104</v>
      </c>
      <c r="AT129">
        <v>102</v>
      </c>
      <c r="AU129" t="s">
        <v>94</v>
      </c>
      <c r="AV129" t="s">
        <v>94</v>
      </c>
      <c r="AW129" t="s">
        <v>94</v>
      </c>
    </row>
    <row r="130" spans="1:49" x14ac:dyDescent="0.25">
      <c r="A130">
        <v>2018</v>
      </c>
      <c r="B130" t="s">
        <v>13</v>
      </c>
      <c r="C130" t="s">
        <v>91</v>
      </c>
      <c r="D130" s="3" t="str">
        <f t="shared" ref="D130:D161" si="4">CONCATENATE(A130,"-",C130)</f>
        <v>2018-COL</v>
      </c>
      <c r="E130" t="s">
        <v>91</v>
      </c>
      <c r="F130" t="s">
        <v>21</v>
      </c>
      <c r="G130">
        <v>2</v>
      </c>
      <c r="H130">
        <v>163</v>
      </c>
      <c r="I130">
        <v>81</v>
      </c>
      <c r="J130">
        <v>91</v>
      </c>
      <c r="K130">
        <v>72</v>
      </c>
      <c r="L130" t="s">
        <v>11</v>
      </c>
      <c r="M130" t="s">
        <v>52</v>
      </c>
      <c r="N130" t="s">
        <v>11</v>
      </c>
      <c r="O130" t="s">
        <v>11</v>
      </c>
      <c r="P130">
        <v>780</v>
      </c>
      <c r="Q130">
        <v>5541</v>
      </c>
      <c r="R130">
        <v>1418</v>
      </c>
      <c r="S130">
        <v>280</v>
      </c>
      <c r="T130">
        <v>42</v>
      </c>
      <c r="U130">
        <v>210</v>
      </c>
      <c r="V130">
        <v>507</v>
      </c>
      <c r="W130">
        <v>1397</v>
      </c>
      <c r="X130">
        <v>95</v>
      </c>
      <c r="Y130">
        <v>33</v>
      </c>
      <c r="Z130">
        <v>51</v>
      </c>
      <c r="AA130">
        <v>37</v>
      </c>
      <c r="AB130">
        <v>745</v>
      </c>
      <c r="AC130">
        <v>699</v>
      </c>
      <c r="AD130">
        <v>4.33</v>
      </c>
      <c r="AE130">
        <v>0</v>
      </c>
      <c r="AF130">
        <v>10</v>
      </c>
      <c r="AG130">
        <v>51</v>
      </c>
      <c r="AH130">
        <v>4357</v>
      </c>
      <c r="AI130">
        <v>1378</v>
      </c>
      <c r="AJ130">
        <v>184</v>
      </c>
      <c r="AK130">
        <v>525</v>
      </c>
      <c r="AL130">
        <v>1409</v>
      </c>
      <c r="AM130">
        <v>74</v>
      </c>
      <c r="AN130">
        <v>162</v>
      </c>
      <c r="AO130">
        <v>0.98799999999999999</v>
      </c>
      <c r="AP130" t="s">
        <v>93</v>
      </c>
      <c r="AQ130" t="s">
        <v>92</v>
      </c>
      <c r="AR130">
        <v>3015880</v>
      </c>
      <c r="AS130">
        <v>117</v>
      </c>
      <c r="AT130">
        <v>116</v>
      </c>
      <c r="AU130" t="s">
        <v>91</v>
      </c>
      <c r="AV130" t="s">
        <v>91</v>
      </c>
      <c r="AW130" t="s">
        <v>91</v>
      </c>
    </row>
    <row r="131" spans="1:49" x14ac:dyDescent="0.25">
      <c r="A131">
        <v>2018</v>
      </c>
      <c r="B131" t="s">
        <v>17</v>
      </c>
      <c r="C131" t="s">
        <v>88</v>
      </c>
      <c r="D131" s="3" t="str">
        <f t="shared" si="4"/>
        <v>2018-DET</v>
      </c>
      <c r="E131" t="s">
        <v>88</v>
      </c>
      <c r="F131" t="s">
        <v>31</v>
      </c>
      <c r="G131">
        <v>3</v>
      </c>
      <c r="H131">
        <v>162</v>
      </c>
      <c r="I131">
        <v>81</v>
      </c>
      <c r="J131">
        <v>64</v>
      </c>
      <c r="K131">
        <v>98</v>
      </c>
      <c r="L131" t="s">
        <v>11</v>
      </c>
      <c r="M131" t="s">
        <v>11</v>
      </c>
      <c r="N131" t="s">
        <v>11</v>
      </c>
      <c r="O131" t="s">
        <v>11</v>
      </c>
      <c r="P131">
        <v>630</v>
      </c>
      <c r="Q131">
        <v>5494</v>
      </c>
      <c r="R131">
        <v>1326</v>
      </c>
      <c r="S131">
        <v>284</v>
      </c>
      <c r="T131">
        <v>35</v>
      </c>
      <c r="U131">
        <v>135</v>
      </c>
      <c r="V131">
        <v>428</v>
      </c>
      <c r="W131">
        <v>1341</v>
      </c>
      <c r="X131">
        <v>70</v>
      </c>
      <c r="Y131">
        <v>30</v>
      </c>
      <c r="Z131">
        <v>52</v>
      </c>
      <c r="AA131">
        <v>40</v>
      </c>
      <c r="AB131">
        <v>796</v>
      </c>
      <c r="AC131">
        <v>726</v>
      </c>
      <c r="AD131">
        <v>4.58</v>
      </c>
      <c r="AE131">
        <v>0</v>
      </c>
      <c r="AF131">
        <v>2</v>
      </c>
      <c r="AG131">
        <v>37</v>
      </c>
      <c r="AH131">
        <v>4276</v>
      </c>
      <c r="AI131">
        <v>1423</v>
      </c>
      <c r="AJ131">
        <v>216</v>
      </c>
      <c r="AK131">
        <v>491</v>
      </c>
      <c r="AL131">
        <v>1215</v>
      </c>
      <c r="AM131">
        <v>95</v>
      </c>
      <c r="AN131">
        <v>126</v>
      </c>
      <c r="AO131">
        <v>0.98399999999999999</v>
      </c>
      <c r="AP131" t="s">
        <v>90</v>
      </c>
      <c r="AQ131" t="s">
        <v>89</v>
      </c>
      <c r="AR131">
        <v>1856970</v>
      </c>
      <c r="AS131">
        <v>101</v>
      </c>
      <c r="AT131">
        <v>102</v>
      </c>
      <c r="AU131" t="s">
        <v>88</v>
      </c>
      <c r="AV131" t="s">
        <v>88</v>
      </c>
      <c r="AW131" t="s">
        <v>88</v>
      </c>
    </row>
    <row r="132" spans="1:49" x14ac:dyDescent="0.25">
      <c r="A132">
        <v>2018</v>
      </c>
      <c r="B132" t="s">
        <v>17</v>
      </c>
      <c r="C132" t="s">
        <v>85</v>
      </c>
      <c r="D132" s="3" t="str">
        <f t="shared" si="4"/>
        <v>2018-HOU</v>
      </c>
      <c r="E132" t="s">
        <v>85</v>
      </c>
      <c r="F132" t="s">
        <v>21</v>
      </c>
      <c r="G132">
        <v>1</v>
      </c>
      <c r="H132">
        <v>162</v>
      </c>
      <c r="I132">
        <v>81</v>
      </c>
      <c r="J132">
        <v>103</v>
      </c>
      <c r="K132">
        <v>59</v>
      </c>
      <c r="L132" t="s">
        <v>52</v>
      </c>
      <c r="M132" t="s">
        <v>11</v>
      </c>
      <c r="N132" t="s">
        <v>11</v>
      </c>
      <c r="O132" t="s">
        <v>11</v>
      </c>
      <c r="P132">
        <v>797</v>
      </c>
      <c r="Q132">
        <v>5453</v>
      </c>
      <c r="R132">
        <v>1390</v>
      </c>
      <c r="S132">
        <v>278</v>
      </c>
      <c r="T132">
        <v>18</v>
      </c>
      <c r="U132">
        <v>205</v>
      </c>
      <c r="V132">
        <v>565</v>
      </c>
      <c r="W132">
        <v>1197</v>
      </c>
      <c r="X132">
        <v>71</v>
      </c>
      <c r="Y132">
        <v>26</v>
      </c>
      <c r="Z132">
        <v>61</v>
      </c>
      <c r="AA132">
        <v>45</v>
      </c>
      <c r="AB132">
        <v>534</v>
      </c>
      <c r="AC132">
        <v>503</v>
      </c>
      <c r="AD132">
        <v>3.11</v>
      </c>
      <c r="AE132">
        <v>3</v>
      </c>
      <c r="AF132">
        <v>12</v>
      </c>
      <c r="AG132">
        <v>46</v>
      </c>
      <c r="AH132">
        <v>4365</v>
      </c>
      <c r="AI132">
        <v>1164</v>
      </c>
      <c r="AJ132">
        <v>152</v>
      </c>
      <c r="AK132">
        <v>435</v>
      </c>
      <c r="AL132">
        <v>1687</v>
      </c>
      <c r="AM132">
        <v>63</v>
      </c>
      <c r="AN132">
        <v>116</v>
      </c>
      <c r="AO132">
        <v>0.98899999999999999</v>
      </c>
      <c r="AP132" t="s">
        <v>87</v>
      </c>
      <c r="AQ132" t="s">
        <v>86</v>
      </c>
      <c r="AR132">
        <v>2980549</v>
      </c>
      <c r="AS132">
        <v>96</v>
      </c>
      <c r="AT132">
        <v>94</v>
      </c>
      <c r="AU132" t="s">
        <v>85</v>
      </c>
      <c r="AV132" t="s">
        <v>85</v>
      </c>
      <c r="AW132" t="s">
        <v>85</v>
      </c>
    </row>
    <row r="133" spans="1:49" x14ac:dyDescent="0.25">
      <c r="A133">
        <v>2018</v>
      </c>
      <c r="B133" t="s">
        <v>17</v>
      </c>
      <c r="C133" t="s">
        <v>81</v>
      </c>
      <c r="D133" s="3" t="str">
        <f t="shared" si="4"/>
        <v>2018-KCA</v>
      </c>
      <c r="E133" t="s">
        <v>82</v>
      </c>
      <c r="F133" t="s">
        <v>31</v>
      </c>
      <c r="G133">
        <v>5</v>
      </c>
      <c r="H133">
        <v>162</v>
      </c>
      <c r="I133">
        <v>81</v>
      </c>
      <c r="J133">
        <v>58</v>
      </c>
      <c r="K133">
        <v>104</v>
      </c>
      <c r="L133" t="s">
        <v>11</v>
      </c>
      <c r="M133" t="s">
        <v>11</v>
      </c>
      <c r="N133" t="s">
        <v>11</v>
      </c>
      <c r="O133" t="s">
        <v>11</v>
      </c>
      <c r="P133">
        <v>638</v>
      </c>
      <c r="Q133">
        <v>5505</v>
      </c>
      <c r="R133">
        <v>1350</v>
      </c>
      <c r="S133">
        <v>283</v>
      </c>
      <c r="T133">
        <v>29</v>
      </c>
      <c r="U133">
        <v>155</v>
      </c>
      <c r="V133">
        <v>427</v>
      </c>
      <c r="W133">
        <v>1310</v>
      </c>
      <c r="X133">
        <v>117</v>
      </c>
      <c r="Y133">
        <v>38</v>
      </c>
      <c r="Z133">
        <v>67</v>
      </c>
      <c r="AA133">
        <v>40</v>
      </c>
      <c r="AB133">
        <v>833</v>
      </c>
      <c r="AC133">
        <v>786</v>
      </c>
      <c r="AD133">
        <v>4.9400000000000004</v>
      </c>
      <c r="AE133">
        <v>2</v>
      </c>
      <c r="AF133">
        <v>8</v>
      </c>
      <c r="AG133">
        <v>33</v>
      </c>
      <c r="AH133">
        <v>4296</v>
      </c>
      <c r="AI133">
        <v>1542</v>
      </c>
      <c r="AJ133">
        <v>205</v>
      </c>
      <c r="AK133">
        <v>549</v>
      </c>
      <c r="AL133">
        <v>1157</v>
      </c>
      <c r="AM133">
        <v>77</v>
      </c>
      <c r="AN133">
        <v>142</v>
      </c>
      <c r="AO133">
        <v>0.98699999999999999</v>
      </c>
      <c r="AP133" t="s">
        <v>84</v>
      </c>
      <c r="AQ133" t="s">
        <v>83</v>
      </c>
      <c r="AR133">
        <v>1665107</v>
      </c>
      <c r="AS133">
        <v>99</v>
      </c>
      <c r="AT133">
        <v>100</v>
      </c>
      <c r="AU133" t="s">
        <v>82</v>
      </c>
      <c r="AV133" t="s">
        <v>81</v>
      </c>
      <c r="AW133" t="s">
        <v>81</v>
      </c>
    </row>
    <row r="134" spans="1:49" x14ac:dyDescent="0.25">
      <c r="A134">
        <v>2018</v>
      </c>
      <c r="B134" t="s">
        <v>17</v>
      </c>
      <c r="C134" t="s">
        <v>78</v>
      </c>
      <c r="D134" s="3" t="str">
        <f t="shared" si="4"/>
        <v>2018-LAA</v>
      </c>
      <c r="E134" t="s">
        <v>77</v>
      </c>
      <c r="F134" t="s">
        <v>21</v>
      </c>
      <c r="G134">
        <v>4</v>
      </c>
      <c r="H134">
        <v>162</v>
      </c>
      <c r="I134">
        <v>81</v>
      </c>
      <c r="J134">
        <v>80</v>
      </c>
      <c r="K134">
        <v>82</v>
      </c>
      <c r="L134" t="s">
        <v>11</v>
      </c>
      <c r="M134" t="s">
        <v>11</v>
      </c>
      <c r="N134" t="s">
        <v>11</v>
      </c>
      <c r="O134" t="s">
        <v>11</v>
      </c>
      <c r="P134">
        <v>721</v>
      </c>
      <c r="Q134">
        <v>5472</v>
      </c>
      <c r="R134">
        <v>1323</v>
      </c>
      <c r="S134">
        <v>249</v>
      </c>
      <c r="T134">
        <v>23</v>
      </c>
      <c r="U134">
        <v>214</v>
      </c>
      <c r="V134">
        <v>514</v>
      </c>
      <c r="W134">
        <v>1300</v>
      </c>
      <c r="X134">
        <v>89</v>
      </c>
      <c r="Y134">
        <v>22</v>
      </c>
      <c r="Z134">
        <v>73</v>
      </c>
      <c r="AA134">
        <v>39</v>
      </c>
      <c r="AB134">
        <v>722</v>
      </c>
      <c r="AC134">
        <v>662</v>
      </c>
      <c r="AD134">
        <v>4.1500000000000004</v>
      </c>
      <c r="AE134">
        <v>1</v>
      </c>
      <c r="AF134">
        <v>9</v>
      </c>
      <c r="AG134">
        <v>35</v>
      </c>
      <c r="AH134">
        <v>4312</v>
      </c>
      <c r="AI134">
        <v>1353</v>
      </c>
      <c r="AJ134">
        <v>205</v>
      </c>
      <c r="AK134">
        <v>546</v>
      </c>
      <c r="AL134">
        <v>1386</v>
      </c>
      <c r="AM134">
        <v>76</v>
      </c>
      <c r="AN134">
        <v>173</v>
      </c>
      <c r="AO134">
        <v>0.98699999999999999</v>
      </c>
      <c r="AP134" t="s">
        <v>80</v>
      </c>
      <c r="AQ134" t="s">
        <v>79</v>
      </c>
      <c r="AR134">
        <v>3020216</v>
      </c>
      <c r="AS134">
        <v>97</v>
      </c>
      <c r="AT134">
        <v>97</v>
      </c>
      <c r="AU134" t="s">
        <v>78</v>
      </c>
      <c r="AV134" t="s">
        <v>77</v>
      </c>
      <c r="AW134" t="s">
        <v>77</v>
      </c>
    </row>
    <row r="135" spans="1:49" x14ac:dyDescent="0.25">
      <c r="A135">
        <v>2018</v>
      </c>
      <c r="B135" t="s">
        <v>13</v>
      </c>
      <c r="C135" t="s">
        <v>73</v>
      </c>
      <c r="D135" s="3" t="str">
        <f t="shared" si="4"/>
        <v>2018-LAN</v>
      </c>
      <c r="E135" t="s">
        <v>74</v>
      </c>
      <c r="F135" t="s">
        <v>21</v>
      </c>
      <c r="G135">
        <v>1</v>
      </c>
      <c r="H135">
        <v>163</v>
      </c>
      <c r="I135">
        <v>82</v>
      </c>
      <c r="J135">
        <v>92</v>
      </c>
      <c r="K135">
        <v>71</v>
      </c>
      <c r="L135" t="s">
        <v>52</v>
      </c>
      <c r="M135" t="s">
        <v>11</v>
      </c>
      <c r="N135" t="s">
        <v>52</v>
      </c>
      <c r="O135" t="s">
        <v>11</v>
      </c>
      <c r="P135">
        <v>804</v>
      </c>
      <c r="Q135">
        <v>5572</v>
      </c>
      <c r="R135">
        <v>1394</v>
      </c>
      <c r="S135">
        <v>296</v>
      </c>
      <c r="T135">
        <v>33</v>
      </c>
      <c r="U135">
        <v>235</v>
      </c>
      <c r="V135">
        <v>647</v>
      </c>
      <c r="W135">
        <v>1436</v>
      </c>
      <c r="X135">
        <v>75</v>
      </c>
      <c r="Y135">
        <v>24</v>
      </c>
      <c r="Z135">
        <v>61</v>
      </c>
      <c r="AA135">
        <v>39</v>
      </c>
      <c r="AB135">
        <v>610</v>
      </c>
      <c r="AC135">
        <v>554</v>
      </c>
      <c r="AD135">
        <v>3.38</v>
      </c>
      <c r="AE135">
        <v>0</v>
      </c>
      <c r="AF135">
        <v>11</v>
      </c>
      <c r="AG135">
        <v>48</v>
      </c>
      <c r="AH135">
        <v>4428</v>
      </c>
      <c r="AI135">
        <v>1279</v>
      </c>
      <c r="AJ135">
        <v>179</v>
      </c>
      <c r="AK135">
        <v>422</v>
      </c>
      <c r="AL135">
        <v>1565</v>
      </c>
      <c r="AM135">
        <v>100</v>
      </c>
      <c r="AN135">
        <v>111</v>
      </c>
      <c r="AO135">
        <v>0.98299999999999998</v>
      </c>
      <c r="AP135" t="s">
        <v>76</v>
      </c>
      <c r="AQ135" t="s">
        <v>75</v>
      </c>
      <c r="AR135">
        <v>3857500</v>
      </c>
      <c r="AS135">
        <v>98</v>
      </c>
      <c r="AT135">
        <v>96</v>
      </c>
      <c r="AU135" t="s">
        <v>74</v>
      </c>
      <c r="AV135" t="s">
        <v>73</v>
      </c>
      <c r="AW135" t="s">
        <v>73</v>
      </c>
    </row>
    <row r="136" spans="1:49" x14ac:dyDescent="0.25">
      <c r="A136">
        <v>2018</v>
      </c>
      <c r="B136" t="s">
        <v>13</v>
      </c>
      <c r="C136" t="s">
        <v>68</v>
      </c>
      <c r="D136" s="3" t="str">
        <f t="shared" si="4"/>
        <v>2018-MIA</v>
      </c>
      <c r="E136" t="s">
        <v>72</v>
      </c>
      <c r="F136" t="s">
        <v>12</v>
      </c>
      <c r="G136">
        <v>5</v>
      </c>
      <c r="H136">
        <v>161</v>
      </c>
      <c r="I136">
        <v>81</v>
      </c>
      <c r="J136">
        <v>63</v>
      </c>
      <c r="K136">
        <v>98</v>
      </c>
      <c r="L136" t="s">
        <v>11</v>
      </c>
      <c r="M136" t="s">
        <v>11</v>
      </c>
      <c r="N136" t="s">
        <v>11</v>
      </c>
      <c r="O136" t="s">
        <v>11</v>
      </c>
      <c r="P136">
        <v>589</v>
      </c>
      <c r="Q136">
        <v>5488</v>
      </c>
      <c r="R136">
        <v>1303</v>
      </c>
      <c r="S136">
        <v>222</v>
      </c>
      <c r="T136">
        <v>24</v>
      </c>
      <c r="U136">
        <v>128</v>
      </c>
      <c r="V136">
        <v>455</v>
      </c>
      <c r="W136">
        <v>1384</v>
      </c>
      <c r="X136">
        <v>45</v>
      </c>
      <c r="Y136">
        <v>31</v>
      </c>
      <c r="Z136">
        <v>73</v>
      </c>
      <c r="AA136">
        <v>31</v>
      </c>
      <c r="AB136">
        <v>809</v>
      </c>
      <c r="AC136">
        <v>762</v>
      </c>
      <c r="AD136">
        <v>4.76</v>
      </c>
      <c r="AE136">
        <v>1</v>
      </c>
      <c r="AF136">
        <v>12</v>
      </c>
      <c r="AG136">
        <v>30</v>
      </c>
      <c r="AH136">
        <v>4326</v>
      </c>
      <c r="AI136">
        <v>1388</v>
      </c>
      <c r="AJ136">
        <v>192</v>
      </c>
      <c r="AK136">
        <v>605</v>
      </c>
      <c r="AL136">
        <v>1249</v>
      </c>
      <c r="AM136">
        <v>83</v>
      </c>
      <c r="AN136">
        <v>133</v>
      </c>
      <c r="AO136">
        <v>0.98599999999999999</v>
      </c>
      <c r="AP136" t="s">
        <v>71</v>
      </c>
      <c r="AQ136" t="s">
        <v>70</v>
      </c>
      <c r="AR136">
        <v>811104</v>
      </c>
      <c r="AS136">
        <v>89</v>
      </c>
      <c r="AT136">
        <v>90</v>
      </c>
      <c r="AU136" t="s">
        <v>68</v>
      </c>
      <c r="AV136" t="s">
        <v>69</v>
      </c>
      <c r="AW136" t="s">
        <v>68</v>
      </c>
    </row>
    <row r="137" spans="1:49" x14ac:dyDescent="0.25">
      <c r="A137">
        <v>2018</v>
      </c>
      <c r="B137" t="s">
        <v>13</v>
      </c>
      <c r="C137" t="s">
        <v>64</v>
      </c>
      <c r="D137" s="3" t="str">
        <f t="shared" si="4"/>
        <v>2018-MIL</v>
      </c>
      <c r="E137" t="s">
        <v>64</v>
      </c>
      <c r="F137" t="s">
        <v>31</v>
      </c>
      <c r="G137">
        <v>1</v>
      </c>
      <c r="H137">
        <v>163</v>
      </c>
      <c r="I137">
        <v>81</v>
      </c>
      <c r="J137">
        <v>96</v>
      </c>
      <c r="K137">
        <v>67</v>
      </c>
      <c r="L137" t="s">
        <v>52</v>
      </c>
      <c r="M137" t="s">
        <v>11</v>
      </c>
      <c r="N137" t="s">
        <v>11</v>
      </c>
      <c r="O137" t="s">
        <v>11</v>
      </c>
      <c r="P137">
        <v>754</v>
      </c>
      <c r="Q137">
        <v>5542</v>
      </c>
      <c r="R137">
        <v>1398</v>
      </c>
      <c r="S137">
        <v>252</v>
      </c>
      <c r="T137">
        <v>24</v>
      </c>
      <c r="U137">
        <v>218</v>
      </c>
      <c r="V137">
        <v>537</v>
      </c>
      <c r="W137">
        <v>1458</v>
      </c>
      <c r="X137">
        <v>124</v>
      </c>
      <c r="Y137">
        <v>32</v>
      </c>
      <c r="Z137">
        <v>58</v>
      </c>
      <c r="AA137">
        <v>41</v>
      </c>
      <c r="AB137">
        <v>659</v>
      </c>
      <c r="AC137">
        <v>606</v>
      </c>
      <c r="AD137">
        <v>3.73</v>
      </c>
      <c r="AE137">
        <v>0</v>
      </c>
      <c r="AF137">
        <v>14</v>
      </c>
      <c r="AG137">
        <v>49</v>
      </c>
      <c r="AH137">
        <v>4383</v>
      </c>
      <c r="AI137">
        <v>1259</v>
      </c>
      <c r="AJ137">
        <v>173</v>
      </c>
      <c r="AK137">
        <v>553</v>
      </c>
      <c r="AL137">
        <v>1428</v>
      </c>
      <c r="AM137">
        <v>108</v>
      </c>
      <c r="AN137">
        <v>141</v>
      </c>
      <c r="AO137">
        <v>0.98199999999999998</v>
      </c>
      <c r="AP137" t="s">
        <v>67</v>
      </c>
      <c r="AQ137" t="s">
        <v>66</v>
      </c>
      <c r="AR137">
        <v>2850875</v>
      </c>
      <c r="AS137">
        <v>102</v>
      </c>
      <c r="AT137">
        <v>101</v>
      </c>
      <c r="AU137" t="s">
        <v>64</v>
      </c>
      <c r="AV137" t="s">
        <v>65</v>
      </c>
      <c r="AW137" t="s">
        <v>64</v>
      </c>
    </row>
    <row r="138" spans="1:49" x14ac:dyDescent="0.25">
      <c r="A138">
        <v>2018</v>
      </c>
      <c r="B138" t="s">
        <v>17</v>
      </c>
      <c r="C138" t="s">
        <v>61</v>
      </c>
      <c r="D138" s="3" t="str">
        <f t="shared" si="4"/>
        <v>2018-MIN</v>
      </c>
      <c r="E138" t="s">
        <v>61</v>
      </c>
      <c r="F138" t="s">
        <v>31</v>
      </c>
      <c r="G138">
        <v>2</v>
      </c>
      <c r="H138">
        <v>162</v>
      </c>
      <c r="I138">
        <v>81</v>
      </c>
      <c r="J138">
        <v>78</v>
      </c>
      <c r="K138">
        <v>84</v>
      </c>
      <c r="L138" t="s">
        <v>11</v>
      </c>
      <c r="M138" t="s">
        <v>11</v>
      </c>
      <c r="N138" t="s">
        <v>11</v>
      </c>
      <c r="O138" t="s">
        <v>11</v>
      </c>
      <c r="P138">
        <v>738</v>
      </c>
      <c r="Q138">
        <v>5526</v>
      </c>
      <c r="R138">
        <v>1380</v>
      </c>
      <c r="S138">
        <v>318</v>
      </c>
      <c r="T138">
        <v>22</v>
      </c>
      <c r="U138">
        <v>166</v>
      </c>
      <c r="V138">
        <v>534</v>
      </c>
      <c r="W138">
        <v>1328</v>
      </c>
      <c r="X138">
        <v>47</v>
      </c>
      <c r="Y138">
        <v>27</v>
      </c>
      <c r="Z138">
        <v>37</v>
      </c>
      <c r="AA138">
        <v>38</v>
      </c>
      <c r="AB138">
        <v>775</v>
      </c>
      <c r="AC138">
        <v>721</v>
      </c>
      <c r="AD138">
        <v>4.5</v>
      </c>
      <c r="AE138">
        <v>2</v>
      </c>
      <c r="AF138">
        <v>7</v>
      </c>
      <c r="AG138">
        <v>37</v>
      </c>
      <c r="AH138">
        <v>4330</v>
      </c>
      <c r="AI138">
        <v>1425</v>
      </c>
      <c r="AJ138">
        <v>198</v>
      </c>
      <c r="AK138">
        <v>573</v>
      </c>
      <c r="AL138">
        <v>1377</v>
      </c>
      <c r="AM138">
        <v>97</v>
      </c>
      <c r="AN138">
        <v>127</v>
      </c>
      <c r="AO138">
        <v>0.98399999999999999</v>
      </c>
      <c r="AP138" t="s">
        <v>63</v>
      </c>
      <c r="AQ138" t="s">
        <v>62</v>
      </c>
      <c r="AR138">
        <v>1959197</v>
      </c>
      <c r="AS138">
        <v>102</v>
      </c>
      <c r="AT138">
        <v>102</v>
      </c>
      <c r="AU138" t="s">
        <v>61</v>
      </c>
      <c r="AV138" t="s">
        <v>61</v>
      </c>
      <c r="AW138" t="s">
        <v>61</v>
      </c>
    </row>
    <row r="139" spans="1:49" x14ac:dyDescent="0.25">
      <c r="A139">
        <v>2018</v>
      </c>
      <c r="B139" t="s">
        <v>17</v>
      </c>
      <c r="C139" t="s">
        <v>57</v>
      </c>
      <c r="D139" s="3" t="str">
        <f t="shared" si="4"/>
        <v>2018-NYA</v>
      </c>
      <c r="E139" t="s">
        <v>58</v>
      </c>
      <c r="F139" t="s">
        <v>12</v>
      </c>
      <c r="G139">
        <v>2</v>
      </c>
      <c r="H139">
        <v>162</v>
      </c>
      <c r="I139">
        <v>81</v>
      </c>
      <c r="J139">
        <v>100</v>
      </c>
      <c r="K139">
        <v>62</v>
      </c>
      <c r="L139" t="s">
        <v>11</v>
      </c>
      <c r="M139" t="s">
        <v>52</v>
      </c>
      <c r="N139" t="s">
        <v>11</v>
      </c>
      <c r="O139" t="s">
        <v>11</v>
      </c>
      <c r="P139">
        <v>851</v>
      </c>
      <c r="Q139">
        <v>5515</v>
      </c>
      <c r="R139">
        <v>1374</v>
      </c>
      <c r="S139">
        <v>269</v>
      </c>
      <c r="T139">
        <v>23</v>
      </c>
      <c r="U139">
        <v>267</v>
      </c>
      <c r="V139">
        <v>625</v>
      </c>
      <c r="W139">
        <v>1421</v>
      </c>
      <c r="X139">
        <v>63</v>
      </c>
      <c r="Y139">
        <v>21</v>
      </c>
      <c r="Z139">
        <v>62</v>
      </c>
      <c r="AA139">
        <v>59</v>
      </c>
      <c r="AB139">
        <v>669</v>
      </c>
      <c r="AC139">
        <v>611</v>
      </c>
      <c r="AD139">
        <v>3.78</v>
      </c>
      <c r="AE139">
        <v>2</v>
      </c>
      <c r="AF139">
        <v>11</v>
      </c>
      <c r="AG139">
        <v>49</v>
      </c>
      <c r="AH139">
        <v>4369</v>
      </c>
      <c r="AI139">
        <v>1311</v>
      </c>
      <c r="AJ139">
        <v>177</v>
      </c>
      <c r="AK139">
        <v>494</v>
      </c>
      <c r="AL139">
        <v>1634</v>
      </c>
      <c r="AM139">
        <v>94</v>
      </c>
      <c r="AN139">
        <v>95</v>
      </c>
      <c r="AO139">
        <v>0.98399999999999999</v>
      </c>
      <c r="AP139" t="s">
        <v>60</v>
      </c>
      <c r="AQ139" t="s">
        <v>59</v>
      </c>
      <c r="AR139">
        <v>3482855</v>
      </c>
      <c r="AS139">
        <v>104</v>
      </c>
      <c r="AT139">
        <v>102</v>
      </c>
      <c r="AU139" t="s">
        <v>58</v>
      </c>
      <c r="AV139" t="s">
        <v>57</v>
      </c>
      <c r="AW139" t="s">
        <v>57</v>
      </c>
    </row>
    <row r="140" spans="1:49" x14ac:dyDescent="0.25">
      <c r="A140">
        <v>2018</v>
      </c>
      <c r="B140" t="s">
        <v>13</v>
      </c>
      <c r="C140" t="s">
        <v>53</v>
      </c>
      <c r="D140" s="3" t="str">
        <f t="shared" si="4"/>
        <v>2018-NYN</v>
      </c>
      <c r="E140" t="s">
        <v>54</v>
      </c>
      <c r="F140" t="s">
        <v>12</v>
      </c>
      <c r="G140">
        <v>4</v>
      </c>
      <c r="H140">
        <v>162</v>
      </c>
      <c r="I140">
        <v>81</v>
      </c>
      <c r="J140">
        <v>77</v>
      </c>
      <c r="K140">
        <v>85</v>
      </c>
      <c r="L140" t="s">
        <v>11</v>
      </c>
      <c r="M140" t="s">
        <v>11</v>
      </c>
      <c r="N140" t="s">
        <v>11</v>
      </c>
      <c r="O140" t="s">
        <v>11</v>
      </c>
      <c r="P140">
        <v>676</v>
      </c>
      <c r="Q140">
        <v>5468</v>
      </c>
      <c r="R140">
        <v>1282</v>
      </c>
      <c r="S140">
        <v>265</v>
      </c>
      <c r="T140">
        <v>34</v>
      </c>
      <c r="U140">
        <v>170</v>
      </c>
      <c r="V140">
        <v>566</v>
      </c>
      <c r="W140">
        <v>1404</v>
      </c>
      <c r="X140">
        <v>71</v>
      </c>
      <c r="Y140">
        <v>39</v>
      </c>
      <c r="Z140">
        <v>73</v>
      </c>
      <c r="AA140">
        <v>42</v>
      </c>
      <c r="AB140">
        <v>707</v>
      </c>
      <c r="AC140">
        <v>661</v>
      </c>
      <c r="AD140">
        <v>4.07</v>
      </c>
      <c r="AE140">
        <v>3</v>
      </c>
      <c r="AF140">
        <v>15</v>
      </c>
      <c r="AG140">
        <v>41</v>
      </c>
      <c r="AH140">
        <v>4382</v>
      </c>
      <c r="AI140">
        <v>1364</v>
      </c>
      <c r="AJ140">
        <v>185</v>
      </c>
      <c r="AK140">
        <v>484</v>
      </c>
      <c r="AL140">
        <v>1446</v>
      </c>
      <c r="AM140">
        <v>88</v>
      </c>
      <c r="AN140">
        <v>121</v>
      </c>
      <c r="AO140">
        <v>0.98499999999999999</v>
      </c>
      <c r="AP140" t="s">
        <v>56</v>
      </c>
      <c r="AQ140" t="s">
        <v>55</v>
      </c>
      <c r="AR140">
        <v>2224995</v>
      </c>
      <c r="AS140">
        <v>90</v>
      </c>
      <c r="AT140">
        <v>91</v>
      </c>
      <c r="AU140" t="s">
        <v>54</v>
      </c>
      <c r="AV140" t="s">
        <v>53</v>
      </c>
      <c r="AW140" t="s">
        <v>53</v>
      </c>
    </row>
    <row r="141" spans="1:49" x14ac:dyDescent="0.25">
      <c r="A141">
        <v>2018</v>
      </c>
      <c r="B141" t="s">
        <v>17</v>
      </c>
      <c r="C141" t="s">
        <v>49</v>
      </c>
      <c r="D141" s="3" t="str">
        <f t="shared" si="4"/>
        <v>2018-OAK</v>
      </c>
      <c r="E141" t="s">
        <v>49</v>
      </c>
      <c r="F141" t="s">
        <v>21</v>
      </c>
      <c r="G141">
        <v>2</v>
      </c>
      <c r="H141">
        <v>162</v>
      </c>
      <c r="I141">
        <v>81</v>
      </c>
      <c r="J141">
        <v>97</v>
      </c>
      <c r="K141">
        <v>65</v>
      </c>
      <c r="L141" t="s">
        <v>11</v>
      </c>
      <c r="M141" t="s">
        <v>52</v>
      </c>
      <c r="N141" t="s">
        <v>11</v>
      </c>
      <c r="O141" t="s">
        <v>11</v>
      </c>
      <c r="P141">
        <v>813</v>
      </c>
      <c r="Q141">
        <v>5579</v>
      </c>
      <c r="R141">
        <v>1407</v>
      </c>
      <c r="S141">
        <v>322</v>
      </c>
      <c r="T141">
        <v>20</v>
      </c>
      <c r="U141">
        <v>227</v>
      </c>
      <c r="V141">
        <v>550</v>
      </c>
      <c r="W141">
        <v>1381</v>
      </c>
      <c r="X141">
        <v>35</v>
      </c>
      <c r="Y141">
        <v>21</v>
      </c>
      <c r="Z141">
        <v>76</v>
      </c>
      <c r="AA141">
        <v>44</v>
      </c>
      <c r="AB141">
        <v>674</v>
      </c>
      <c r="AC141">
        <v>621</v>
      </c>
      <c r="AD141">
        <v>3.81</v>
      </c>
      <c r="AE141">
        <v>2</v>
      </c>
      <c r="AF141">
        <v>14</v>
      </c>
      <c r="AG141">
        <v>44</v>
      </c>
      <c r="AH141">
        <v>4397</v>
      </c>
      <c r="AI141">
        <v>1303</v>
      </c>
      <c r="AJ141">
        <v>184</v>
      </c>
      <c r="AK141">
        <v>474</v>
      </c>
      <c r="AL141">
        <v>1237</v>
      </c>
      <c r="AM141">
        <v>89</v>
      </c>
      <c r="AN141">
        <v>125</v>
      </c>
      <c r="AO141">
        <v>0.98499999999999999</v>
      </c>
      <c r="AP141" t="s">
        <v>51</v>
      </c>
      <c r="AQ141" t="s">
        <v>50</v>
      </c>
      <c r="AR141">
        <v>1573616</v>
      </c>
      <c r="AS141">
        <v>98</v>
      </c>
      <c r="AT141">
        <v>97</v>
      </c>
      <c r="AU141" t="s">
        <v>49</v>
      </c>
      <c r="AV141" t="s">
        <v>49</v>
      </c>
      <c r="AW141" t="s">
        <v>49</v>
      </c>
    </row>
    <row r="142" spans="1:49" x14ac:dyDescent="0.25">
      <c r="A142">
        <v>2018</v>
      </c>
      <c r="B142" t="s">
        <v>13</v>
      </c>
      <c r="C142" t="s">
        <v>46</v>
      </c>
      <c r="D142" s="3" t="str">
        <f t="shared" si="4"/>
        <v>2018-PHI</v>
      </c>
      <c r="E142" t="s">
        <v>46</v>
      </c>
      <c r="F142" t="s">
        <v>12</v>
      </c>
      <c r="G142">
        <v>3</v>
      </c>
      <c r="H142">
        <v>162</v>
      </c>
      <c r="I142">
        <v>81</v>
      </c>
      <c r="J142">
        <v>80</v>
      </c>
      <c r="K142">
        <v>82</v>
      </c>
      <c r="L142" t="s">
        <v>11</v>
      </c>
      <c r="M142" t="s">
        <v>11</v>
      </c>
      <c r="N142" t="s">
        <v>11</v>
      </c>
      <c r="O142" t="s">
        <v>11</v>
      </c>
      <c r="P142">
        <v>677</v>
      </c>
      <c r="Q142">
        <v>5424</v>
      </c>
      <c r="R142">
        <v>1271</v>
      </c>
      <c r="S142">
        <v>241</v>
      </c>
      <c r="T142">
        <v>30</v>
      </c>
      <c r="U142">
        <v>186</v>
      </c>
      <c r="V142">
        <v>582</v>
      </c>
      <c r="W142">
        <v>1520</v>
      </c>
      <c r="X142">
        <v>69</v>
      </c>
      <c r="Y142">
        <v>26</v>
      </c>
      <c r="Z142">
        <v>64</v>
      </c>
      <c r="AA142">
        <v>32</v>
      </c>
      <c r="AB142">
        <v>728</v>
      </c>
      <c r="AC142">
        <v>665</v>
      </c>
      <c r="AD142">
        <v>4.1399999999999997</v>
      </c>
      <c r="AE142">
        <v>0</v>
      </c>
      <c r="AF142">
        <v>12</v>
      </c>
      <c r="AG142">
        <v>44</v>
      </c>
      <c r="AH142">
        <v>4337</v>
      </c>
      <c r="AI142">
        <v>1366</v>
      </c>
      <c r="AJ142">
        <v>171</v>
      </c>
      <c r="AK142">
        <v>500</v>
      </c>
      <c r="AL142">
        <v>1465</v>
      </c>
      <c r="AM142">
        <v>123</v>
      </c>
      <c r="AN142">
        <v>138</v>
      </c>
      <c r="AO142">
        <v>0.97899999999999998</v>
      </c>
      <c r="AP142" t="s">
        <v>48</v>
      </c>
      <c r="AQ142" t="s">
        <v>47</v>
      </c>
      <c r="AR142">
        <v>2158124</v>
      </c>
      <c r="AS142">
        <v>102</v>
      </c>
      <c r="AT142">
        <v>103</v>
      </c>
      <c r="AU142" t="s">
        <v>46</v>
      </c>
      <c r="AV142" t="s">
        <v>46</v>
      </c>
      <c r="AW142" t="s">
        <v>46</v>
      </c>
    </row>
    <row r="143" spans="1:49" x14ac:dyDescent="0.25">
      <c r="A143">
        <v>2018</v>
      </c>
      <c r="B143" t="s">
        <v>13</v>
      </c>
      <c r="C143" t="s">
        <v>43</v>
      </c>
      <c r="D143" s="3" t="str">
        <f t="shared" si="4"/>
        <v>2018-PIT</v>
      </c>
      <c r="E143" t="s">
        <v>43</v>
      </c>
      <c r="F143" t="s">
        <v>31</v>
      </c>
      <c r="G143">
        <v>4</v>
      </c>
      <c r="H143">
        <v>161</v>
      </c>
      <c r="I143">
        <v>80</v>
      </c>
      <c r="J143">
        <v>82</v>
      </c>
      <c r="K143">
        <v>79</v>
      </c>
      <c r="L143" t="s">
        <v>11</v>
      </c>
      <c r="M143" t="s">
        <v>11</v>
      </c>
      <c r="N143" t="s">
        <v>11</v>
      </c>
      <c r="O143" t="s">
        <v>11</v>
      </c>
      <c r="P143">
        <v>692</v>
      </c>
      <c r="Q143">
        <v>5447</v>
      </c>
      <c r="R143">
        <v>1381</v>
      </c>
      <c r="S143">
        <v>290</v>
      </c>
      <c r="T143">
        <v>38</v>
      </c>
      <c r="U143">
        <v>157</v>
      </c>
      <c r="V143">
        <v>474</v>
      </c>
      <c r="W143">
        <v>1229</v>
      </c>
      <c r="X143">
        <v>70</v>
      </c>
      <c r="Y143">
        <v>38</v>
      </c>
      <c r="Z143">
        <v>59</v>
      </c>
      <c r="AA143">
        <v>52</v>
      </c>
      <c r="AB143">
        <v>693</v>
      </c>
      <c r="AC143">
        <v>637</v>
      </c>
      <c r="AD143">
        <v>4</v>
      </c>
      <c r="AE143">
        <v>3</v>
      </c>
      <c r="AF143">
        <v>16</v>
      </c>
      <c r="AG143">
        <v>40</v>
      </c>
      <c r="AH143">
        <v>4302</v>
      </c>
      <c r="AI143">
        <v>1380</v>
      </c>
      <c r="AJ143">
        <v>174</v>
      </c>
      <c r="AK143">
        <v>497</v>
      </c>
      <c r="AL143">
        <v>1336</v>
      </c>
      <c r="AM143">
        <v>105</v>
      </c>
      <c r="AN143">
        <v>129</v>
      </c>
      <c r="AO143">
        <v>0.98199999999999998</v>
      </c>
      <c r="AP143" t="s">
        <v>45</v>
      </c>
      <c r="AQ143" t="s">
        <v>44</v>
      </c>
      <c r="AR143">
        <v>1465316</v>
      </c>
      <c r="AS143">
        <v>96</v>
      </c>
      <c r="AT143">
        <v>96</v>
      </c>
      <c r="AU143" t="s">
        <v>43</v>
      </c>
      <c r="AV143" t="s">
        <v>43</v>
      </c>
      <c r="AW143" t="s">
        <v>43</v>
      </c>
    </row>
    <row r="144" spans="1:49" x14ac:dyDescent="0.25">
      <c r="A144">
        <v>2018</v>
      </c>
      <c r="B144" t="s">
        <v>13</v>
      </c>
      <c r="C144" t="s">
        <v>39</v>
      </c>
      <c r="D144" s="3" t="str">
        <f t="shared" si="4"/>
        <v>2018-SDN</v>
      </c>
      <c r="E144" t="s">
        <v>40</v>
      </c>
      <c r="F144" t="s">
        <v>21</v>
      </c>
      <c r="G144">
        <v>5</v>
      </c>
      <c r="H144">
        <v>162</v>
      </c>
      <c r="I144">
        <v>81</v>
      </c>
      <c r="J144">
        <v>66</v>
      </c>
      <c r="K144">
        <v>96</v>
      </c>
      <c r="L144" t="s">
        <v>11</v>
      </c>
      <c r="M144" t="s">
        <v>11</v>
      </c>
      <c r="N144" t="s">
        <v>11</v>
      </c>
      <c r="O144" t="s">
        <v>11</v>
      </c>
      <c r="P144">
        <v>617</v>
      </c>
      <c r="Q144">
        <v>5486</v>
      </c>
      <c r="R144">
        <v>1289</v>
      </c>
      <c r="S144">
        <v>250</v>
      </c>
      <c r="T144">
        <v>30</v>
      </c>
      <c r="U144">
        <v>162</v>
      </c>
      <c r="V144">
        <v>471</v>
      </c>
      <c r="W144">
        <v>1523</v>
      </c>
      <c r="X144">
        <v>95</v>
      </c>
      <c r="Y144">
        <v>36</v>
      </c>
      <c r="Z144">
        <v>31</v>
      </c>
      <c r="AA144">
        <v>36</v>
      </c>
      <c r="AB144">
        <v>767</v>
      </c>
      <c r="AC144">
        <v>713</v>
      </c>
      <c r="AD144">
        <v>4.4000000000000004</v>
      </c>
      <c r="AE144">
        <v>0</v>
      </c>
      <c r="AF144">
        <v>5</v>
      </c>
      <c r="AG144">
        <v>36</v>
      </c>
      <c r="AH144">
        <v>4371</v>
      </c>
      <c r="AI144">
        <v>1430</v>
      </c>
      <c r="AJ144">
        <v>185</v>
      </c>
      <c r="AK144">
        <v>519</v>
      </c>
      <c r="AL144">
        <v>1399</v>
      </c>
      <c r="AM144">
        <v>100</v>
      </c>
      <c r="AN144">
        <v>127</v>
      </c>
      <c r="AO144">
        <v>0.98299999999999998</v>
      </c>
      <c r="AP144" t="s">
        <v>42</v>
      </c>
      <c r="AQ144" t="s">
        <v>41</v>
      </c>
      <c r="AR144">
        <v>2168536</v>
      </c>
      <c r="AS144">
        <v>94</v>
      </c>
      <c r="AT144">
        <v>95</v>
      </c>
      <c r="AU144" t="s">
        <v>40</v>
      </c>
      <c r="AV144" t="s">
        <v>39</v>
      </c>
      <c r="AW144" t="s">
        <v>39</v>
      </c>
    </row>
    <row r="145" spans="1:49" x14ac:dyDescent="0.25">
      <c r="A145">
        <v>2018</v>
      </c>
      <c r="B145" t="s">
        <v>17</v>
      </c>
      <c r="C145" t="s">
        <v>36</v>
      </c>
      <c r="D145" s="3" t="str">
        <f t="shared" si="4"/>
        <v>2018-SEA</v>
      </c>
      <c r="E145" t="s">
        <v>36</v>
      </c>
      <c r="F145" t="s">
        <v>21</v>
      </c>
      <c r="G145">
        <v>3</v>
      </c>
      <c r="H145">
        <v>162</v>
      </c>
      <c r="I145">
        <v>81</v>
      </c>
      <c r="J145">
        <v>89</v>
      </c>
      <c r="K145">
        <v>73</v>
      </c>
      <c r="L145" t="s">
        <v>11</v>
      </c>
      <c r="M145" t="s">
        <v>11</v>
      </c>
      <c r="N145" t="s">
        <v>11</v>
      </c>
      <c r="O145" t="s">
        <v>11</v>
      </c>
      <c r="P145">
        <v>677</v>
      </c>
      <c r="Q145">
        <v>5513</v>
      </c>
      <c r="R145">
        <v>1402</v>
      </c>
      <c r="S145">
        <v>256</v>
      </c>
      <c r="T145">
        <v>32</v>
      </c>
      <c r="U145">
        <v>176</v>
      </c>
      <c r="V145">
        <v>430</v>
      </c>
      <c r="W145">
        <v>1221</v>
      </c>
      <c r="X145">
        <v>79</v>
      </c>
      <c r="Y145">
        <v>37</v>
      </c>
      <c r="Z145">
        <v>70</v>
      </c>
      <c r="AA145">
        <v>41</v>
      </c>
      <c r="AB145">
        <v>711</v>
      </c>
      <c r="AC145">
        <v>664</v>
      </c>
      <c r="AD145">
        <v>4.13</v>
      </c>
      <c r="AE145">
        <v>3</v>
      </c>
      <c r="AF145">
        <v>12</v>
      </c>
      <c r="AG145">
        <v>60</v>
      </c>
      <c r="AH145">
        <v>4346</v>
      </c>
      <c r="AI145">
        <v>1396</v>
      </c>
      <c r="AJ145">
        <v>195</v>
      </c>
      <c r="AK145">
        <v>400</v>
      </c>
      <c r="AL145">
        <v>1328</v>
      </c>
      <c r="AM145">
        <v>88</v>
      </c>
      <c r="AN145">
        <v>152</v>
      </c>
      <c r="AO145">
        <v>0.98499999999999999</v>
      </c>
      <c r="AP145" t="s">
        <v>38</v>
      </c>
      <c r="AQ145" t="s">
        <v>37</v>
      </c>
      <c r="AR145">
        <v>2299489</v>
      </c>
      <c r="AS145">
        <v>94</v>
      </c>
      <c r="AT145">
        <v>95</v>
      </c>
      <c r="AU145" t="s">
        <v>36</v>
      </c>
      <c r="AV145" t="s">
        <v>36</v>
      </c>
      <c r="AW145" t="s">
        <v>36</v>
      </c>
    </row>
    <row r="146" spans="1:49" x14ac:dyDescent="0.25">
      <c r="A146">
        <v>2018</v>
      </c>
      <c r="B146" t="s">
        <v>13</v>
      </c>
      <c r="C146" t="s">
        <v>32</v>
      </c>
      <c r="D146" s="3" t="str">
        <f t="shared" si="4"/>
        <v>2018-SFN</v>
      </c>
      <c r="E146" t="s">
        <v>33</v>
      </c>
      <c r="F146" t="s">
        <v>21</v>
      </c>
      <c r="G146">
        <v>4</v>
      </c>
      <c r="H146">
        <v>162</v>
      </c>
      <c r="I146">
        <v>81</v>
      </c>
      <c r="J146">
        <v>73</v>
      </c>
      <c r="K146">
        <v>89</v>
      </c>
      <c r="L146" t="s">
        <v>11</v>
      </c>
      <c r="M146" t="s">
        <v>11</v>
      </c>
      <c r="N146" t="s">
        <v>11</v>
      </c>
      <c r="O146" t="s">
        <v>11</v>
      </c>
      <c r="P146">
        <v>603</v>
      </c>
      <c r="Q146">
        <v>5541</v>
      </c>
      <c r="R146">
        <v>1324</v>
      </c>
      <c r="S146">
        <v>255</v>
      </c>
      <c r="T146">
        <v>30</v>
      </c>
      <c r="U146">
        <v>133</v>
      </c>
      <c r="V146">
        <v>448</v>
      </c>
      <c r="W146">
        <v>1467</v>
      </c>
      <c r="X146">
        <v>77</v>
      </c>
      <c r="Y146">
        <v>34</v>
      </c>
      <c r="Z146">
        <v>49</v>
      </c>
      <c r="AA146">
        <v>42</v>
      </c>
      <c r="AB146">
        <v>699</v>
      </c>
      <c r="AC146">
        <v>641</v>
      </c>
      <c r="AD146">
        <v>3.95</v>
      </c>
      <c r="AE146">
        <v>1</v>
      </c>
      <c r="AF146">
        <v>15</v>
      </c>
      <c r="AG146">
        <v>36</v>
      </c>
      <c r="AH146">
        <v>4384</v>
      </c>
      <c r="AI146">
        <v>1387</v>
      </c>
      <c r="AJ146">
        <v>156</v>
      </c>
      <c r="AK146">
        <v>524</v>
      </c>
      <c r="AL146">
        <v>1269</v>
      </c>
      <c r="AM146">
        <v>97</v>
      </c>
      <c r="AN146">
        <v>160</v>
      </c>
      <c r="AO146">
        <v>0.98399999999999999</v>
      </c>
      <c r="AP146" t="s">
        <v>35</v>
      </c>
      <c r="AQ146" t="s">
        <v>34</v>
      </c>
      <c r="AR146">
        <v>3156185</v>
      </c>
      <c r="AS146">
        <v>95</v>
      </c>
      <c r="AT146">
        <v>96</v>
      </c>
      <c r="AU146" t="s">
        <v>33</v>
      </c>
      <c r="AV146" t="s">
        <v>32</v>
      </c>
      <c r="AW146" t="s">
        <v>32</v>
      </c>
    </row>
    <row r="147" spans="1:49" x14ac:dyDescent="0.25">
      <c r="A147">
        <v>2018</v>
      </c>
      <c r="B147" t="s">
        <v>13</v>
      </c>
      <c r="C147" t="s">
        <v>27</v>
      </c>
      <c r="D147" s="3" t="str">
        <f t="shared" si="4"/>
        <v>2018-SLN</v>
      </c>
      <c r="E147" t="s">
        <v>28</v>
      </c>
      <c r="F147" t="s">
        <v>31</v>
      </c>
      <c r="G147">
        <v>3</v>
      </c>
      <c r="H147">
        <v>162</v>
      </c>
      <c r="I147">
        <v>81</v>
      </c>
      <c r="J147">
        <v>88</v>
      </c>
      <c r="K147">
        <v>74</v>
      </c>
      <c r="L147" t="s">
        <v>11</v>
      </c>
      <c r="M147" t="s">
        <v>11</v>
      </c>
      <c r="N147" t="s">
        <v>11</v>
      </c>
      <c r="O147" t="s">
        <v>11</v>
      </c>
      <c r="P147">
        <v>759</v>
      </c>
      <c r="Q147">
        <v>5498</v>
      </c>
      <c r="R147">
        <v>1369</v>
      </c>
      <c r="S147">
        <v>248</v>
      </c>
      <c r="T147">
        <v>9</v>
      </c>
      <c r="U147">
        <v>205</v>
      </c>
      <c r="V147">
        <v>525</v>
      </c>
      <c r="W147">
        <v>1380</v>
      </c>
      <c r="X147">
        <v>63</v>
      </c>
      <c r="Y147">
        <v>32</v>
      </c>
      <c r="Z147">
        <v>80</v>
      </c>
      <c r="AA147">
        <v>48</v>
      </c>
      <c r="AB147">
        <v>691</v>
      </c>
      <c r="AC147">
        <v>622</v>
      </c>
      <c r="AD147">
        <v>3.85</v>
      </c>
      <c r="AE147">
        <v>1</v>
      </c>
      <c r="AF147">
        <v>8</v>
      </c>
      <c r="AG147">
        <v>43</v>
      </c>
      <c r="AH147">
        <v>4366</v>
      </c>
      <c r="AI147">
        <v>1354</v>
      </c>
      <c r="AJ147">
        <v>144</v>
      </c>
      <c r="AK147">
        <v>593</v>
      </c>
      <c r="AL147">
        <v>1337</v>
      </c>
      <c r="AM147">
        <v>133</v>
      </c>
      <c r="AN147">
        <v>151</v>
      </c>
      <c r="AO147">
        <v>0.97799999999999998</v>
      </c>
      <c r="AP147" t="s">
        <v>30</v>
      </c>
      <c r="AQ147" t="s">
        <v>29</v>
      </c>
      <c r="AR147">
        <v>3403587</v>
      </c>
      <c r="AS147">
        <v>97</v>
      </c>
      <c r="AT147">
        <v>96</v>
      </c>
      <c r="AU147" t="s">
        <v>28</v>
      </c>
      <c r="AV147" t="s">
        <v>27</v>
      </c>
      <c r="AW147" t="s">
        <v>27</v>
      </c>
    </row>
    <row r="148" spans="1:49" x14ac:dyDescent="0.25">
      <c r="A148">
        <v>2018</v>
      </c>
      <c r="B148" t="s">
        <v>17</v>
      </c>
      <c r="C148" t="s">
        <v>22</v>
      </c>
      <c r="D148" s="3" t="str">
        <f t="shared" si="4"/>
        <v>2018-TBA</v>
      </c>
      <c r="E148" t="s">
        <v>26</v>
      </c>
      <c r="F148" t="s">
        <v>12</v>
      </c>
      <c r="G148">
        <v>3</v>
      </c>
      <c r="H148">
        <v>162</v>
      </c>
      <c r="I148">
        <v>81</v>
      </c>
      <c r="J148">
        <v>90</v>
      </c>
      <c r="K148">
        <v>72</v>
      </c>
      <c r="L148" t="s">
        <v>11</v>
      </c>
      <c r="M148" t="s">
        <v>11</v>
      </c>
      <c r="N148" t="s">
        <v>11</v>
      </c>
      <c r="O148" t="s">
        <v>11</v>
      </c>
      <c r="P148">
        <v>716</v>
      </c>
      <c r="Q148">
        <v>5475</v>
      </c>
      <c r="R148">
        <v>1415</v>
      </c>
      <c r="S148">
        <v>274</v>
      </c>
      <c r="T148">
        <v>43</v>
      </c>
      <c r="U148">
        <v>150</v>
      </c>
      <c r="V148">
        <v>540</v>
      </c>
      <c r="W148">
        <v>1388</v>
      </c>
      <c r="X148">
        <v>128</v>
      </c>
      <c r="Y148">
        <v>51</v>
      </c>
      <c r="Z148">
        <v>101</v>
      </c>
      <c r="AA148">
        <v>50</v>
      </c>
      <c r="AB148">
        <v>646</v>
      </c>
      <c r="AC148">
        <v>602</v>
      </c>
      <c r="AD148">
        <v>3.74</v>
      </c>
      <c r="AE148">
        <v>0</v>
      </c>
      <c r="AF148">
        <v>14</v>
      </c>
      <c r="AG148">
        <v>52</v>
      </c>
      <c r="AH148">
        <v>4345</v>
      </c>
      <c r="AI148">
        <v>1236</v>
      </c>
      <c r="AJ148">
        <v>164</v>
      </c>
      <c r="AK148">
        <v>501</v>
      </c>
      <c r="AL148">
        <v>1421</v>
      </c>
      <c r="AM148">
        <v>85</v>
      </c>
      <c r="AN148">
        <v>136</v>
      </c>
      <c r="AO148">
        <v>0.98599999999999999</v>
      </c>
      <c r="AP148" t="s">
        <v>25</v>
      </c>
      <c r="AQ148" t="s">
        <v>24</v>
      </c>
      <c r="AR148">
        <v>1154973</v>
      </c>
      <c r="AS148">
        <v>97</v>
      </c>
      <c r="AT148">
        <v>97</v>
      </c>
      <c r="AU148" t="s">
        <v>23</v>
      </c>
      <c r="AV148" t="s">
        <v>22</v>
      </c>
      <c r="AW148" t="s">
        <v>22</v>
      </c>
    </row>
    <row r="149" spans="1:49" x14ac:dyDescent="0.25">
      <c r="A149">
        <v>2018</v>
      </c>
      <c r="B149" t="s">
        <v>17</v>
      </c>
      <c r="C149" t="s">
        <v>18</v>
      </c>
      <c r="D149" s="3" t="str">
        <f t="shared" si="4"/>
        <v>2018-TEX</v>
      </c>
      <c r="E149" t="s">
        <v>18</v>
      </c>
      <c r="F149" t="s">
        <v>21</v>
      </c>
      <c r="G149">
        <v>5</v>
      </c>
      <c r="H149">
        <v>162</v>
      </c>
      <c r="I149">
        <v>81</v>
      </c>
      <c r="J149">
        <v>67</v>
      </c>
      <c r="K149">
        <v>95</v>
      </c>
      <c r="L149" t="s">
        <v>11</v>
      </c>
      <c r="M149" t="s">
        <v>11</v>
      </c>
      <c r="N149" t="s">
        <v>11</v>
      </c>
      <c r="O149" t="s">
        <v>11</v>
      </c>
      <c r="P149">
        <v>737</v>
      </c>
      <c r="Q149">
        <v>5453</v>
      </c>
      <c r="R149">
        <v>1308</v>
      </c>
      <c r="S149">
        <v>266</v>
      </c>
      <c r="T149">
        <v>24</v>
      </c>
      <c r="U149">
        <v>194</v>
      </c>
      <c r="V149">
        <v>555</v>
      </c>
      <c r="W149">
        <v>1484</v>
      </c>
      <c r="X149">
        <v>74</v>
      </c>
      <c r="Y149">
        <v>35</v>
      </c>
      <c r="Z149">
        <v>88</v>
      </c>
      <c r="AA149">
        <v>34</v>
      </c>
      <c r="AB149">
        <v>848</v>
      </c>
      <c r="AC149">
        <v>783</v>
      </c>
      <c r="AD149">
        <v>4.92</v>
      </c>
      <c r="AE149">
        <v>1</v>
      </c>
      <c r="AF149">
        <v>5</v>
      </c>
      <c r="AG149">
        <v>42</v>
      </c>
      <c r="AH149">
        <v>4293</v>
      </c>
      <c r="AI149">
        <v>1516</v>
      </c>
      <c r="AJ149">
        <v>222</v>
      </c>
      <c r="AK149">
        <v>491</v>
      </c>
      <c r="AL149">
        <v>1121</v>
      </c>
      <c r="AM149">
        <v>120</v>
      </c>
      <c r="AN149">
        <v>168</v>
      </c>
      <c r="AO149">
        <v>0.98</v>
      </c>
      <c r="AP149" t="s">
        <v>20</v>
      </c>
      <c r="AQ149" t="s">
        <v>19</v>
      </c>
      <c r="AR149">
        <v>2107107</v>
      </c>
      <c r="AS149">
        <v>112</v>
      </c>
      <c r="AT149">
        <v>113</v>
      </c>
      <c r="AU149" t="s">
        <v>18</v>
      </c>
      <c r="AV149" t="s">
        <v>18</v>
      </c>
      <c r="AW149" t="s">
        <v>18</v>
      </c>
    </row>
    <row r="150" spans="1:49" x14ac:dyDescent="0.25">
      <c r="A150">
        <v>2018</v>
      </c>
      <c r="B150" t="s">
        <v>17</v>
      </c>
      <c r="C150" t="s">
        <v>14</v>
      </c>
      <c r="D150" s="3" t="str">
        <f t="shared" si="4"/>
        <v>2018-TOR</v>
      </c>
      <c r="E150" t="s">
        <v>14</v>
      </c>
      <c r="F150" t="s">
        <v>12</v>
      </c>
      <c r="G150">
        <v>4</v>
      </c>
      <c r="H150">
        <v>162</v>
      </c>
      <c r="I150">
        <v>81</v>
      </c>
      <c r="J150">
        <v>73</v>
      </c>
      <c r="K150">
        <v>89</v>
      </c>
      <c r="L150" t="s">
        <v>11</v>
      </c>
      <c r="M150" t="s">
        <v>11</v>
      </c>
      <c r="N150" t="s">
        <v>11</v>
      </c>
      <c r="O150" t="s">
        <v>11</v>
      </c>
      <c r="P150">
        <v>709</v>
      </c>
      <c r="Q150">
        <v>5477</v>
      </c>
      <c r="R150">
        <v>1336</v>
      </c>
      <c r="S150">
        <v>320</v>
      </c>
      <c r="T150">
        <v>16</v>
      </c>
      <c r="U150">
        <v>217</v>
      </c>
      <c r="V150">
        <v>499</v>
      </c>
      <c r="W150">
        <v>1387</v>
      </c>
      <c r="X150">
        <v>47</v>
      </c>
      <c r="Y150">
        <v>30</v>
      </c>
      <c r="Z150">
        <v>58</v>
      </c>
      <c r="AA150">
        <v>37</v>
      </c>
      <c r="AB150">
        <v>832</v>
      </c>
      <c r="AC150">
        <v>772</v>
      </c>
      <c r="AD150">
        <v>4.8499999999999996</v>
      </c>
      <c r="AE150">
        <v>0</v>
      </c>
      <c r="AF150">
        <v>3</v>
      </c>
      <c r="AG150">
        <v>39</v>
      </c>
      <c r="AH150">
        <v>4301</v>
      </c>
      <c r="AI150">
        <v>1476</v>
      </c>
      <c r="AJ150">
        <v>208</v>
      </c>
      <c r="AK150">
        <v>551</v>
      </c>
      <c r="AL150">
        <v>1298</v>
      </c>
      <c r="AM150">
        <v>101</v>
      </c>
      <c r="AN150">
        <v>138</v>
      </c>
      <c r="AO150">
        <v>0.98299999999999998</v>
      </c>
      <c r="AP150" t="s">
        <v>16</v>
      </c>
      <c r="AQ150" t="s">
        <v>15</v>
      </c>
      <c r="AR150">
        <v>2325281</v>
      </c>
      <c r="AS150">
        <v>97</v>
      </c>
      <c r="AT150">
        <v>98</v>
      </c>
      <c r="AU150" t="s">
        <v>14</v>
      </c>
      <c r="AV150" t="s">
        <v>14</v>
      </c>
      <c r="AW150" t="s">
        <v>14</v>
      </c>
    </row>
    <row r="151" spans="1:49" x14ac:dyDescent="0.25">
      <c r="A151">
        <v>2018</v>
      </c>
      <c r="B151" t="s">
        <v>13</v>
      </c>
      <c r="C151" t="s">
        <v>6</v>
      </c>
      <c r="D151" s="3" t="str">
        <f t="shared" si="4"/>
        <v>2018-WAS</v>
      </c>
      <c r="E151" t="s">
        <v>8</v>
      </c>
      <c r="F151" t="s">
        <v>12</v>
      </c>
      <c r="G151">
        <v>2</v>
      </c>
      <c r="H151">
        <v>162</v>
      </c>
      <c r="I151">
        <v>81</v>
      </c>
      <c r="J151">
        <v>82</v>
      </c>
      <c r="K151">
        <v>80</v>
      </c>
      <c r="L151" t="s">
        <v>11</v>
      </c>
      <c r="M151" t="s">
        <v>11</v>
      </c>
      <c r="N151" t="s">
        <v>11</v>
      </c>
      <c r="O151" t="s">
        <v>11</v>
      </c>
      <c r="P151">
        <v>771</v>
      </c>
      <c r="Q151">
        <v>5517</v>
      </c>
      <c r="R151">
        <v>1402</v>
      </c>
      <c r="S151">
        <v>284</v>
      </c>
      <c r="T151">
        <v>25</v>
      </c>
      <c r="U151">
        <v>191</v>
      </c>
      <c r="V151">
        <v>631</v>
      </c>
      <c r="W151">
        <v>1289</v>
      </c>
      <c r="X151">
        <v>119</v>
      </c>
      <c r="Y151">
        <v>33</v>
      </c>
      <c r="Z151">
        <v>59</v>
      </c>
      <c r="AA151">
        <v>40</v>
      </c>
      <c r="AB151">
        <v>682</v>
      </c>
      <c r="AC151">
        <v>649</v>
      </c>
      <c r="AD151">
        <v>4.04</v>
      </c>
      <c r="AE151">
        <v>2</v>
      </c>
      <c r="AF151">
        <v>7</v>
      </c>
      <c r="AG151">
        <v>40</v>
      </c>
      <c r="AH151">
        <v>4338</v>
      </c>
      <c r="AI151">
        <v>1320</v>
      </c>
      <c r="AJ151">
        <v>198</v>
      </c>
      <c r="AK151">
        <v>487</v>
      </c>
      <c r="AL151">
        <v>1417</v>
      </c>
      <c r="AM151">
        <v>64</v>
      </c>
      <c r="AN151">
        <v>115</v>
      </c>
      <c r="AO151">
        <v>0.98899999999999999</v>
      </c>
      <c r="AP151" t="s">
        <v>10</v>
      </c>
      <c r="AQ151" t="s">
        <v>9</v>
      </c>
      <c r="AR151">
        <v>2529604</v>
      </c>
      <c r="AS151">
        <v>106</v>
      </c>
      <c r="AT151">
        <v>105</v>
      </c>
      <c r="AU151" t="s">
        <v>8</v>
      </c>
      <c r="AV151" t="s">
        <v>7</v>
      </c>
      <c r="AW15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pane ySplit="2" topLeftCell="A3" activePane="bottomLeft" state="frozen"/>
      <selection activeCell="A2" sqref="A2"/>
      <selection pane="bottomLeft" activeCell="A2" sqref="A2"/>
    </sheetView>
  </sheetViews>
  <sheetFormatPr defaultColWidth="9.7109375" defaultRowHeight="15" x14ac:dyDescent="0.25"/>
  <cols>
    <col min="1" max="1" width="5.85546875" bestFit="1" customWidth="1"/>
    <col min="2" max="2" width="6.85546875" bestFit="1" customWidth="1"/>
    <col min="3" max="3" width="24.7109375" customWidth="1"/>
    <col min="4" max="4" width="26.42578125" bestFit="1" customWidth="1"/>
    <col min="5" max="5" width="12.28515625" bestFit="1" customWidth="1"/>
    <col min="6" max="6" width="17.5703125" customWidth="1"/>
    <col min="7" max="7" width="15.140625" bestFit="1" customWidth="1"/>
    <col min="8" max="8" width="17.85546875" bestFit="1" customWidth="1"/>
    <col min="9" max="9" width="11.42578125" bestFit="1" customWidth="1"/>
    <col min="10" max="10" width="12.42578125" bestFit="1" customWidth="1"/>
    <col min="11" max="11" width="10.85546875" bestFit="1" customWidth="1"/>
    <col min="12" max="12" width="24.5703125" bestFit="1" customWidth="1"/>
  </cols>
  <sheetData>
    <row r="1" spans="1:12" ht="60" x14ac:dyDescent="0.25">
      <c r="C1" s="5" t="str">
        <f t="shared" ref="C1:L1" ca="1" si="0">_xlfn.FORMULATEXT(C3)</f>
        <v>=INDEX(input!$B$2:$B$151,MATCH(process!$E3,input!$D$2:$D$151,0))</v>
      </c>
      <c r="D1" s="5" t="str">
        <f t="shared" ca="1" si="0"/>
        <v>=INDEX(input!$AP$2:$AP$151,MATCH(process!$E3,input!$D$2:$D$151,0))</v>
      </c>
      <c r="E1" s="5" t="str">
        <f t="shared" ca="1" si="0"/>
        <v>=CONCATENATE(A3,"-",B3)</v>
      </c>
      <c r="F1" s="5" t="str">
        <f t="shared" ca="1" si="0"/>
        <v>=SUMIF(input!$C$2:$C$151,process!$B3,input!$J$2:$J$151)</v>
      </c>
      <c r="G1" s="5" t="str">
        <f t="shared" ca="1" si="0"/>
        <v>=SUMIF(input!$C$2:$C$151,process!$B3,input!$K$2:$K$151)</v>
      </c>
      <c r="H1" s="5" t="str">
        <f t="shared" ca="1" si="0"/>
        <v>=CONCATENATE(F3," - ",G3)</v>
      </c>
      <c r="I1" s="5" t="str">
        <f t="shared" ca="1" si="0"/>
        <v>=VLOOKUP($E3,input!$D$1:$AW$151,7,FALSE)</v>
      </c>
      <c r="J1" s="5" t="str">
        <f t="shared" ca="1" si="0"/>
        <v>=VLOOKUP($E3,input!$D$1:$AW$151,8,FALSE)</v>
      </c>
      <c r="K1" s="5" t="str">
        <f t="shared" ca="1" si="0"/>
        <v>=CONCATENATE(I3," - ",J3)</v>
      </c>
      <c r="L1" s="5" t="str">
        <f t="shared" ca="1" si="0"/>
        <v>=INDEX(input!$AQ$2:$AQ$151,MATCH(process!$E3,input!$D$2:$D$151,0))</v>
      </c>
    </row>
    <row r="2" spans="1:12" x14ac:dyDescent="0.25">
      <c r="A2" s="4" t="s">
        <v>177</v>
      </c>
      <c r="B2" s="4" t="s">
        <v>165</v>
      </c>
      <c r="C2" s="4" t="s">
        <v>166</v>
      </c>
      <c r="D2" s="4" t="s">
        <v>176</v>
      </c>
      <c r="E2" s="4" t="s">
        <v>175</v>
      </c>
      <c r="F2" s="4" t="s">
        <v>174</v>
      </c>
      <c r="G2" s="4" t="s">
        <v>173</v>
      </c>
      <c r="H2" s="4" t="s">
        <v>172</v>
      </c>
      <c r="I2" s="4" t="s">
        <v>171</v>
      </c>
      <c r="J2" s="4" t="s">
        <v>170</v>
      </c>
      <c r="K2" s="4" t="s">
        <v>169</v>
      </c>
      <c r="L2" s="4" t="s">
        <v>168</v>
      </c>
    </row>
    <row r="3" spans="1:12" x14ac:dyDescent="0.25">
      <c r="A3">
        <v>2018</v>
      </c>
      <c r="B3" t="s">
        <v>117</v>
      </c>
      <c r="C3" t="str">
        <f>INDEX(input!$B$2:$B$151,MATCH(process!$E3,input!$D$2:$D$151,0))</f>
        <v>NL</v>
      </c>
      <c r="D3" t="str">
        <f>INDEX(input!$AP$2:$AP$151,MATCH(process!$E3,input!$D$2:$D$151,0))</f>
        <v>Arizona Diamondbacks</v>
      </c>
      <c r="E3" s="3" t="str">
        <f t="shared" ref="E3:E32" si="1">CONCATENATE(A3,"-",B3)</f>
        <v>2018-ARI</v>
      </c>
      <c r="F3">
        <f>SUMIF(input!$C$2:$C$151,process!$B3,input!$J$2:$J$151)</f>
        <v>387</v>
      </c>
      <c r="G3">
        <f>SUMIF(input!$C$2:$C$151,process!$B3,input!$K$2:$K$151)</f>
        <v>423</v>
      </c>
      <c r="H3" t="str">
        <f t="shared" ref="H3:H32" si="2">CONCATENATE(F3," - ",G3)</f>
        <v>387 - 423</v>
      </c>
      <c r="I3">
        <f>VLOOKUP($E3,input!$D$1:$AW$151,7,FALSE)</f>
        <v>82</v>
      </c>
      <c r="J3">
        <f>VLOOKUP($E3,input!$D$1:$AW$151,8,FALSE)</f>
        <v>80</v>
      </c>
      <c r="K3" t="str">
        <f t="shared" ref="K3:K32" si="3">CONCATENATE(I3," - ",J3)</f>
        <v>82 - 80</v>
      </c>
      <c r="L3" t="str">
        <f>INDEX(input!$AQ$2:$AQ$151,MATCH(process!$E3,input!$D$2:$D$151,0))</f>
        <v>Chase Field</v>
      </c>
    </row>
    <row r="4" spans="1:12" x14ac:dyDescent="0.25">
      <c r="A4">
        <v>2018</v>
      </c>
      <c r="B4" t="s">
        <v>114</v>
      </c>
      <c r="C4" t="str">
        <f>INDEX(input!$B$2:$B$151,MATCH(process!$E4,input!$D$2:$D$151,0))</f>
        <v>NL</v>
      </c>
      <c r="D4" t="str">
        <f>INDEX(input!$AP$2:$AP$151,MATCH(process!$E4,input!$D$2:$D$151,0))</f>
        <v>Atlanta Braves</v>
      </c>
      <c r="E4" s="3" t="str">
        <f t="shared" si="1"/>
        <v>2018-ATL</v>
      </c>
      <c r="F4">
        <f>SUMIF(input!$C$2:$C$151,process!$B4,input!$J$2:$J$151)</f>
        <v>376</v>
      </c>
      <c r="G4">
        <f>SUMIF(input!$C$2:$C$151,process!$B4,input!$K$2:$K$151)</f>
        <v>433</v>
      </c>
      <c r="H4" t="str">
        <f t="shared" si="2"/>
        <v>376 - 433</v>
      </c>
      <c r="I4">
        <f>VLOOKUP($E4,input!$D$1:$AW$151,7,FALSE)</f>
        <v>90</v>
      </c>
      <c r="J4">
        <f>VLOOKUP($E4,input!$D$1:$AW$151,8,FALSE)</f>
        <v>72</v>
      </c>
      <c r="K4" t="str">
        <f t="shared" si="3"/>
        <v>90 - 72</v>
      </c>
      <c r="L4" t="str">
        <f>INDEX(input!$AQ$2:$AQ$151,MATCH(process!$E4,input!$D$2:$D$151,0))</f>
        <v>SunTrust Park</v>
      </c>
    </row>
    <row r="5" spans="1:12" x14ac:dyDescent="0.25">
      <c r="A5">
        <v>2018</v>
      </c>
      <c r="B5" t="s">
        <v>111</v>
      </c>
      <c r="C5" t="str">
        <f>INDEX(input!$B$2:$B$151,MATCH(process!$E5,input!$D$2:$D$151,0))</f>
        <v>AL</v>
      </c>
      <c r="D5" t="str">
        <f>INDEX(input!$AP$2:$AP$151,MATCH(process!$E5,input!$D$2:$D$151,0))</f>
        <v>Baltimore Orioles</v>
      </c>
      <c r="E5" s="3" t="str">
        <f t="shared" si="1"/>
        <v>2018-BAL</v>
      </c>
      <c r="F5">
        <f>SUMIF(input!$C$2:$C$151,process!$B5,input!$J$2:$J$151)</f>
        <v>388</v>
      </c>
      <c r="G5">
        <f>SUMIF(input!$C$2:$C$151,process!$B5,input!$K$2:$K$151)</f>
        <v>422</v>
      </c>
      <c r="H5" t="str">
        <f t="shared" si="2"/>
        <v>388 - 422</v>
      </c>
      <c r="I5">
        <f>VLOOKUP($E5,input!$D$1:$AW$151,7,FALSE)</f>
        <v>47</v>
      </c>
      <c r="J5">
        <f>VLOOKUP($E5,input!$D$1:$AW$151,8,FALSE)</f>
        <v>115</v>
      </c>
      <c r="K5" t="str">
        <f t="shared" si="3"/>
        <v>47 - 115</v>
      </c>
      <c r="L5" t="str">
        <f>INDEX(input!$AQ$2:$AQ$151,MATCH(process!$E5,input!$D$2:$D$151,0))</f>
        <v>Oriole Park at Camden Yards</v>
      </c>
    </row>
    <row r="6" spans="1:12" x14ac:dyDescent="0.25">
      <c r="A6">
        <v>2018</v>
      </c>
      <c r="B6" t="s">
        <v>108</v>
      </c>
      <c r="C6" t="str">
        <f>INDEX(input!$B$2:$B$151,MATCH(process!$E6,input!$D$2:$D$151,0))</f>
        <v>AL</v>
      </c>
      <c r="D6" t="str">
        <f>INDEX(input!$AP$2:$AP$151,MATCH(process!$E6,input!$D$2:$D$151,0))</f>
        <v>Boston Red Sox</v>
      </c>
      <c r="E6" s="3" t="str">
        <f t="shared" si="1"/>
        <v>2018-BOS</v>
      </c>
      <c r="F6">
        <f>SUMIF(input!$C$2:$C$151,process!$B6,input!$J$2:$J$151)</f>
        <v>443</v>
      </c>
      <c r="G6">
        <f>SUMIF(input!$C$2:$C$151,process!$B6,input!$K$2:$K$151)</f>
        <v>367</v>
      </c>
      <c r="H6" t="str">
        <f t="shared" si="2"/>
        <v>443 - 367</v>
      </c>
      <c r="I6">
        <f>VLOOKUP($E6,input!$D$1:$AW$151,7,FALSE)</f>
        <v>108</v>
      </c>
      <c r="J6">
        <f>VLOOKUP($E6,input!$D$1:$AW$151,8,FALSE)</f>
        <v>54</v>
      </c>
      <c r="K6" t="str">
        <f t="shared" si="3"/>
        <v>108 - 54</v>
      </c>
      <c r="L6" t="str">
        <f>INDEX(input!$AQ$2:$AQ$151,MATCH(process!$E6,input!$D$2:$D$151,0))</f>
        <v>Fenway Park II</v>
      </c>
    </row>
    <row r="7" spans="1:12" x14ac:dyDescent="0.25">
      <c r="A7">
        <v>2018</v>
      </c>
      <c r="B7" t="s">
        <v>104</v>
      </c>
      <c r="C7" t="str">
        <f>INDEX(input!$B$2:$B$151,MATCH(process!$E7,input!$D$2:$D$151,0))</f>
        <v>AL</v>
      </c>
      <c r="D7" t="str">
        <f>INDEX(input!$AP$2:$AP$151,MATCH(process!$E7,input!$D$2:$D$151,0))</f>
        <v>Chicago White Sox</v>
      </c>
      <c r="E7" s="3" t="str">
        <f t="shared" si="1"/>
        <v>2018-CHA</v>
      </c>
      <c r="F7">
        <f>SUMIF(input!$C$2:$C$151,process!$B7,input!$J$2:$J$151)</f>
        <v>356</v>
      </c>
      <c r="G7">
        <f>SUMIF(input!$C$2:$C$151,process!$B7,input!$K$2:$K$151)</f>
        <v>454</v>
      </c>
      <c r="H7" t="str">
        <f t="shared" si="2"/>
        <v>356 - 454</v>
      </c>
      <c r="I7">
        <f>VLOOKUP($E7,input!$D$1:$AW$151,7,FALSE)</f>
        <v>62</v>
      </c>
      <c r="J7">
        <f>VLOOKUP($E7,input!$D$1:$AW$151,8,FALSE)</f>
        <v>100</v>
      </c>
      <c r="K7" t="str">
        <f t="shared" si="3"/>
        <v>62 - 100</v>
      </c>
      <c r="L7" t="str">
        <f>INDEX(input!$AQ$2:$AQ$151,MATCH(process!$E7,input!$D$2:$D$151,0))</f>
        <v>U.S. Cellular Field</v>
      </c>
    </row>
    <row r="8" spans="1:12" x14ac:dyDescent="0.25">
      <c r="A8">
        <v>2018</v>
      </c>
      <c r="B8" t="s">
        <v>100</v>
      </c>
      <c r="C8" t="str">
        <f>INDEX(input!$B$2:$B$151,MATCH(process!$E8,input!$D$2:$D$151,0))</f>
        <v>NL</v>
      </c>
      <c r="D8" t="str">
        <f>INDEX(input!$AP$2:$AP$151,MATCH(process!$E8,input!$D$2:$D$151,0))</f>
        <v>Chicago Cubs</v>
      </c>
      <c r="E8" s="3" t="str">
        <f t="shared" si="1"/>
        <v>2018-CHN</v>
      </c>
      <c r="F8">
        <f>SUMIF(input!$C$2:$C$151,process!$B8,input!$J$2:$J$151)</f>
        <v>460</v>
      </c>
      <c r="G8">
        <f>SUMIF(input!$C$2:$C$151,process!$B8,input!$K$2:$K$151)</f>
        <v>350</v>
      </c>
      <c r="H8" t="str">
        <f t="shared" si="2"/>
        <v>460 - 350</v>
      </c>
      <c r="I8">
        <f>VLOOKUP($E8,input!$D$1:$AW$151,7,FALSE)</f>
        <v>95</v>
      </c>
      <c r="J8">
        <f>VLOOKUP($E8,input!$D$1:$AW$151,8,FALSE)</f>
        <v>68</v>
      </c>
      <c r="K8" t="str">
        <f t="shared" si="3"/>
        <v>95 - 68</v>
      </c>
      <c r="L8" t="str">
        <f>INDEX(input!$AQ$2:$AQ$151,MATCH(process!$E8,input!$D$2:$D$151,0))</f>
        <v>Wrigley Field</v>
      </c>
    </row>
    <row r="9" spans="1:12" x14ac:dyDescent="0.25">
      <c r="A9">
        <v>2018</v>
      </c>
      <c r="B9" t="s">
        <v>97</v>
      </c>
      <c r="C9" t="str">
        <f>INDEX(input!$B$2:$B$151,MATCH(process!$E9,input!$D$2:$D$151,0))</f>
        <v>NL</v>
      </c>
      <c r="D9" t="str">
        <f>INDEX(input!$AP$2:$AP$151,MATCH(process!$E9,input!$D$2:$D$151,0))</f>
        <v>Cincinnati Reds</v>
      </c>
      <c r="E9" s="3" t="str">
        <f t="shared" si="1"/>
        <v>2018-CIN</v>
      </c>
      <c r="F9">
        <f>SUMIF(input!$C$2:$C$151,process!$B9,input!$J$2:$J$151)</f>
        <v>343</v>
      </c>
      <c r="G9">
        <f>SUMIF(input!$C$2:$C$151,process!$B9,input!$K$2:$K$151)</f>
        <v>467</v>
      </c>
      <c r="H9" t="str">
        <f t="shared" si="2"/>
        <v>343 - 467</v>
      </c>
      <c r="I9">
        <f>VLOOKUP($E9,input!$D$1:$AW$151,7,FALSE)</f>
        <v>67</v>
      </c>
      <c r="J9">
        <f>VLOOKUP($E9,input!$D$1:$AW$151,8,FALSE)</f>
        <v>95</v>
      </c>
      <c r="K9" t="str">
        <f t="shared" si="3"/>
        <v>67 - 95</v>
      </c>
      <c r="L9" t="str">
        <f>INDEX(input!$AQ$2:$AQ$151,MATCH(process!$E9,input!$D$2:$D$151,0))</f>
        <v>Great American Ball Park</v>
      </c>
    </row>
    <row r="10" spans="1:12" x14ac:dyDescent="0.25">
      <c r="A10">
        <v>2018</v>
      </c>
      <c r="B10" t="s">
        <v>94</v>
      </c>
      <c r="C10" t="str">
        <f>INDEX(input!$B$2:$B$151,MATCH(process!$E10,input!$D$2:$D$151,0))</f>
        <v>AL</v>
      </c>
      <c r="D10" t="str">
        <f>INDEX(input!$AP$2:$AP$151,MATCH(process!$E10,input!$D$2:$D$151,0))</f>
        <v>Cleveland Indians</v>
      </c>
      <c r="E10" s="3" t="str">
        <f t="shared" si="1"/>
        <v>2018-CLE</v>
      </c>
      <c r="F10">
        <f>SUMIF(input!$C$2:$C$151,process!$B10,input!$J$2:$J$151)</f>
        <v>453</v>
      </c>
      <c r="G10">
        <f>SUMIF(input!$C$2:$C$151,process!$B10,input!$K$2:$K$151)</f>
        <v>355</v>
      </c>
      <c r="H10" t="str">
        <f t="shared" si="2"/>
        <v>453 - 355</v>
      </c>
      <c r="I10">
        <f>VLOOKUP($E10,input!$D$1:$AW$151,7,FALSE)</f>
        <v>91</v>
      </c>
      <c r="J10">
        <f>VLOOKUP($E10,input!$D$1:$AW$151,8,FALSE)</f>
        <v>71</v>
      </c>
      <c r="K10" t="str">
        <f t="shared" si="3"/>
        <v>91 - 71</v>
      </c>
      <c r="L10" t="str">
        <f>INDEX(input!$AQ$2:$AQ$151,MATCH(process!$E10,input!$D$2:$D$151,0))</f>
        <v>Progressive Field</v>
      </c>
    </row>
    <row r="11" spans="1:12" x14ac:dyDescent="0.25">
      <c r="A11">
        <v>2018</v>
      </c>
      <c r="B11" t="s">
        <v>91</v>
      </c>
      <c r="C11" t="str">
        <f>INDEX(input!$B$2:$B$151,MATCH(process!$E11,input!$D$2:$D$151,0))</f>
        <v>NL</v>
      </c>
      <c r="D11" t="str">
        <f>INDEX(input!$AP$2:$AP$151,MATCH(process!$E11,input!$D$2:$D$151,0))</f>
        <v>Colorado Rockies</v>
      </c>
      <c r="E11" s="3" t="str">
        <f t="shared" si="1"/>
        <v>2018-COL</v>
      </c>
      <c r="F11">
        <f>SUMIF(input!$C$2:$C$151,process!$B11,input!$J$2:$J$151)</f>
        <v>387</v>
      </c>
      <c r="G11">
        <f>SUMIF(input!$C$2:$C$151,process!$B11,input!$K$2:$K$151)</f>
        <v>424</v>
      </c>
      <c r="H11" t="str">
        <f t="shared" si="2"/>
        <v>387 - 424</v>
      </c>
      <c r="I11">
        <f>VLOOKUP($E11,input!$D$1:$AW$151,7,FALSE)</f>
        <v>91</v>
      </c>
      <c r="J11">
        <f>VLOOKUP($E11,input!$D$1:$AW$151,8,FALSE)</f>
        <v>72</v>
      </c>
      <c r="K11" t="str">
        <f t="shared" si="3"/>
        <v>91 - 72</v>
      </c>
      <c r="L11" t="str">
        <f>INDEX(input!$AQ$2:$AQ$151,MATCH(process!$E11,input!$D$2:$D$151,0))</f>
        <v>Coors Field</v>
      </c>
    </row>
    <row r="12" spans="1:12" x14ac:dyDescent="0.25">
      <c r="A12">
        <v>2018</v>
      </c>
      <c r="B12" t="s">
        <v>88</v>
      </c>
      <c r="C12" t="str">
        <f>INDEX(input!$B$2:$B$151,MATCH(process!$E12,input!$D$2:$D$151,0))</f>
        <v>AL</v>
      </c>
      <c r="D12" t="str">
        <f>INDEX(input!$AP$2:$AP$151,MATCH(process!$E12,input!$D$2:$D$151,0))</f>
        <v>Detroit Tigers</v>
      </c>
      <c r="E12" s="3" t="str">
        <f t="shared" si="1"/>
        <v>2018-DET</v>
      </c>
      <c r="F12">
        <f>SUMIF(input!$C$2:$C$151,process!$B12,input!$J$2:$J$151)</f>
        <v>378</v>
      </c>
      <c r="G12">
        <f>SUMIF(input!$C$2:$C$151,process!$B12,input!$K$2:$K$151)</f>
        <v>430</v>
      </c>
      <c r="H12" t="str">
        <f t="shared" si="2"/>
        <v>378 - 430</v>
      </c>
      <c r="I12">
        <f>VLOOKUP($E12,input!$D$1:$AW$151,7,FALSE)</f>
        <v>64</v>
      </c>
      <c r="J12">
        <f>VLOOKUP($E12,input!$D$1:$AW$151,8,FALSE)</f>
        <v>98</v>
      </c>
      <c r="K12" t="str">
        <f t="shared" si="3"/>
        <v>64 - 98</v>
      </c>
      <c r="L12" t="str">
        <f>INDEX(input!$AQ$2:$AQ$151,MATCH(process!$E12,input!$D$2:$D$151,0))</f>
        <v>Comerica Park</v>
      </c>
    </row>
    <row r="13" spans="1:12" x14ac:dyDescent="0.25">
      <c r="A13">
        <v>2018</v>
      </c>
      <c r="B13" t="s">
        <v>85</v>
      </c>
      <c r="C13" t="str">
        <f>INDEX(input!$B$2:$B$151,MATCH(process!$E13,input!$D$2:$D$151,0))</f>
        <v>AL</v>
      </c>
      <c r="D13" t="str">
        <f>INDEX(input!$AP$2:$AP$151,MATCH(process!$E13,input!$D$2:$D$151,0))</f>
        <v>Houston Astros</v>
      </c>
      <c r="E13" s="3" t="str">
        <f t="shared" si="1"/>
        <v>2018-HOU</v>
      </c>
      <c r="F13">
        <f>SUMIF(input!$C$2:$C$151,process!$B13,input!$J$2:$J$151)</f>
        <v>444</v>
      </c>
      <c r="G13">
        <f>SUMIF(input!$C$2:$C$151,process!$B13,input!$K$2:$K$151)</f>
        <v>366</v>
      </c>
      <c r="H13" t="str">
        <f t="shared" si="2"/>
        <v>444 - 366</v>
      </c>
      <c r="I13">
        <f>VLOOKUP($E13,input!$D$1:$AW$151,7,FALSE)</f>
        <v>103</v>
      </c>
      <c r="J13">
        <f>VLOOKUP($E13,input!$D$1:$AW$151,8,FALSE)</f>
        <v>59</v>
      </c>
      <c r="K13" t="str">
        <f t="shared" si="3"/>
        <v>103 - 59</v>
      </c>
      <c r="L13" t="str">
        <f>INDEX(input!$AQ$2:$AQ$151,MATCH(process!$E13,input!$D$2:$D$151,0))</f>
        <v>Minute Maid Park</v>
      </c>
    </row>
    <row r="14" spans="1:12" x14ac:dyDescent="0.25">
      <c r="A14">
        <v>2018</v>
      </c>
      <c r="B14" t="s">
        <v>81</v>
      </c>
      <c r="C14" t="str">
        <f>INDEX(input!$B$2:$B$151,MATCH(process!$E14,input!$D$2:$D$151,0))</f>
        <v>AL</v>
      </c>
      <c r="D14" t="str">
        <f>INDEX(input!$AP$2:$AP$151,MATCH(process!$E14,input!$D$2:$D$151,0))</f>
        <v>Kansas City Royals</v>
      </c>
      <c r="E14" s="3" t="str">
        <f t="shared" si="1"/>
        <v>2018-KCA</v>
      </c>
      <c r="F14">
        <f>SUMIF(input!$C$2:$C$151,process!$B14,input!$J$2:$J$151)</f>
        <v>403</v>
      </c>
      <c r="G14">
        <f>SUMIF(input!$C$2:$C$151,process!$B14,input!$K$2:$K$151)</f>
        <v>407</v>
      </c>
      <c r="H14" t="str">
        <f t="shared" si="2"/>
        <v>403 - 407</v>
      </c>
      <c r="I14">
        <f>VLOOKUP($E14,input!$D$1:$AW$151,7,FALSE)</f>
        <v>58</v>
      </c>
      <c r="J14">
        <f>VLOOKUP($E14,input!$D$1:$AW$151,8,FALSE)</f>
        <v>104</v>
      </c>
      <c r="K14" t="str">
        <f t="shared" si="3"/>
        <v>58 - 104</v>
      </c>
      <c r="L14" t="str">
        <f>INDEX(input!$AQ$2:$AQ$151,MATCH(process!$E14,input!$D$2:$D$151,0))</f>
        <v>Kauffman Stadium</v>
      </c>
    </row>
    <row r="15" spans="1:12" x14ac:dyDescent="0.25">
      <c r="A15">
        <v>2018</v>
      </c>
      <c r="B15" t="s">
        <v>78</v>
      </c>
      <c r="C15" t="str">
        <f>INDEX(input!$B$2:$B$151,MATCH(process!$E15,input!$D$2:$D$151,0))</f>
        <v>AL</v>
      </c>
      <c r="D15" t="str">
        <f>INDEX(input!$AP$2:$AP$151,MATCH(process!$E15,input!$D$2:$D$151,0))</f>
        <v>Los Angeles Angels of Anaheim</v>
      </c>
      <c r="E15" s="3" t="str">
        <f t="shared" si="1"/>
        <v>2018-LAA</v>
      </c>
      <c r="F15">
        <f>SUMIF(input!$C$2:$C$151,process!$B15,input!$J$2:$J$151)</f>
        <v>417</v>
      </c>
      <c r="G15">
        <f>SUMIF(input!$C$2:$C$151,process!$B15,input!$K$2:$K$151)</f>
        <v>393</v>
      </c>
      <c r="H15" t="str">
        <f t="shared" si="2"/>
        <v>417 - 393</v>
      </c>
      <c r="I15">
        <f>VLOOKUP($E15,input!$D$1:$AW$151,7,FALSE)</f>
        <v>80</v>
      </c>
      <c r="J15">
        <f>VLOOKUP($E15,input!$D$1:$AW$151,8,FALSE)</f>
        <v>82</v>
      </c>
      <c r="K15" t="str">
        <f t="shared" si="3"/>
        <v>80 - 82</v>
      </c>
      <c r="L15" t="str">
        <f>INDEX(input!$AQ$2:$AQ$151,MATCH(process!$E15,input!$D$2:$D$151,0))</f>
        <v>Angel Stadium of Anaheim</v>
      </c>
    </row>
    <row r="16" spans="1:12" x14ac:dyDescent="0.25">
      <c r="A16">
        <v>2018</v>
      </c>
      <c r="B16" t="s">
        <v>73</v>
      </c>
      <c r="C16" t="str">
        <f>INDEX(input!$B$2:$B$151,MATCH(process!$E16,input!$D$2:$D$151,0))</f>
        <v>NL</v>
      </c>
      <c r="D16" t="str">
        <f>INDEX(input!$AP$2:$AP$151,MATCH(process!$E16,input!$D$2:$D$151,0))</f>
        <v>Los Angeles Dodgers</v>
      </c>
      <c r="E16" s="3" t="str">
        <f t="shared" si="1"/>
        <v>2018-LAN</v>
      </c>
      <c r="F16">
        <f>SUMIF(input!$C$2:$C$151,process!$B16,input!$J$2:$J$151)</f>
        <v>473</v>
      </c>
      <c r="G16">
        <f>SUMIF(input!$C$2:$C$151,process!$B16,input!$K$2:$K$151)</f>
        <v>338</v>
      </c>
      <c r="H16" t="str">
        <f t="shared" si="2"/>
        <v>473 - 338</v>
      </c>
      <c r="I16">
        <f>VLOOKUP($E16,input!$D$1:$AW$151,7,FALSE)</f>
        <v>92</v>
      </c>
      <c r="J16">
        <f>VLOOKUP($E16,input!$D$1:$AW$151,8,FALSE)</f>
        <v>71</v>
      </c>
      <c r="K16" t="str">
        <f t="shared" si="3"/>
        <v>92 - 71</v>
      </c>
      <c r="L16" t="str">
        <f>INDEX(input!$AQ$2:$AQ$151,MATCH(process!$E16,input!$D$2:$D$151,0))</f>
        <v>Dodger Stadium</v>
      </c>
    </row>
    <row r="17" spans="1:12" x14ac:dyDescent="0.25">
      <c r="A17">
        <v>2018</v>
      </c>
      <c r="B17" t="s">
        <v>68</v>
      </c>
      <c r="C17" t="str">
        <f>INDEX(input!$B$2:$B$151,MATCH(process!$E17,input!$D$2:$D$151,0))</f>
        <v>NL</v>
      </c>
      <c r="D17" t="str">
        <f>INDEX(input!$AP$2:$AP$151,MATCH(process!$E17,input!$D$2:$D$151,0))</f>
        <v>Miami Marlins</v>
      </c>
      <c r="E17" s="3" t="str">
        <f t="shared" si="1"/>
        <v>2018-MIA</v>
      </c>
      <c r="F17">
        <f>SUMIF(input!$C$2:$C$151,process!$B17,input!$J$2:$J$151)</f>
        <v>367</v>
      </c>
      <c r="G17">
        <f>SUMIF(input!$C$2:$C$151,process!$B17,input!$K$2:$K$151)</f>
        <v>441</v>
      </c>
      <c r="H17" t="str">
        <f t="shared" si="2"/>
        <v>367 - 441</v>
      </c>
      <c r="I17">
        <f>VLOOKUP($E17,input!$D$1:$AW$151,7,FALSE)</f>
        <v>63</v>
      </c>
      <c r="J17">
        <f>VLOOKUP($E17,input!$D$1:$AW$151,8,FALSE)</f>
        <v>98</v>
      </c>
      <c r="K17" t="str">
        <f t="shared" si="3"/>
        <v>63 - 98</v>
      </c>
      <c r="L17" t="str">
        <f>INDEX(input!$AQ$2:$AQ$151,MATCH(process!$E17,input!$D$2:$D$151,0))</f>
        <v>Marlins Park</v>
      </c>
    </row>
    <row r="18" spans="1:12" x14ac:dyDescent="0.25">
      <c r="A18">
        <v>2018</v>
      </c>
      <c r="B18" t="s">
        <v>64</v>
      </c>
      <c r="C18" t="str">
        <f>INDEX(input!$B$2:$B$151,MATCH(process!$E18,input!$D$2:$D$151,0))</f>
        <v>NL</v>
      </c>
      <c r="D18" t="str">
        <f>INDEX(input!$AP$2:$AP$151,MATCH(process!$E18,input!$D$2:$D$151,0))</f>
        <v>Milwaukee Brewers</v>
      </c>
      <c r="E18" s="3" t="str">
        <f t="shared" si="1"/>
        <v>2018-MIL</v>
      </c>
      <c r="F18">
        <f>SUMIF(input!$C$2:$C$151,process!$B18,input!$J$2:$J$151)</f>
        <v>405</v>
      </c>
      <c r="G18">
        <f>SUMIF(input!$C$2:$C$151,process!$B18,input!$K$2:$K$151)</f>
        <v>406</v>
      </c>
      <c r="H18" t="str">
        <f t="shared" si="2"/>
        <v>405 - 406</v>
      </c>
      <c r="I18">
        <f>VLOOKUP($E18,input!$D$1:$AW$151,7,FALSE)</f>
        <v>96</v>
      </c>
      <c r="J18">
        <f>VLOOKUP($E18,input!$D$1:$AW$151,8,FALSE)</f>
        <v>67</v>
      </c>
      <c r="K18" t="str">
        <f t="shared" si="3"/>
        <v>96 - 67</v>
      </c>
      <c r="L18" t="str">
        <f>INDEX(input!$AQ$2:$AQ$151,MATCH(process!$E18,input!$D$2:$D$151,0))</f>
        <v>Miller Park</v>
      </c>
    </row>
    <row r="19" spans="1:12" x14ac:dyDescent="0.25">
      <c r="A19">
        <v>2018</v>
      </c>
      <c r="B19" t="s">
        <v>61</v>
      </c>
      <c r="C19" t="str">
        <f>INDEX(input!$B$2:$B$151,MATCH(process!$E19,input!$D$2:$D$151,0))</f>
        <v>AL</v>
      </c>
      <c r="D19" t="str">
        <f>INDEX(input!$AP$2:$AP$151,MATCH(process!$E19,input!$D$2:$D$151,0))</f>
        <v>Minnesota Twins</v>
      </c>
      <c r="E19" s="3" t="str">
        <f t="shared" si="1"/>
        <v>2018-MIN</v>
      </c>
      <c r="F19">
        <f>SUMIF(input!$C$2:$C$151,process!$B19,input!$J$2:$J$151)</f>
        <v>375</v>
      </c>
      <c r="G19">
        <f>SUMIF(input!$C$2:$C$151,process!$B19,input!$K$2:$K$151)</f>
        <v>435</v>
      </c>
      <c r="H19" t="str">
        <f t="shared" si="2"/>
        <v>375 - 435</v>
      </c>
      <c r="I19">
        <f>VLOOKUP($E19,input!$D$1:$AW$151,7,FALSE)</f>
        <v>78</v>
      </c>
      <c r="J19">
        <f>VLOOKUP($E19,input!$D$1:$AW$151,8,FALSE)</f>
        <v>84</v>
      </c>
      <c r="K19" t="str">
        <f t="shared" si="3"/>
        <v>78 - 84</v>
      </c>
      <c r="L19" t="str">
        <f>INDEX(input!$AQ$2:$AQ$151,MATCH(process!$E19,input!$D$2:$D$151,0))</f>
        <v>Target Field</v>
      </c>
    </row>
    <row r="20" spans="1:12" x14ac:dyDescent="0.25">
      <c r="A20">
        <v>2018</v>
      </c>
      <c r="B20" t="s">
        <v>57</v>
      </c>
      <c r="C20" t="str">
        <f>INDEX(input!$B$2:$B$151,MATCH(process!$E20,input!$D$2:$D$151,0))</f>
        <v>AL</v>
      </c>
      <c r="D20" t="str">
        <f>INDEX(input!$AP$2:$AP$151,MATCH(process!$E20,input!$D$2:$D$151,0))</f>
        <v>New York Yankees</v>
      </c>
      <c r="E20" s="3" t="str">
        <f t="shared" si="1"/>
        <v>2018-NYA</v>
      </c>
      <c r="F20">
        <f>SUMIF(input!$C$2:$C$151,process!$B20,input!$J$2:$J$151)</f>
        <v>446</v>
      </c>
      <c r="G20">
        <f>SUMIF(input!$C$2:$C$151,process!$B20,input!$K$2:$K$151)</f>
        <v>364</v>
      </c>
      <c r="H20" t="str">
        <f t="shared" si="2"/>
        <v>446 - 364</v>
      </c>
      <c r="I20">
        <f>VLOOKUP($E20,input!$D$1:$AW$151,7,FALSE)</f>
        <v>100</v>
      </c>
      <c r="J20">
        <f>VLOOKUP($E20,input!$D$1:$AW$151,8,FALSE)</f>
        <v>62</v>
      </c>
      <c r="K20" t="str">
        <f t="shared" si="3"/>
        <v>100 - 62</v>
      </c>
      <c r="L20" t="str">
        <f>INDEX(input!$AQ$2:$AQ$151,MATCH(process!$E20,input!$D$2:$D$151,0))</f>
        <v>Yankee Stadium III</v>
      </c>
    </row>
    <row r="21" spans="1:12" x14ac:dyDescent="0.25">
      <c r="A21">
        <v>2018</v>
      </c>
      <c r="B21" t="s">
        <v>53</v>
      </c>
      <c r="C21" t="str">
        <f>INDEX(input!$B$2:$B$151,MATCH(process!$E21,input!$D$2:$D$151,0))</f>
        <v>NL</v>
      </c>
      <c r="D21" t="str">
        <f>INDEX(input!$AP$2:$AP$151,MATCH(process!$E21,input!$D$2:$D$151,0))</f>
        <v>New York Mets</v>
      </c>
      <c r="E21" s="3" t="str">
        <f t="shared" si="1"/>
        <v>2018-NYN</v>
      </c>
      <c r="F21">
        <f>SUMIF(input!$C$2:$C$151,process!$B21,input!$J$2:$J$151)</f>
        <v>403</v>
      </c>
      <c r="G21">
        <f>SUMIF(input!$C$2:$C$151,process!$B21,input!$K$2:$K$151)</f>
        <v>407</v>
      </c>
      <c r="H21" t="str">
        <f t="shared" si="2"/>
        <v>403 - 407</v>
      </c>
      <c r="I21">
        <f>VLOOKUP($E21,input!$D$1:$AW$151,7,FALSE)</f>
        <v>77</v>
      </c>
      <c r="J21">
        <f>VLOOKUP($E21,input!$D$1:$AW$151,8,FALSE)</f>
        <v>85</v>
      </c>
      <c r="K21" t="str">
        <f t="shared" si="3"/>
        <v>77 - 85</v>
      </c>
      <c r="L21" t="str">
        <f>INDEX(input!$AQ$2:$AQ$151,MATCH(process!$E21,input!$D$2:$D$151,0))</f>
        <v>Citi Field</v>
      </c>
    </row>
    <row r="22" spans="1:12" x14ac:dyDescent="0.25">
      <c r="A22">
        <v>2018</v>
      </c>
      <c r="B22" t="s">
        <v>49</v>
      </c>
      <c r="C22" t="str">
        <f>INDEX(input!$B$2:$B$151,MATCH(process!$E22,input!$D$2:$D$151,0))</f>
        <v>AL</v>
      </c>
      <c r="D22" t="str">
        <f>INDEX(input!$AP$2:$AP$151,MATCH(process!$E22,input!$D$2:$D$151,0))</f>
        <v>Oakland Athletics</v>
      </c>
      <c r="E22" s="3" t="str">
        <f t="shared" si="1"/>
        <v>2018-OAK</v>
      </c>
      <c r="F22">
        <f>SUMIF(input!$C$2:$C$151,process!$B22,input!$J$2:$J$151)</f>
        <v>397</v>
      </c>
      <c r="G22">
        <f>SUMIF(input!$C$2:$C$151,process!$B22,input!$K$2:$K$151)</f>
        <v>413</v>
      </c>
      <c r="H22" t="str">
        <f t="shared" si="2"/>
        <v>397 - 413</v>
      </c>
      <c r="I22">
        <f>VLOOKUP($E22,input!$D$1:$AW$151,7,FALSE)</f>
        <v>97</v>
      </c>
      <c r="J22">
        <f>VLOOKUP($E22,input!$D$1:$AW$151,8,FALSE)</f>
        <v>65</v>
      </c>
      <c r="K22" t="str">
        <f t="shared" si="3"/>
        <v>97 - 65</v>
      </c>
      <c r="L22" t="str">
        <f>INDEX(input!$AQ$2:$AQ$151,MATCH(process!$E22,input!$D$2:$D$151,0))</f>
        <v>O.co Coliseum</v>
      </c>
    </row>
    <row r="23" spans="1:12" x14ac:dyDescent="0.25">
      <c r="A23">
        <v>2018</v>
      </c>
      <c r="B23" t="s">
        <v>46</v>
      </c>
      <c r="C23" t="str">
        <f>INDEX(input!$B$2:$B$151,MATCH(process!$E23,input!$D$2:$D$151,0))</f>
        <v>NL</v>
      </c>
      <c r="D23" t="str">
        <f>INDEX(input!$AP$2:$AP$151,MATCH(process!$E23,input!$D$2:$D$151,0))</f>
        <v>Philadelphia Phillies</v>
      </c>
      <c r="E23" s="3" t="str">
        <f t="shared" si="1"/>
        <v>2018-PHI</v>
      </c>
      <c r="F23">
        <f>SUMIF(input!$C$2:$C$151,process!$B23,input!$J$2:$J$151)</f>
        <v>353</v>
      </c>
      <c r="G23">
        <f>SUMIF(input!$C$2:$C$151,process!$B23,input!$K$2:$K$151)</f>
        <v>457</v>
      </c>
      <c r="H23" t="str">
        <f t="shared" si="2"/>
        <v>353 - 457</v>
      </c>
      <c r="I23">
        <f>VLOOKUP($E23,input!$D$1:$AW$151,7,FALSE)</f>
        <v>80</v>
      </c>
      <c r="J23">
        <f>VLOOKUP($E23,input!$D$1:$AW$151,8,FALSE)</f>
        <v>82</v>
      </c>
      <c r="K23" t="str">
        <f t="shared" si="3"/>
        <v>80 - 82</v>
      </c>
      <c r="L23" t="str">
        <f>INDEX(input!$AQ$2:$AQ$151,MATCH(process!$E23,input!$D$2:$D$151,0))</f>
        <v>Citizens Bank Park</v>
      </c>
    </row>
    <row r="24" spans="1:12" x14ac:dyDescent="0.25">
      <c r="A24">
        <v>2018</v>
      </c>
      <c r="B24" t="s">
        <v>43</v>
      </c>
      <c r="C24" t="str">
        <f>INDEX(input!$B$2:$B$151,MATCH(process!$E24,input!$D$2:$D$151,0))</f>
        <v>NL</v>
      </c>
      <c r="D24" t="str">
        <f>INDEX(input!$AP$2:$AP$151,MATCH(process!$E24,input!$D$2:$D$151,0))</f>
        <v>Pittsburgh Pirates</v>
      </c>
      <c r="E24" s="3" t="str">
        <f t="shared" si="1"/>
        <v>2018-PIT</v>
      </c>
      <c r="F24">
        <f>SUMIF(input!$C$2:$C$151,process!$B24,input!$J$2:$J$151)</f>
        <v>421</v>
      </c>
      <c r="G24">
        <f>SUMIF(input!$C$2:$C$151,process!$B24,input!$K$2:$K$151)</f>
        <v>387</v>
      </c>
      <c r="H24" t="str">
        <f t="shared" si="2"/>
        <v>421 - 387</v>
      </c>
      <c r="I24">
        <f>VLOOKUP($E24,input!$D$1:$AW$151,7,FALSE)</f>
        <v>82</v>
      </c>
      <c r="J24">
        <f>VLOOKUP($E24,input!$D$1:$AW$151,8,FALSE)</f>
        <v>79</v>
      </c>
      <c r="K24" t="str">
        <f t="shared" si="3"/>
        <v>82 - 79</v>
      </c>
      <c r="L24" t="str">
        <f>INDEX(input!$AQ$2:$AQ$151,MATCH(process!$E24,input!$D$2:$D$151,0))</f>
        <v>PNC Park</v>
      </c>
    </row>
    <row r="25" spans="1:12" x14ac:dyDescent="0.25">
      <c r="A25">
        <v>2018</v>
      </c>
      <c r="B25" t="s">
        <v>39</v>
      </c>
      <c r="C25" t="str">
        <f>INDEX(input!$B$2:$B$151,MATCH(process!$E25,input!$D$2:$D$151,0))</f>
        <v>NL</v>
      </c>
      <c r="D25" t="str">
        <f>INDEX(input!$AP$2:$AP$151,MATCH(process!$E25,input!$D$2:$D$151,0))</f>
        <v>San Diego Padres</v>
      </c>
      <c r="E25" s="3" t="str">
        <f t="shared" si="1"/>
        <v>2018-SDN</v>
      </c>
      <c r="F25">
        <f>SUMIF(input!$C$2:$C$151,process!$B25,input!$J$2:$J$151)</f>
        <v>356</v>
      </c>
      <c r="G25">
        <f>SUMIF(input!$C$2:$C$151,process!$B25,input!$K$2:$K$151)</f>
        <v>454</v>
      </c>
      <c r="H25" t="str">
        <f t="shared" si="2"/>
        <v>356 - 454</v>
      </c>
      <c r="I25">
        <f>VLOOKUP($E25,input!$D$1:$AW$151,7,FALSE)</f>
        <v>66</v>
      </c>
      <c r="J25">
        <f>VLOOKUP($E25,input!$D$1:$AW$151,8,FALSE)</f>
        <v>96</v>
      </c>
      <c r="K25" t="str">
        <f t="shared" si="3"/>
        <v>66 - 96</v>
      </c>
      <c r="L25" t="str">
        <f>INDEX(input!$AQ$2:$AQ$151,MATCH(process!$E25,input!$D$2:$D$151,0))</f>
        <v>Petco Park</v>
      </c>
    </row>
    <row r="26" spans="1:12" x14ac:dyDescent="0.25">
      <c r="A26">
        <v>2018</v>
      </c>
      <c r="B26" t="s">
        <v>36</v>
      </c>
      <c r="C26" t="str">
        <f>INDEX(input!$B$2:$B$151,MATCH(process!$E26,input!$D$2:$D$151,0))</f>
        <v>AL</v>
      </c>
      <c r="D26" t="str">
        <f>INDEX(input!$AP$2:$AP$151,MATCH(process!$E26,input!$D$2:$D$151,0))</f>
        <v>Seattle Mariners</v>
      </c>
      <c r="E26" s="3" t="str">
        <f t="shared" si="1"/>
        <v>2018-SEA</v>
      </c>
      <c r="F26">
        <f>SUMIF(input!$C$2:$C$151,process!$B26,input!$J$2:$J$151)</f>
        <v>416</v>
      </c>
      <c r="G26">
        <f>SUMIF(input!$C$2:$C$151,process!$B26,input!$K$2:$K$151)</f>
        <v>394</v>
      </c>
      <c r="H26" t="str">
        <f t="shared" si="2"/>
        <v>416 - 394</v>
      </c>
      <c r="I26">
        <f>VLOOKUP($E26,input!$D$1:$AW$151,7,FALSE)</f>
        <v>89</v>
      </c>
      <c r="J26">
        <f>VLOOKUP($E26,input!$D$1:$AW$151,8,FALSE)</f>
        <v>73</v>
      </c>
      <c r="K26" t="str">
        <f t="shared" si="3"/>
        <v>89 - 73</v>
      </c>
      <c r="L26" t="str">
        <f>INDEX(input!$AQ$2:$AQ$151,MATCH(process!$E26,input!$D$2:$D$151,0))</f>
        <v>Safeco Field</v>
      </c>
    </row>
    <row r="27" spans="1:12" x14ac:dyDescent="0.25">
      <c r="A27">
        <v>2018</v>
      </c>
      <c r="B27" t="s">
        <v>32</v>
      </c>
      <c r="C27" t="str">
        <f>INDEX(input!$B$2:$B$151,MATCH(process!$E27,input!$D$2:$D$151,0))</f>
        <v>NL</v>
      </c>
      <c r="D27" t="str">
        <f>INDEX(input!$AP$2:$AP$151,MATCH(process!$E27,input!$D$2:$D$151,0))</f>
        <v>San Francisco Giants</v>
      </c>
      <c r="E27" s="3" t="str">
        <f t="shared" si="1"/>
        <v>2018-SFN</v>
      </c>
      <c r="F27">
        <f>SUMIF(input!$C$2:$C$151,process!$B27,input!$J$2:$J$151)</f>
        <v>396</v>
      </c>
      <c r="G27">
        <f>SUMIF(input!$C$2:$C$151,process!$B27,input!$K$2:$K$151)</f>
        <v>414</v>
      </c>
      <c r="H27" t="str">
        <f t="shared" si="2"/>
        <v>396 - 414</v>
      </c>
      <c r="I27">
        <f>VLOOKUP($E27,input!$D$1:$AW$151,7,FALSE)</f>
        <v>73</v>
      </c>
      <c r="J27">
        <f>VLOOKUP($E27,input!$D$1:$AW$151,8,FALSE)</f>
        <v>89</v>
      </c>
      <c r="K27" t="str">
        <f t="shared" si="3"/>
        <v>73 - 89</v>
      </c>
      <c r="L27" t="str">
        <f>INDEX(input!$AQ$2:$AQ$151,MATCH(process!$E27,input!$D$2:$D$151,0))</f>
        <v>AT&amp;T Park</v>
      </c>
    </row>
    <row r="28" spans="1:12" x14ac:dyDescent="0.25">
      <c r="A28">
        <v>2018</v>
      </c>
      <c r="B28" t="s">
        <v>27</v>
      </c>
      <c r="C28" t="str">
        <f>INDEX(input!$B$2:$B$151,MATCH(process!$E28,input!$D$2:$D$151,0))</f>
        <v>NL</v>
      </c>
      <c r="D28" t="str">
        <f>INDEX(input!$AP$2:$AP$151,MATCH(process!$E28,input!$D$2:$D$151,0))</f>
        <v>St. Louis Cardinals</v>
      </c>
      <c r="E28" s="3" t="str">
        <f t="shared" si="1"/>
        <v>2018-SLN</v>
      </c>
      <c r="F28">
        <f>SUMIF(input!$C$2:$C$151,process!$B28,input!$J$2:$J$151)</f>
        <v>447</v>
      </c>
      <c r="G28">
        <f>SUMIF(input!$C$2:$C$151,process!$B28,input!$K$2:$K$151)</f>
        <v>363</v>
      </c>
      <c r="H28" t="str">
        <f t="shared" si="2"/>
        <v>447 - 363</v>
      </c>
      <c r="I28">
        <f>VLOOKUP($E28,input!$D$1:$AW$151,7,FALSE)</f>
        <v>88</v>
      </c>
      <c r="J28">
        <f>VLOOKUP($E28,input!$D$1:$AW$151,8,FALSE)</f>
        <v>74</v>
      </c>
      <c r="K28" t="str">
        <f t="shared" si="3"/>
        <v>88 - 74</v>
      </c>
      <c r="L28" t="str">
        <f>INDEX(input!$AQ$2:$AQ$151,MATCH(process!$E28,input!$D$2:$D$151,0))</f>
        <v>Busch Stadium III</v>
      </c>
    </row>
    <row r="29" spans="1:12" x14ac:dyDescent="0.25">
      <c r="A29">
        <v>2018</v>
      </c>
      <c r="B29" t="s">
        <v>22</v>
      </c>
      <c r="C29" t="str">
        <f>INDEX(input!$B$2:$B$151,MATCH(process!$E29,input!$D$2:$D$151,0))</f>
        <v>AL</v>
      </c>
      <c r="D29" t="str">
        <f>INDEX(input!$AP$2:$AP$151,MATCH(process!$E29,input!$D$2:$D$151,0))</f>
        <v>Tampa Bay Rays</v>
      </c>
      <c r="E29" s="3" t="str">
        <f t="shared" si="1"/>
        <v>2018-TBA</v>
      </c>
      <c r="F29">
        <f>SUMIF(input!$C$2:$C$151,process!$B29,input!$J$2:$J$151)</f>
        <v>395</v>
      </c>
      <c r="G29">
        <f>SUMIF(input!$C$2:$C$151,process!$B29,input!$K$2:$K$151)</f>
        <v>415</v>
      </c>
      <c r="H29" t="str">
        <f t="shared" si="2"/>
        <v>395 - 415</v>
      </c>
      <c r="I29">
        <f>VLOOKUP($E29,input!$D$1:$AW$151,7,FALSE)</f>
        <v>90</v>
      </c>
      <c r="J29">
        <f>VLOOKUP($E29,input!$D$1:$AW$151,8,FALSE)</f>
        <v>72</v>
      </c>
      <c r="K29" t="str">
        <f t="shared" si="3"/>
        <v>90 - 72</v>
      </c>
      <c r="L29" t="str">
        <f>INDEX(input!$AQ$2:$AQ$151,MATCH(process!$E29,input!$D$2:$D$151,0))</f>
        <v>Tropicana Field</v>
      </c>
    </row>
    <row r="30" spans="1:12" x14ac:dyDescent="0.25">
      <c r="A30">
        <v>2018</v>
      </c>
      <c r="B30" t="s">
        <v>18</v>
      </c>
      <c r="C30" t="str">
        <f>INDEX(input!$B$2:$B$151,MATCH(process!$E30,input!$D$2:$D$151,0))</f>
        <v>AL</v>
      </c>
      <c r="D30" t="str">
        <f>INDEX(input!$AP$2:$AP$151,MATCH(process!$E30,input!$D$2:$D$151,0))</f>
        <v>Texas Rangers</v>
      </c>
      <c r="E30" s="3" t="str">
        <f t="shared" si="1"/>
        <v>2018-TEX</v>
      </c>
      <c r="F30">
        <f>SUMIF(input!$C$2:$C$151,process!$B30,input!$J$2:$J$151)</f>
        <v>395</v>
      </c>
      <c r="G30">
        <f>SUMIF(input!$C$2:$C$151,process!$B30,input!$K$2:$K$151)</f>
        <v>415</v>
      </c>
      <c r="H30" t="str">
        <f t="shared" si="2"/>
        <v>395 - 415</v>
      </c>
      <c r="I30">
        <f>VLOOKUP($E30,input!$D$1:$AW$151,7,FALSE)</f>
        <v>67</v>
      </c>
      <c r="J30">
        <f>VLOOKUP($E30,input!$D$1:$AW$151,8,FALSE)</f>
        <v>95</v>
      </c>
      <c r="K30" t="str">
        <f t="shared" si="3"/>
        <v>67 - 95</v>
      </c>
      <c r="L30" t="str">
        <f>INDEX(input!$AQ$2:$AQ$151,MATCH(process!$E30,input!$D$2:$D$151,0))</f>
        <v>Rangers Ballpark in Arlington</v>
      </c>
    </row>
    <row r="31" spans="1:12" x14ac:dyDescent="0.25">
      <c r="A31">
        <v>2018</v>
      </c>
      <c r="B31" t="s">
        <v>14</v>
      </c>
      <c r="C31" t="str">
        <f>INDEX(input!$B$2:$B$151,MATCH(process!$E31,input!$D$2:$D$151,0))</f>
        <v>AL</v>
      </c>
      <c r="D31" t="str">
        <f>INDEX(input!$AP$2:$AP$151,MATCH(process!$E31,input!$D$2:$D$151,0))</f>
        <v>Toronto Blue Jays</v>
      </c>
      <c r="E31" s="3" t="str">
        <f t="shared" si="1"/>
        <v>2018-TOR</v>
      </c>
      <c r="F31">
        <f>SUMIF(input!$C$2:$C$151,process!$B31,input!$J$2:$J$151)</f>
        <v>414</v>
      </c>
      <c r="G31">
        <f>SUMIF(input!$C$2:$C$151,process!$B31,input!$K$2:$K$151)</f>
        <v>396</v>
      </c>
      <c r="H31" t="str">
        <f t="shared" si="2"/>
        <v>414 - 396</v>
      </c>
      <c r="I31">
        <f>VLOOKUP($E31,input!$D$1:$AW$151,7,FALSE)</f>
        <v>73</v>
      </c>
      <c r="J31">
        <f>VLOOKUP($E31,input!$D$1:$AW$151,8,FALSE)</f>
        <v>89</v>
      </c>
      <c r="K31" t="str">
        <f t="shared" si="3"/>
        <v>73 - 89</v>
      </c>
      <c r="L31" t="str">
        <f>INDEX(input!$AQ$2:$AQ$151,MATCH(process!$E31,input!$D$2:$D$151,0))</f>
        <v>Rogers Centre</v>
      </c>
    </row>
    <row r="32" spans="1:12" x14ac:dyDescent="0.25">
      <c r="A32">
        <v>2018</v>
      </c>
      <c r="B32" t="s">
        <v>6</v>
      </c>
      <c r="C32" t="str">
        <f>INDEX(input!$B$2:$B$151,MATCH(process!$E32,input!$D$2:$D$151,0))</f>
        <v>NL</v>
      </c>
      <c r="D32" t="str">
        <f>INDEX(input!$AP$2:$AP$151,MATCH(process!$E32,input!$D$2:$D$151,0))</f>
        <v>Washington Nationals</v>
      </c>
      <c r="E32" s="3" t="str">
        <f t="shared" si="1"/>
        <v>2018-WAS</v>
      </c>
      <c r="F32">
        <f>SUMIF(input!$C$2:$C$151,process!$B32,input!$J$2:$J$151)</f>
        <v>453</v>
      </c>
      <c r="G32">
        <f>SUMIF(input!$C$2:$C$151,process!$B32,input!$K$2:$K$151)</f>
        <v>357</v>
      </c>
      <c r="H32" t="str">
        <f t="shared" si="2"/>
        <v>453 - 357</v>
      </c>
      <c r="I32">
        <f>VLOOKUP($E32,input!$D$1:$AW$151,7,FALSE)</f>
        <v>82</v>
      </c>
      <c r="J32">
        <f>VLOOKUP($E32,input!$D$1:$AW$151,8,FALSE)</f>
        <v>80</v>
      </c>
      <c r="K32" t="str">
        <f t="shared" si="3"/>
        <v>82 - 80</v>
      </c>
      <c r="L32" t="str">
        <f>INDEX(input!$AQ$2:$AQ$151,MATCH(process!$E32,input!$D$2:$D$151,0))</f>
        <v>Nationals Park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C4" workbookViewId="0">
      <selection activeCell="A2" sqref="A2"/>
    </sheetView>
  </sheetViews>
  <sheetFormatPr defaultColWidth="0" defaultRowHeight="15" zeroHeight="1" x14ac:dyDescent="0.25"/>
  <cols>
    <col min="1" max="2" width="0" hidden="1" customWidth="1"/>
    <col min="3" max="3" width="16.42578125" bestFit="1" customWidth="1"/>
    <col min="4" max="4" width="21.28515625" bestFit="1" customWidth="1"/>
    <col min="5" max="5" width="2" customWidth="1"/>
    <col min="6" max="6" width="25.7109375" bestFit="1" customWidth="1"/>
    <col min="7" max="7" width="21.28515625" bestFit="1" customWidth="1"/>
    <col min="8" max="16384" width="9.28515625" hidden="1"/>
  </cols>
  <sheetData>
    <row r="1" spans="3:7" hidden="1" x14ac:dyDescent="0.25"/>
    <row r="2" spans="3:7" hidden="1" x14ac:dyDescent="0.25"/>
    <row r="3" spans="3:7" hidden="1" x14ac:dyDescent="0.25"/>
    <row r="4" spans="3:7" x14ac:dyDescent="0.25">
      <c r="C4" s="6" t="s">
        <v>185</v>
      </c>
      <c r="D4" s="6" t="s">
        <v>96</v>
      </c>
      <c r="E4" s="6"/>
      <c r="F4" s="6" t="s">
        <v>184</v>
      </c>
      <c r="G4" s="6" t="str">
        <f>INDEX(process!$L$3:$L$32,MATCH(output!$D$4,process!$D$3:$D$32,0))</f>
        <v>Progressive Field</v>
      </c>
    </row>
    <row r="5" spans="3:7" x14ac:dyDescent="0.25">
      <c r="C5" s="6" t="s">
        <v>183</v>
      </c>
      <c r="D5" s="6" t="str">
        <f>INDEX(process!$C$3:$C$32,MATCH(output!$D$4,process!$D$3:$D$32,0))</f>
        <v>AL</v>
      </c>
      <c r="E5" s="6"/>
      <c r="F5" s="6"/>
      <c r="G5" s="6"/>
    </row>
    <row r="6" spans="3:7" x14ac:dyDescent="0.25">
      <c r="C6" s="6"/>
      <c r="D6" s="6"/>
      <c r="E6" s="6"/>
      <c r="F6" s="6"/>
      <c r="G6" s="6"/>
    </row>
    <row r="7" spans="3:7" x14ac:dyDescent="0.25">
      <c r="C7" s="6"/>
      <c r="D7" s="6"/>
      <c r="E7" s="6"/>
      <c r="F7" s="6"/>
      <c r="G7" s="6"/>
    </row>
    <row r="8" spans="3:7" x14ac:dyDescent="0.25">
      <c r="C8" s="6" t="s">
        <v>182</v>
      </c>
      <c r="D8" s="6" t="str">
        <f>INDEX(process!$K$3:$K$32,MATCH(output!$D$4,process!$D$3:$D$32,0))</f>
        <v>91 - 71</v>
      </c>
      <c r="E8" s="6"/>
      <c r="F8" s="6" t="s">
        <v>181</v>
      </c>
      <c r="G8" s="6">
        <f>COUNTIFS(input!$AP$2:$AP$151,output!$D$4,input!$L$2:$L$151,"Y")</f>
        <v>3</v>
      </c>
    </row>
    <row r="9" spans="3:7" x14ac:dyDescent="0.25">
      <c r="C9" s="6" t="s">
        <v>180</v>
      </c>
      <c r="D9" s="6" t="str">
        <f>INDEX(process!$H$3:$H$32,MATCH(output!$D$4,process!$D$3:$D$32,0))</f>
        <v>453 - 355</v>
      </c>
      <c r="E9" s="6"/>
      <c r="F9" s="6" t="s">
        <v>179</v>
      </c>
      <c r="G9" s="6">
        <f>COUNTIFS(input!$AP$2:$AP$151,output!$D$4,input!$N$2:$N$151,"Y")</f>
        <v>1</v>
      </c>
    </row>
    <row r="10" spans="3:7" x14ac:dyDescent="0.25">
      <c r="C10" s="6"/>
      <c r="D10" s="6"/>
      <c r="E10" s="6"/>
      <c r="F10" s="6" t="s">
        <v>178</v>
      </c>
      <c r="G10" s="6">
        <f>COUNTIFS(input!$AP$2:$AP$151,output!$D$4,input!$O$2:$O$151,"Y")</f>
        <v>0</v>
      </c>
    </row>
    <row r="11" spans="3:7" x14ac:dyDescent="0.25">
      <c r="C11" s="6"/>
      <c r="D11" s="6"/>
      <c r="E11" s="6"/>
      <c r="F11" s="6"/>
      <c r="G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1"/>
  <sheetViews>
    <sheetView topLeftCell="C4" workbookViewId="0">
      <selection activeCell="A2" sqref="A2"/>
    </sheetView>
  </sheetViews>
  <sheetFormatPr defaultColWidth="9.28515625" defaultRowHeight="14.65" customHeight="1" zeroHeight="1" x14ac:dyDescent="0.25"/>
  <cols>
    <col min="1" max="2" width="0" hidden="1" customWidth="1"/>
    <col min="3" max="3" width="16.42578125" bestFit="1" customWidth="1"/>
    <col min="4" max="4" width="10.85546875" customWidth="1"/>
    <col min="5" max="5" width="43.5703125" customWidth="1"/>
    <col min="6" max="6" width="2" customWidth="1"/>
    <col min="7" max="7" width="25.7109375" bestFit="1" customWidth="1"/>
    <col min="8" max="8" width="14.5703125" bestFit="1" customWidth="1"/>
    <col min="9" max="9" width="40.5703125" customWidth="1"/>
  </cols>
  <sheetData>
    <row r="1" spans="3:9" ht="15" hidden="1" x14ac:dyDescent="0.25"/>
    <row r="2" spans="3:9" ht="15" hidden="1" x14ac:dyDescent="0.25"/>
    <row r="3" spans="3:9" ht="15" hidden="1" x14ac:dyDescent="0.25"/>
    <row r="4" spans="3:9" ht="30" x14ac:dyDescent="0.25">
      <c r="C4" t="s">
        <v>185</v>
      </c>
      <c r="D4" t="s">
        <v>96</v>
      </c>
      <c r="G4" t="s">
        <v>184</v>
      </c>
      <c r="H4" t="str">
        <f>INDEX(process!$L$3:$L$32,MATCH('output-formulas'!$D$4,process!$D$3:$D$32,0))</f>
        <v>Progressive Field</v>
      </c>
      <c r="I4" s="5" t="str">
        <f ca="1">_xlfn.FORMULATEXT(H4)</f>
        <v>=INDEX(process!$L$3:$L$32,MATCH('output-formulas'!$D$4,process!$D$3:$D$32,0))</v>
      </c>
    </row>
    <row r="5" spans="3:9" ht="30" x14ac:dyDescent="0.25">
      <c r="C5" t="s">
        <v>183</v>
      </c>
      <c r="D5" t="str">
        <f>INDEX(process!$C$3:$C$32,MATCH('output-formulas'!$D$4,process!$D$3:$D$32,0))</f>
        <v>AL</v>
      </c>
      <c r="E5" s="5" t="str">
        <f ca="1">_xlfn.FORMULATEXT(D5)</f>
        <v>=INDEX(process!$C$3:$C$32,MATCH('output-formulas'!$D$4,process!$D$3:$D$32,0))</v>
      </c>
      <c r="I5" s="5"/>
    </row>
    <row r="6" spans="3:9" ht="15" x14ac:dyDescent="0.25">
      <c r="I6" s="5"/>
    </row>
    <row r="7" spans="3:9" ht="15" x14ac:dyDescent="0.25">
      <c r="I7" s="5"/>
    </row>
    <row r="8" spans="3:9" ht="30" x14ac:dyDescent="0.25">
      <c r="C8" t="s">
        <v>182</v>
      </c>
      <c r="D8" t="str">
        <f>INDEX(process!$K$3:$K$32,MATCH('output-formulas'!$D$4,process!$D$3:$D$32,0))</f>
        <v>91 - 71</v>
      </c>
      <c r="E8" s="5" t="str">
        <f ca="1">_xlfn.FORMULATEXT(D8)</f>
        <v>=INDEX(process!$K$3:$K$32,MATCH('output-formulas'!$D$4,process!$D$3:$D$32,0))</v>
      </c>
      <c r="G8" t="s">
        <v>181</v>
      </c>
      <c r="H8">
        <f>COUNTIFS(input!$AP$2:$AP$151,'output-formulas'!$D$4,input!$L$2:$L$151,"Y")</f>
        <v>3</v>
      </c>
      <c r="I8" s="5" t="str">
        <f ca="1">_xlfn.FORMULATEXT(H8)</f>
        <v>=COUNTIFS(input!$AP$2:$AP$151,'output-formulas'!$D$4,input!$L$2:$L$151,"Y")</v>
      </c>
    </row>
    <row r="9" spans="3:9" ht="30" x14ac:dyDescent="0.25">
      <c r="C9" t="s">
        <v>180</v>
      </c>
      <c r="D9" t="str">
        <f>INDEX(process!$H$3:$H$32,MATCH('output-formulas'!$D$4,process!$D$3:$D$32,0))</f>
        <v>453 - 355</v>
      </c>
      <c r="E9" s="5" t="str">
        <f ca="1">_xlfn.FORMULATEXT(D9)</f>
        <v>=INDEX(process!$H$3:$H$32,MATCH('output-formulas'!$D$4,process!$D$3:$D$32,0))</v>
      </c>
      <c r="G9" t="s">
        <v>179</v>
      </c>
      <c r="H9">
        <f>COUNTIFS(input!$AP$2:$AP$151,'output-formulas'!$D$4,input!$N$2:$N$151,"Y")</f>
        <v>1</v>
      </c>
      <c r="I9" s="5" t="str">
        <f ca="1">_xlfn.FORMULATEXT(H9)</f>
        <v>=COUNTIFS(input!$AP$2:$AP$151,'output-formulas'!$D$4,input!$N$2:$N$151,"Y")</v>
      </c>
    </row>
    <row r="10" spans="3:9" ht="30" x14ac:dyDescent="0.25">
      <c r="G10" t="s">
        <v>178</v>
      </c>
      <c r="H10">
        <f>COUNTIFS(input!$AP$2:$AP$151,'output-formulas'!$D$4,input!$O$2:$O$151,"Y")</f>
        <v>0</v>
      </c>
      <c r="I10" s="5" t="str">
        <f ca="1">_xlfn.FORMULATEXT(H10)</f>
        <v>=COUNTIFS(input!$AP$2:$AP$151,'output-formulas'!$D$4,input!$O$2:$O$151,"Y")</v>
      </c>
    </row>
    <row r="11" spans="3:9" ht="15" x14ac:dyDescent="0.25">
      <c r="I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input</vt:lpstr>
      <vt:lpstr>process</vt:lpstr>
      <vt:lpstr>output</vt:lpstr>
      <vt:lpstr>output-formulas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2015-06-05T18:17:20Z</dcterms:created>
  <dcterms:modified xsi:type="dcterms:W3CDTF">2019-11-29T15:37:38Z</dcterms:modified>
</cp:coreProperties>
</file>