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2\Exercises\2-5-A-data-validation\"/>
    </mc:Choice>
  </mc:AlternateContent>
  <bookViews>
    <workbookView xWindow="0" yWindow="0" windowWidth="23040" windowHeight="8904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7" i="1" s="1"/>
  <c r="C17" i="1" s="1"/>
  <c r="D17" i="1" s="1"/>
  <c r="E17" i="1" s="1"/>
  <c r="F17" i="1" s="1"/>
  <c r="B9" i="1"/>
  <c r="B8" i="1"/>
  <c r="B7" i="1"/>
  <c r="B19" i="1" s="1"/>
  <c r="C19" i="1" s="1"/>
  <c r="D19" i="1" s="1"/>
  <c r="E19" i="1" s="1"/>
  <c r="F19" i="1" s="1"/>
  <c r="B6" i="1"/>
  <c r="C14" i="1" s="1"/>
  <c r="D14" i="1" s="1"/>
  <c r="E14" i="1" s="1"/>
  <c r="F14" i="1" s="1"/>
  <c r="B5" i="1"/>
  <c r="B16" i="1" l="1"/>
  <c r="E15" i="1" l="1"/>
  <c r="E21" i="1" s="1"/>
  <c r="C15" i="1"/>
  <c r="C21" i="1" s="1"/>
  <c r="B15" i="1"/>
  <c r="B21" i="1" s="1"/>
  <c r="D15" i="1"/>
  <c r="D21" i="1" s="1"/>
  <c r="F15" i="1"/>
  <c r="F21" i="1" s="1"/>
  <c r="C16" i="1"/>
  <c r="B20" i="1"/>
  <c r="B22" i="1" s="1"/>
  <c r="C20" i="1" l="1"/>
  <c r="C22" i="1" s="1"/>
  <c r="D16" i="1"/>
  <c r="E16" i="1" l="1"/>
  <c r="D20" i="1"/>
  <c r="D22" i="1" s="1"/>
  <c r="E20" i="1" l="1"/>
  <c r="E22" i="1" s="1"/>
  <c r="F16" i="1"/>
  <c r="F20" i="1" s="1"/>
  <c r="F22" i="1" s="1"/>
</calcChain>
</file>

<file path=xl/sharedStrings.xml><?xml version="1.0" encoding="utf-8"?>
<sst xmlns="http://schemas.openxmlformats.org/spreadsheetml/2006/main" count="27" uniqueCount="24">
  <si>
    <t>Best Case</t>
  </si>
  <si>
    <t>Worst Case</t>
  </si>
  <si>
    <t>Emergency room forecast</t>
  </si>
  <si>
    <t>Patients per provider</t>
  </si>
  <si>
    <t>% Increase visits</t>
  </si>
  <si>
    <t>Fixed Costs</t>
  </si>
  <si>
    <t>Provider salary</t>
  </si>
  <si>
    <t>Variable overhead per visit</t>
  </si>
  <si>
    <t>Baseline</t>
  </si>
  <si>
    <t>Year 1</t>
  </si>
  <si>
    <t>Year 2</t>
  </si>
  <si>
    <t>Year 3</t>
  </si>
  <si>
    <t>Year 4</t>
  </si>
  <si>
    <t>Year 5</t>
  </si>
  <si>
    <t>Visits</t>
  </si>
  <si>
    <t>Required staff</t>
  </si>
  <si>
    <t>Total fixed cost</t>
  </si>
  <si>
    <t>Total overhead</t>
  </si>
  <si>
    <t>Total salaries</t>
  </si>
  <si>
    <t>Total cost</t>
  </si>
  <si>
    <t xml:space="preserve">https://media.wiley.com/product_ancillary/43/11193575/DOWNLOAD/File%200901.xlsx  </t>
  </si>
  <si>
    <t>Inflation</t>
  </si>
  <si>
    <t>Choose a scenario: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</si>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</sst>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4" formatCode="_(&quot;$&quot;* #,##0.00_);_(&quot;$&quot;* \(#,##0.00\);_(&quot;$&quot;* &quot;-&quot;??_);_(@_)"/>
    <numFmt numFmtId="168" formatCode="&quot;$&quot;#,##0"/>
    <numFmt numFmtId="170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3" fillId="0" borderId="0" xfId="3"/>
    <xf numFmtId="9" fontId="0" fillId="2" borderId="1" xfId="0" applyNumberFormat="1" applyFill="1" applyBorder="1"/>
    <xf numFmtId="168" fontId="0" fillId="2" borderId="1" xfId="1" applyNumberFormat="1" applyFont="1" applyFill="1" applyBorder="1"/>
    <xf numFmtId="168" fontId="0" fillId="0" borderId="1" xfId="0" applyNumberFormat="1" applyBorder="1"/>
    <xf numFmtId="168" fontId="0" fillId="2" borderId="1" xfId="0" applyNumberFormat="1" applyFill="1" applyBorder="1"/>
    <xf numFmtId="3" fontId="0" fillId="0" borderId="1" xfId="0" applyNumberFormat="1" applyBorder="1"/>
    <xf numFmtId="3" fontId="0" fillId="2" borderId="1" xfId="0" applyNumberFormat="1" applyFill="1" applyBorder="1"/>
    <xf numFmtId="9" fontId="0" fillId="0" borderId="1" xfId="2" applyFont="1" applyBorder="1"/>
    <xf numFmtId="170" fontId="0" fillId="2" borderId="1" xfId="2" applyNumberFormat="1" applyFont="1" applyFill="1" applyBorder="1"/>
    <xf numFmtId="170" fontId="0" fillId="0" borderId="1" xfId="2" applyNumberFormat="1" applyFont="1" applyBorder="1"/>
    <xf numFmtId="5" fontId="0" fillId="0" borderId="1" xfId="1" applyNumberFormat="1" applyFont="1" applyBorder="1"/>
    <xf numFmtId="168" fontId="2" fillId="0" borderId="1" xfId="0" applyNumberFormat="1" applyFont="1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Total fixed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Sheet1!$B$12:$F$12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Sheet1!$B$19:$F$19</c:f>
              <c:numCache>
                <c:formatCode>"$"#,##0</c:formatCode>
                <c:ptCount val="5"/>
                <c:pt idx="0">
                  <c:v>8000000</c:v>
                </c:pt>
                <c:pt idx="1">
                  <c:v>8240000</c:v>
                </c:pt>
                <c:pt idx="2">
                  <c:v>8487200</c:v>
                </c:pt>
                <c:pt idx="3">
                  <c:v>8741816</c:v>
                </c:pt>
                <c:pt idx="4">
                  <c:v>9004070.4800000004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A-42F4-A21F-8266D71C3043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Total overhead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Sheet1!$B$12:$F$12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Sheet1!$B$20:$F$20</c:f>
              <c:numCache>
                <c:formatCode>"$"#,##0</c:formatCode>
                <c:ptCount val="5"/>
                <c:pt idx="0">
                  <c:v>5000000</c:v>
                </c:pt>
                <c:pt idx="1">
                  <c:v>5356000</c:v>
                </c:pt>
                <c:pt idx="2">
                  <c:v>5737347.2000000002</c:v>
                </c:pt>
                <c:pt idx="3">
                  <c:v>6145846.3206400005</c:v>
                </c:pt>
                <c:pt idx="4">
                  <c:v>6583430.5786695695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A-42F4-A21F-8266D71C3043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Total salaries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Sheet1!$B$12:$F$12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Sheet1!$B$21:$F$21</c:f>
              <c:numCache>
                <c:formatCode>"$"#,##0</c:formatCode>
                <c:ptCount val="5"/>
                <c:pt idx="0">
                  <c:v>1500000</c:v>
                </c:pt>
                <c:pt idx="1">
                  <c:v>1699500</c:v>
                </c:pt>
                <c:pt idx="2">
                  <c:v>1750485</c:v>
                </c:pt>
                <c:pt idx="3">
                  <c:v>1966908.6</c:v>
                </c:pt>
                <c:pt idx="4">
                  <c:v>2025915.8580000002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A-42F4-A21F-8266D71C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1359848"/>
        <c:axId val="821358208"/>
      </c:barChart>
      <c:catAx>
        <c:axId val="82135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58208"/>
        <c:crosses val="autoZero"/>
        <c:auto val="1"/>
        <c:lblAlgn val="ctr"/>
        <c:lblOffset val="100"/>
        <c:noMultiLvlLbl val="0"/>
      </c:catAx>
      <c:valAx>
        <c:axId val="8213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5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583325</xdr:colOff>
      <xdr:row>5</xdr:row>
      <xdr:rowOff>139262</xdr:rowOff>
    </xdr:from>
    <xdr:to>
      <xdr:col>13</xdr:col>
      <xdr:colOff>588580</xdr:colOff>
      <xdr:row>20</xdr:row>
      <xdr:rowOff>123496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dia.wiley.com/product_ancillary/43/11193575/DOWNLOAD/File%200901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7" t="s">
        <v>20</v>
      </c>
    </row>
  </sheetData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145" zoomScaleNormal="145" workbookViewId="0">
      <selection activeCell="H5" sqref="H5"/>
    </sheetView>
  </sheetViews>
  <sheetFormatPr defaultRowHeight="14.4" x14ac:dyDescent="0.3"/>
  <cols>
    <col min="1" max="1" width="30.109375" bestFit="1" customWidth="1"/>
    <col min="2" max="2" width="13.21875" bestFit="1" customWidth="1"/>
    <col min="3" max="3" width="12.21875" customWidth="1"/>
    <col min="4" max="4" width="14.77734375" bestFit="1" customWidth="1"/>
    <col min="5" max="5" width="11.77734375" customWidth="1"/>
    <col min="6" max="6" width="12.77734375" bestFit="1" customWidth="1"/>
    <col min="10" max="10" width="13.21875" customWidth="1"/>
  </cols>
  <sheetData>
    <row r="1" spans="1:6" x14ac:dyDescent="0.3">
      <c r="A1" t="s">
        <v>22</v>
      </c>
      <c r="B1" s="6" t="s">
        <v>8</v>
      </c>
    </row>
    <row r="3" spans="1:6" x14ac:dyDescent="0.3">
      <c r="A3" s="1" t="s">
        <v>2</v>
      </c>
    </row>
    <row r="4" spans="1:6" x14ac:dyDescent="0.3">
      <c r="C4" s="3" t="s">
        <v>1</v>
      </c>
      <c r="D4" s="4" t="s">
        <v>8</v>
      </c>
      <c r="E4" s="5" t="s">
        <v>0</v>
      </c>
    </row>
    <row r="5" spans="1:6" x14ac:dyDescent="0.3">
      <c r="A5" t="s">
        <v>3</v>
      </c>
      <c r="B5" s="12">
        <f>SUMIF($C$4:$E$4,$B$1,C5:E5)</f>
        <v>10000</v>
      </c>
      <c r="C5" s="13">
        <v>8000</v>
      </c>
      <c r="D5" s="13">
        <v>10000</v>
      </c>
      <c r="E5" s="13">
        <v>12000</v>
      </c>
    </row>
    <row r="6" spans="1:6" x14ac:dyDescent="0.3">
      <c r="A6" t="s">
        <v>4</v>
      </c>
      <c r="B6" s="14">
        <f t="shared" ref="B6:B10" si="0">SUMIF($C$4:$E$4,$B$1,C6:E6)</f>
        <v>0.04</v>
      </c>
      <c r="C6" s="8">
        <v>0.02</v>
      </c>
      <c r="D6" s="8">
        <v>0.04</v>
      </c>
      <c r="E6" s="8">
        <v>0.06</v>
      </c>
    </row>
    <row r="7" spans="1:6" x14ac:dyDescent="0.3">
      <c r="A7" t="s">
        <v>5</v>
      </c>
      <c r="B7" s="10">
        <f t="shared" si="0"/>
        <v>8000000</v>
      </c>
      <c r="C7" s="11">
        <v>9000000</v>
      </c>
      <c r="D7" s="9">
        <v>8000000</v>
      </c>
      <c r="E7" s="11">
        <v>7000000</v>
      </c>
    </row>
    <row r="8" spans="1:6" x14ac:dyDescent="0.3">
      <c r="A8" t="s">
        <v>21</v>
      </c>
      <c r="B8" s="16">
        <f t="shared" si="0"/>
        <v>0.03</v>
      </c>
      <c r="C8" s="15">
        <v>3.5000000000000003E-2</v>
      </c>
      <c r="D8" s="15">
        <v>0.03</v>
      </c>
      <c r="E8" s="15">
        <v>2.5000000000000001E-2</v>
      </c>
    </row>
    <row r="9" spans="1:6" x14ac:dyDescent="0.3">
      <c r="A9" t="s">
        <v>7</v>
      </c>
      <c r="B9" s="10">
        <f t="shared" si="0"/>
        <v>50</v>
      </c>
      <c r="C9" s="11">
        <v>75</v>
      </c>
      <c r="D9" s="11">
        <v>50</v>
      </c>
      <c r="E9" s="11">
        <v>25</v>
      </c>
    </row>
    <row r="10" spans="1:6" x14ac:dyDescent="0.3">
      <c r="A10" t="s">
        <v>6</v>
      </c>
      <c r="B10" s="10">
        <f t="shared" si="0"/>
        <v>150000</v>
      </c>
      <c r="C10" s="11">
        <v>175000</v>
      </c>
      <c r="D10" s="11">
        <v>150000</v>
      </c>
      <c r="E10" s="11">
        <v>125000</v>
      </c>
    </row>
    <row r="12" spans="1:6" x14ac:dyDescent="0.3">
      <c r="A12" t="s">
        <v>23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</row>
    <row r="14" spans="1:6" x14ac:dyDescent="0.3">
      <c r="A14" t="s">
        <v>14</v>
      </c>
      <c r="B14" s="13">
        <v>100000</v>
      </c>
      <c r="C14" s="12">
        <f>B14*(1+$B$6)</f>
        <v>104000</v>
      </c>
      <c r="D14" s="12">
        <f t="shared" ref="D14:F14" si="1">C14*(1+$B$6)</f>
        <v>108160</v>
      </c>
      <c r="E14" s="12">
        <f t="shared" si="1"/>
        <v>112486.40000000001</v>
      </c>
      <c r="F14" s="12">
        <f t="shared" si="1"/>
        <v>116985.85600000001</v>
      </c>
    </row>
    <row r="15" spans="1:6" x14ac:dyDescent="0.3">
      <c r="A15" t="s">
        <v>15</v>
      </c>
      <c r="B15" s="2">
        <f>ROUNDUP(B14/$B$5,0)</f>
        <v>10</v>
      </c>
      <c r="C15" s="2">
        <f t="shared" ref="C15:F15" si="2">ROUNDUP(C14/$B$5,0)</f>
        <v>11</v>
      </c>
      <c r="D15" s="2">
        <f t="shared" si="2"/>
        <v>11</v>
      </c>
      <c r="E15" s="2">
        <f t="shared" si="2"/>
        <v>12</v>
      </c>
      <c r="F15" s="2">
        <f t="shared" si="2"/>
        <v>12</v>
      </c>
    </row>
    <row r="16" spans="1:6" x14ac:dyDescent="0.3">
      <c r="A16" t="s">
        <v>7</v>
      </c>
      <c r="B16" s="10">
        <f>B9</f>
        <v>50</v>
      </c>
      <c r="C16" s="10">
        <f>B16*(1+$B$8)</f>
        <v>51.5</v>
      </c>
      <c r="D16" s="10">
        <f>C16*(1+$B$8)</f>
        <v>53.045000000000002</v>
      </c>
      <c r="E16" s="10">
        <f>D16*(1+$B$8)</f>
        <v>54.63635</v>
      </c>
      <c r="F16" s="10">
        <f>E16*(1+$B$8)</f>
        <v>56.275440500000002</v>
      </c>
    </row>
    <row r="17" spans="1:6" x14ac:dyDescent="0.3">
      <c r="A17" t="s">
        <v>6</v>
      </c>
      <c r="B17" s="10">
        <f>B10</f>
        <v>150000</v>
      </c>
      <c r="C17" s="17">
        <f>B17*(1+$B$8)</f>
        <v>154500</v>
      </c>
      <c r="D17" s="17">
        <f>C17*(1+$B$8)</f>
        <v>159135</v>
      </c>
      <c r="E17" s="17">
        <f>D17*(1+$B$8)</f>
        <v>163909.05000000002</v>
      </c>
      <c r="F17" s="17">
        <f>E17*(1+$B$8)</f>
        <v>168826.32150000002</v>
      </c>
    </row>
    <row r="19" spans="1:6" x14ac:dyDescent="0.3">
      <c r="A19" t="s">
        <v>16</v>
      </c>
      <c r="B19" s="10">
        <f>B7</f>
        <v>8000000</v>
      </c>
      <c r="C19" s="10">
        <f>B19*(1+$B$8)</f>
        <v>8240000</v>
      </c>
      <c r="D19" s="10">
        <f>C19*(1+$B$8)</f>
        <v>8487200</v>
      </c>
      <c r="E19" s="10">
        <f>D19*(1+$B$8)</f>
        <v>8741816</v>
      </c>
      <c r="F19" s="10">
        <f>E19*(1+$B$8)</f>
        <v>9004070.4800000004</v>
      </c>
    </row>
    <row r="20" spans="1:6" x14ac:dyDescent="0.3">
      <c r="A20" t="s">
        <v>17</v>
      </c>
      <c r="B20" s="10">
        <f>B14*B16</f>
        <v>5000000</v>
      </c>
      <c r="C20" s="10">
        <f t="shared" ref="C20:F20" si="3">C14*C16</f>
        <v>5356000</v>
      </c>
      <c r="D20" s="10">
        <f t="shared" si="3"/>
        <v>5737347.2000000002</v>
      </c>
      <c r="E20" s="10">
        <f t="shared" si="3"/>
        <v>6145846.3206400005</v>
      </c>
      <c r="F20" s="10">
        <f t="shared" si="3"/>
        <v>6583430.5786695695</v>
      </c>
    </row>
    <row r="21" spans="1:6" x14ac:dyDescent="0.3">
      <c r="A21" t="s">
        <v>18</v>
      </c>
      <c r="B21" s="10">
        <f>B17*B15</f>
        <v>1500000</v>
      </c>
      <c r="C21" s="10">
        <f t="shared" ref="C21:F21" si="4">C17*C15</f>
        <v>1699500</v>
      </c>
      <c r="D21" s="10">
        <f t="shared" si="4"/>
        <v>1750485</v>
      </c>
      <c r="E21" s="10">
        <f t="shared" si="4"/>
        <v>1966908.6</v>
      </c>
      <c r="F21" s="10">
        <f t="shared" si="4"/>
        <v>2025915.8580000002</v>
      </c>
    </row>
    <row r="22" spans="1:6" x14ac:dyDescent="0.3">
      <c r="A22" s="1" t="s">
        <v>19</v>
      </c>
      <c r="B22" s="18">
        <f>SUM(B19:B21)</f>
        <v>14500000</v>
      </c>
      <c r="C22" s="18">
        <f t="shared" ref="C22:F22" si="5">SUM(C19:C21)</f>
        <v>15295500</v>
      </c>
      <c r="D22" s="18">
        <f t="shared" si="5"/>
        <v>15975032.199999999</v>
      </c>
      <c r="E22" s="18">
        <f t="shared" si="5"/>
        <v>16854570.920640003</v>
      </c>
      <c r="F22" s="18">
        <f t="shared" si="5"/>
        <v>17613416.91666957</v>
      </c>
    </row>
  </sheetData>
  <dataValidations count="1">
    <dataValidation type="list" allowBlank="1" showInputMessage="1" showErrorMessage="1" sqref="B1">
      <formula1>$C$4:$E$4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Case Western Reserve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2019-10-15T00:05:54Z</dcterms:created>
  <dcterms:modified xsi:type="dcterms:W3CDTF">2019-10-15T00:45:39Z</dcterms:modified>
</cp:coreProperties>
</file>