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etup\Documents\GitHub\data-analytics-lectures\week-2\Solutions\2-4-B-modeling-various-scenarios\"/>
    </mc:Choice>
  </mc:AlternateContent>
  <bookViews>
    <workbookView xWindow="0" yWindow="0" windowWidth="23040" windowHeight="8904" activeTab="1"/>
  </bookViews>
  <sheets>
    <sheet name="Sheet2" sheetId="2" r:id="rId1"/>
    <sheet name="Sheet1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" i="1" l="1"/>
  <c r="D17" i="1" s="1"/>
  <c r="E17" i="1" s="1"/>
  <c r="F17" i="1" s="1"/>
  <c r="B17" i="1"/>
  <c r="F15" i="1"/>
  <c r="E15" i="1"/>
  <c r="D15" i="1"/>
  <c r="C15" i="1"/>
  <c r="B15" i="1"/>
  <c r="B6" i="1"/>
  <c r="D12" i="1"/>
  <c r="E12" i="1" s="1"/>
  <c r="F12" i="1" s="1"/>
  <c r="C12" i="1"/>
  <c r="F32" i="1"/>
  <c r="D32" i="1"/>
  <c r="F30" i="1"/>
  <c r="C29" i="1"/>
  <c r="C32" i="1"/>
  <c r="E30" i="1"/>
  <c r="B29" i="1"/>
  <c r="B32" i="1"/>
  <c r="D30" i="1"/>
  <c r="C30" i="1"/>
  <c r="E31" i="1"/>
  <c r="B30" i="1"/>
  <c r="F29" i="1"/>
  <c r="C31" i="1"/>
  <c r="B31" i="1"/>
  <c r="D29" i="1"/>
  <c r="E29" i="1"/>
  <c r="F31" i="1"/>
  <c r="E32" i="1"/>
  <c r="D31" i="1"/>
  <c r="F27" i="1"/>
  <c r="E27" i="1"/>
  <c r="B26" i="1"/>
  <c r="D24" i="1"/>
  <c r="E26" i="1"/>
  <c r="F24" i="1"/>
  <c r="E24" i="1"/>
  <c r="D27" i="1"/>
  <c r="F25" i="1"/>
  <c r="C24" i="1"/>
  <c r="E25" i="1"/>
  <c r="D25" i="1"/>
  <c r="C25" i="1"/>
  <c r="B25" i="1"/>
  <c r="C26" i="1"/>
  <c r="C27" i="1"/>
  <c r="B27" i="1"/>
  <c r="F26" i="1"/>
  <c r="D26" i="1"/>
  <c r="B4" i="1" l="1"/>
  <c r="B5" i="1"/>
  <c r="B7" i="1"/>
  <c r="B14" i="1" s="1"/>
  <c r="B8" i="1"/>
  <c r="B3" i="1"/>
  <c r="E13" i="1" l="1"/>
  <c r="E19" i="1" s="1"/>
  <c r="C13" i="1"/>
  <c r="C19" i="1" s="1"/>
  <c r="B13" i="1"/>
  <c r="B19" i="1" s="1"/>
  <c r="D13" i="1"/>
  <c r="D19" i="1" s="1"/>
  <c r="F13" i="1"/>
  <c r="F19" i="1" s="1"/>
  <c r="C14" i="1"/>
  <c r="B18" i="1"/>
  <c r="B20" i="1" s="1"/>
  <c r="C18" i="1" l="1"/>
  <c r="C20" i="1" s="1"/>
  <c r="D14" i="1"/>
  <c r="E14" i="1" l="1"/>
  <c r="D18" i="1"/>
  <c r="D20" i="1" s="1"/>
  <c r="E18" i="1" l="1"/>
  <c r="E20" i="1" s="1"/>
  <c r="F14" i="1"/>
  <c r="F18" i="1" s="1"/>
  <c r="F20" i="1" s="1"/>
</calcChain>
</file>

<file path=xl/sharedStrings.xml><?xml version="1.0" encoding="utf-8"?>
<sst xmlns="http://schemas.openxmlformats.org/spreadsheetml/2006/main" count="34" uniqueCount="24">
  <si>
    <t>Best Case</t>
  </si>
  <si>
    <t>Worst Case</t>
  </si>
  <si>
    <t>Emergency room forecast</t>
  </si>
  <si>
    <t>Patients per provider</t>
  </si>
  <si>
    <t>% Increase visits</t>
  </si>
  <si>
    <t>Fixed Costs</t>
  </si>
  <si>
    <t>Provider salary</t>
  </si>
  <si>
    <t>Variable overhead per visit</t>
  </si>
  <si>
    <t>Baseline</t>
  </si>
  <si>
    <t>Year 1</t>
  </si>
  <si>
    <t>Year 2</t>
  </si>
  <si>
    <t>Year 3</t>
  </si>
  <si>
    <t>Year 4</t>
  </si>
  <si>
    <t>Year 5</t>
  </si>
  <si>
    <t>Visits</t>
  </si>
  <si>
    <t>Required staff</t>
  </si>
  <si>
    <t>Total fixed cost</t>
  </si>
  <si>
    <t>Total overhead</t>
  </si>
  <si>
    <t>Total salaries</t>
  </si>
  <si>
    <t>Total cost</t>
  </si>
  <si>
    <t xml:space="preserve">https://media.wiley.com/product_ancillary/43/11193575/DOWNLOAD/File%200901.xlsx  </t>
  </si>
  <si>
    <t>Inflation</t>
  </si>
  <si>
    <t>Above formulas</t>
  </si>
  <si>
    <t>hard-coded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</si>
</sst>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5" formatCode="&quot;$&quot;#,##0_);\(&quot;$&quot;#,##0\)"/>
    <numFmt numFmtId="44" formatCode="_(&quot;$&quot;* #,##0.00_);_(&quot;$&quot;* \(#,##0.00\);_(&quot;$&quot;* &quot;-&quot;??_);_(@_)"/>
    <numFmt numFmtId="164" formatCode="&quot;$&quot;#,##0"/>
    <numFmt numFmtId="165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25">
    <xf numFmtId="0" fontId="0" fillId="0" borderId="0" xfId="0"/>
    <xf numFmtId="0" fontId="2" fillId="0" borderId="0" xfId="0" applyFont="1"/>
    <xf numFmtId="0" fontId="0" fillId="0" borderId="1" xfId="0" applyBorder="1"/>
    <xf numFmtId="0" fontId="3" fillId="0" borderId="0" xfId="3"/>
    <xf numFmtId="9" fontId="0" fillId="2" borderId="1" xfId="0" applyNumberFormat="1" applyFill="1" applyBorder="1"/>
    <xf numFmtId="164" fontId="0" fillId="2" borderId="1" xfId="1" applyNumberFormat="1" applyFont="1" applyFill="1" applyBorder="1"/>
    <xf numFmtId="164" fontId="0" fillId="0" borderId="1" xfId="0" applyNumberFormat="1" applyBorder="1"/>
    <xf numFmtId="164" fontId="0" fillId="2" borderId="1" xfId="0" applyNumberFormat="1" applyFill="1" applyBorder="1"/>
    <xf numFmtId="3" fontId="0" fillId="0" borderId="1" xfId="0" applyNumberFormat="1" applyBorder="1"/>
    <xf numFmtId="3" fontId="0" fillId="2" borderId="1" xfId="0" applyNumberFormat="1" applyFill="1" applyBorder="1"/>
    <xf numFmtId="9" fontId="0" fillId="0" borderId="1" xfId="2" applyFont="1" applyBorder="1"/>
    <xf numFmtId="165" fontId="0" fillId="2" borderId="1" xfId="2" applyNumberFormat="1" applyFont="1" applyFill="1" applyBorder="1"/>
    <xf numFmtId="165" fontId="0" fillId="0" borderId="1" xfId="2" applyNumberFormat="1" applyFont="1" applyBorder="1"/>
    <xf numFmtId="5" fontId="0" fillId="0" borderId="1" xfId="1" applyNumberFormat="1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1" xfId="0" applyFont="1" applyBorder="1"/>
    <xf numFmtId="0" fontId="4" fillId="0" borderId="0" xfId="0" applyFont="1"/>
    <xf numFmtId="3" fontId="0" fillId="2" borderId="1" xfId="0" applyNumberFormat="1" applyFill="1" applyBorder="1" applyAlignment="1">
      <alignment wrapText="1"/>
    </xf>
    <xf numFmtId="3" fontId="0" fillId="0" borderId="1" xfId="0" applyNumberFormat="1" applyBorder="1" applyAlignment="1">
      <alignment wrapText="1"/>
    </xf>
    <xf numFmtId="0" fontId="0" fillId="0" borderId="1" xfId="0" applyBorder="1" applyAlignment="1">
      <alignment wrapText="1"/>
    </xf>
    <xf numFmtId="164" fontId="0" fillId="0" borderId="1" xfId="0" applyNumberFormat="1" applyBorder="1" applyAlignment="1">
      <alignment wrapText="1"/>
    </xf>
    <xf numFmtId="5" fontId="0" fillId="0" borderId="1" xfId="1" applyNumberFormat="1" applyFont="1" applyBorder="1" applyAlignment="1">
      <alignment wrapText="1"/>
    </xf>
    <xf numFmtId="0" fontId="0" fillId="0" borderId="0" xfId="0" applyAlignment="1">
      <alignment wrapText="1"/>
    </xf>
  </cellXfs>
  <cellStyles count="4">
    <cellStyle name="Currency" xfId="1" builtinId="4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media.wiley.com/product_ancillary/43/11193575/DOWNLOAD/File%200901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RowHeight="14.4" x14ac:dyDescent="0.3"/>
  <sheetData>
    <row r="1" spans="1:1" x14ac:dyDescent="0.3">
      <c r="A1" s="3" t="s">
        <v>20</v>
      </c>
    </row>
  </sheetData>
  <hyperlinks>
    <hyperlink ref="A1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tabSelected="1" zoomScale="130" zoomScaleNormal="130" workbookViewId="0">
      <pane ySplit="2" topLeftCell="A3" activePane="bottomLeft" state="frozen"/>
      <selection pane="bottomLeft"/>
    </sheetView>
  </sheetViews>
  <sheetFormatPr defaultRowHeight="14.4" x14ac:dyDescent="0.3"/>
  <cols>
    <col min="1" max="1" width="30.109375" bestFit="1" customWidth="1"/>
    <col min="2" max="2" width="13.21875" bestFit="1" customWidth="1"/>
    <col min="3" max="3" width="12.21875" customWidth="1"/>
    <col min="4" max="4" width="14.77734375" bestFit="1" customWidth="1"/>
    <col min="5" max="5" width="11.21875" customWidth="1"/>
    <col min="6" max="6" width="12.77734375" bestFit="1" customWidth="1"/>
    <col min="10" max="10" width="13.21875" customWidth="1"/>
  </cols>
  <sheetData>
    <row r="1" spans="1:6" x14ac:dyDescent="0.3">
      <c r="A1" s="1" t="s">
        <v>2</v>
      </c>
    </row>
    <row r="2" spans="1:6" x14ac:dyDescent="0.3">
      <c r="C2" s="14" t="s">
        <v>1</v>
      </c>
      <c r="D2" s="15" t="s">
        <v>8</v>
      </c>
      <c r="E2" s="16" t="s">
        <v>0</v>
      </c>
    </row>
    <row r="3" spans="1:6" x14ac:dyDescent="0.3">
      <c r="A3" t="s">
        <v>3</v>
      </c>
      <c r="B3" s="8">
        <f>D3</f>
        <v>10000</v>
      </c>
      <c r="C3" s="9">
        <v>8000</v>
      </c>
      <c r="D3" s="9">
        <v>10000</v>
      </c>
      <c r="E3" s="9">
        <v>12000</v>
      </c>
    </row>
    <row r="4" spans="1:6" x14ac:dyDescent="0.3">
      <c r="A4" t="s">
        <v>4</v>
      </c>
      <c r="B4" s="10">
        <f t="shared" ref="B4:B8" si="0">D4</f>
        <v>0.04</v>
      </c>
      <c r="C4" s="4">
        <v>0.02</v>
      </c>
      <c r="D4" s="4">
        <v>0.04</v>
      </c>
      <c r="E4" s="4">
        <v>0.06</v>
      </c>
    </row>
    <row r="5" spans="1:6" x14ac:dyDescent="0.3">
      <c r="A5" t="s">
        <v>5</v>
      </c>
      <c r="B5" s="6">
        <f t="shared" si="0"/>
        <v>8000000</v>
      </c>
      <c r="C5" s="7">
        <v>9000000</v>
      </c>
      <c r="D5" s="5">
        <v>8000000</v>
      </c>
      <c r="E5" s="7">
        <v>7000000</v>
      </c>
    </row>
    <row r="6" spans="1:6" x14ac:dyDescent="0.3">
      <c r="A6" t="s">
        <v>21</v>
      </c>
      <c r="B6" s="12">
        <f>D6</f>
        <v>0.03</v>
      </c>
      <c r="C6" s="11">
        <v>3.5000000000000003E-2</v>
      </c>
      <c r="D6" s="11">
        <v>0.03</v>
      </c>
      <c r="E6" s="11">
        <v>2.5000000000000001E-2</v>
      </c>
    </row>
    <row r="7" spans="1:6" x14ac:dyDescent="0.3">
      <c r="A7" t="s">
        <v>7</v>
      </c>
      <c r="B7" s="6">
        <f t="shared" si="0"/>
        <v>20</v>
      </c>
      <c r="C7" s="7">
        <v>25</v>
      </c>
      <c r="D7" s="7">
        <v>20</v>
      </c>
      <c r="E7" s="7">
        <v>15</v>
      </c>
    </row>
    <row r="8" spans="1:6" x14ac:dyDescent="0.3">
      <c r="A8" t="s">
        <v>6</v>
      </c>
      <c r="B8" s="6">
        <f t="shared" si="0"/>
        <v>150000</v>
      </c>
      <c r="C8" s="7">
        <v>175000</v>
      </c>
      <c r="D8" s="7">
        <v>150000</v>
      </c>
      <c r="E8" s="7">
        <v>125000</v>
      </c>
    </row>
    <row r="10" spans="1:6" x14ac:dyDescent="0.3">
      <c r="B10" s="17" t="s">
        <v>9</v>
      </c>
      <c r="C10" s="17" t="s">
        <v>10</v>
      </c>
      <c r="D10" s="17" t="s">
        <v>11</v>
      </c>
      <c r="E10" s="17" t="s">
        <v>12</v>
      </c>
      <c r="F10" s="17" t="s">
        <v>13</v>
      </c>
    </row>
    <row r="11" spans="1:6" ht="10.8" customHeight="1" x14ac:dyDescent="0.3"/>
    <row r="12" spans="1:6" x14ac:dyDescent="0.3">
      <c r="A12" t="s">
        <v>14</v>
      </c>
      <c r="B12" s="9">
        <v>100000</v>
      </c>
      <c r="C12" s="8">
        <f>B12*(1+$B$4)</f>
        <v>104000</v>
      </c>
      <c r="D12" s="8">
        <f t="shared" ref="D12:F12" si="1">C12*(1+$B$4)</f>
        <v>108160</v>
      </c>
      <c r="E12" s="8">
        <f t="shared" si="1"/>
        <v>112486.40000000001</v>
      </c>
      <c r="F12" s="8">
        <f t="shared" si="1"/>
        <v>116985.85600000001</v>
      </c>
    </row>
    <row r="13" spans="1:6" x14ac:dyDescent="0.3">
      <c r="A13" t="s">
        <v>15</v>
      </c>
      <c r="B13" s="2">
        <f>ROUNDUP(B12/$B$3,0)</f>
        <v>10</v>
      </c>
      <c r="C13" s="2">
        <f t="shared" ref="C13:F13" si="2">ROUNDUP(C12/$B$3,0)</f>
        <v>11</v>
      </c>
      <c r="D13" s="2">
        <f t="shared" si="2"/>
        <v>11</v>
      </c>
      <c r="E13" s="2">
        <f t="shared" si="2"/>
        <v>12</v>
      </c>
      <c r="F13" s="2">
        <f t="shared" si="2"/>
        <v>12</v>
      </c>
    </row>
    <row r="14" spans="1:6" x14ac:dyDescent="0.3">
      <c r="A14" t="s">
        <v>7</v>
      </c>
      <c r="B14" s="6">
        <f>B7</f>
        <v>20</v>
      </c>
      <c r="C14" s="6">
        <f t="shared" ref="C14:F15" si="3">B14*(1+$B$6)</f>
        <v>20.6</v>
      </c>
      <c r="D14" s="6">
        <f t="shared" si="3"/>
        <v>21.218000000000004</v>
      </c>
      <c r="E14" s="6">
        <f t="shared" si="3"/>
        <v>21.854540000000004</v>
      </c>
      <c r="F14" s="6">
        <f t="shared" si="3"/>
        <v>22.510176200000004</v>
      </c>
    </row>
    <row r="15" spans="1:6" x14ac:dyDescent="0.3">
      <c r="A15" t="s">
        <v>6</v>
      </c>
      <c r="B15" s="6">
        <f>B8</f>
        <v>150000</v>
      </c>
      <c r="C15" s="13">
        <f t="shared" si="3"/>
        <v>154500</v>
      </c>
      <c r="D15" s="13">
        <f t="shared" si="3"/>
        <v>159135</v>
      </c>
      <c r="E15" s="13">
        <f t="shared" si="3"/>
        <v>163909.05000000002</v>
      </c>
      <c r="F15" s="13">
        <f t="shared" si="3"/>
        <v>168826.32150000002</v>
      </c>
    </row>
    <row r="17" spans="1:6" x14ac:dyDescent="0.3">
      <c r="A17" t="s">
        <v>16</v>
      </c>
      <c r="B17" s="6">
        <f>B5</f>
        <v>8000000</v>
      </c>
      <c r="C17" s="6">
        <f>B17*(1+$B$6)</f>
        <v>8240000</v>
      </c>
      <c r="D17" s="6">
        <f>C17*(1+$B$6)</f>
        <v>8487200</v>
      </c>
      <c r="E17" s="6">
        <f>D17*(1+$B$6)</f>
        <v>8741816</v>
      </c>
      <c r="F17" s="6">
        <f>E17*(1+$B$6)</f>
        <v>9004070.4800000004</v>
      </c>
    </row>
    <row r="18" spans="1:6" x14ac:dyDescent="0.3">
      <c r="A18" t="s">
        <v>17</v>
      </c>
      <c r="B18" s="6">
        <f>B12*B14</f>
        <v>2000000</v>
      </c>
      <c r="C18" s="6">
        <f t="shared" ref="C18:F18" si="4">C12*C14</f>
        <v>2142400</v>
      </c>
      <c r="D18" s="6">
        <f t="shared" si="4"/>
        <v>2294938.8800000004</v>
      </c>
      <c r="E18" s="6">
        <f t="shared" si="4"/>
        <v>2458338.5282560005</v>
      </c>
      <c r="F18" s="6">
        <f t="shared" si="4"/>
        <v>2633372.2314678282</v>
      </c>
    </row>
    <row r="19" spans="1:6" x14ac:dyDescent="0.3">
      <c r="A19" t="s">
        <v>18</v>
      </c>
      <c r="B19" s="6">
        <f>B15*B13</f>
        <v>1500000</v>
      </c>
      <c r="C19" s="6">
        <f t="shared" ref="C19:F19" si="5">C15*C13</f>
        <v>1699500</v>
      </c>
      <c r="D19" s="6">
        <f t="shared" si="5"/>
        <v>1750485</v>
      </c>
      <c r="E19" s="6">
        <f t="shared" si="5"/>
        <v>1966908.6</v>
      </c>
      <c r="F19" s="6">
        <f t="shared" si="5"/>
        <v>2025915.8580000002</v>
      </c>
    </row>
    <row r="20" spans="1:6" x14ac:dyDescent="0.3">
      <c r="A20" s="1" t="s">
        <v>19</v>
      </c>
      <c r="B20" s="6">
        <f>SUM(B17:B19)</f>
        <v>11500000</v>
      </c>
      <c r="C20" s="6">
        <f t="shared" ref="C20:F20" si="6">SUM(C17:C19)</f>
        <v>12081900</v>
      </c>
      <c r="D20" s="6">
        <f t="shared" si="6"/>
        <v>12532623.880000001</v>
      </c>
      <c r="E20" s="6">
        <f t="shared" si="6"/>
        <v>13167063.128256001</v>
      </c>
      <c r="F20" s="6">
        <f t="shared" si="6"/>
        <v>13663358.56946783</v>
      </c>
    </row>
    <row r="22" spans="1:6" x14ac:dyDescent="0.3">
      <c r="B22" s="18" t="s">
        <v>22</v>
      </c>
    </row>
    <row r="24" spans="1:6" ht="28.8" x14ac:dyDescent="0.3">
      <c r="A24" t="s">
        <v>14</v>
      </c>
      <c r="B24" s="19" t="s">
        <v>23</v>
      </c>
      <c r="C24" s="20" t="str">
        <f t="shared" ref="C24:F24" ca="1" si="7">_xlfn.FORMULATEXT(C12)</f>
        <v>=B12*(1+$B$4)</v>
      </c>
      <c r="D24" s="20" t="str">
        <f t="shared" ca="1" si="7"/>
        <v>=C12*(1+$B$4)</v>
      </c>
      <c r="E24" s="20" t="str">
        <f t="shared" ca="1" si="7"/>
        <v>=D12*(1+$B$4)</v>
      </c>
      <c r="F24" s="20" t="str">
        <f t="shared" ca="1" si="7"/>
        <v>=E12*(1+$B$4)</v>
      </c>
    </row>
    <row r="25" spans="1:6" ht="28.8" x14ac:dyDescent="0.3">
      <c r="A25" t="s">
        <v>15</v>
      </c>
      <c r="B25" s="21" t="str">
        <f t="shared" ref="B25:F25" ca="1" si="8">_xlfn.FORMULATEXT(B13)</f>
        <v>=ROUNDUP(B12/$B$3,0)</v>
      </c>
      <c r="C25" s="21" t="str">
        <f t="shared" ca="1" si="8"/>
        <v>=ROUNDUP(C12/$B$3,0)</v>
      </c>
      <c r="D25" s="21" t="str">
        <f t="shared" ca="1" si="8"/>
        <v>=ROUNDUP(D12/$B$3,0)</v>
      </c>
      <c r="E25" s="21" t="str">
        <f t="shared" ca="1" si="8"/>
        <v>=ROUNDUP(E12/$B$3,0)</v>
      </c>
      <c r="F25" s="21" t="str">
        <f t="shared" ca="1" si="8"/>
        <v>=ROUNDUP(F12/$B$3,0)</v>
      </c>
    </row>
    <row r="26" spans="1:6" ht="28.8" x14ac:dyDescent="0.3">
      <c r="A26" t="s">
        <v>7</v>
      </c>
      <c r="B26" s="22" t="str">
        <f t="shared" ref="B26:F26" ca="1" si="9">_xlfn.FORMULATEXT(B14)</f>
        <v>=B7</v>
      </c>
      <c r="C26" s="22" t="str">
        <f t="shared" ca="1" si="9"/>
        <v>=B14*(1+$B$6)</v>
      </c>
      <c r="D26" s="22" t="str">
        <f t="shared" ca="1" si="9"/>
        <v>=C14*(1+$B$6)</v>
      </c>
      <c r="E26" s="22" t="str">
        <f t="shared" ca="1" si="9"/>
        <v>=D14*(1+$B$6)</v>
      </c>
      <c r="F26" s="22" t="str">
        <f t="shared" ca="1" si="9"/>
        <v>=E14*(1+$B$6)</v>
      </c>
    </row>
    <row r="27" spans="1:6" ht="28.8" x14ac:dyDescent="0.3">
      <c r="A27" t="s">
        <v>6</v>
      </c>
      <c r="B27" s="22" t="str">
        <f t="shared" ref="B27:F27" ca="1" si="10">_xlfn.FORMULATEXT(B15)</f>
        <v>=B8</v>
      </c>
      <c r="C27" s="23" t="str">
        <f t="shared" ca="1" si="10"/>
        <v>=B15*(1+$B$6)</v>
      </c>
      <c r="D27" s="23" t="str">
        <f t="shared" ca="1" si="10"/>
        <v>=C15*(1+$B$6)</v>
      </c>
      <c r="E27" s="23" t="str">
        <f t="shared" ca="1" si="10"/>
        <v>=D15*(1+$B$6)</v>
      </c>
      <c r="F27" s="23" t="str">
        <f t="shared" ca="1" si="10"/>
        <v>=E15*(1+$B$6)</v>
      </c>
    </row>
    <row r="28" spans="1:6" x14ac:dyDescent="0.3">
      <c r="B28" s="24"/>
      <c r="C28" s="24"/>
      <c r="D28" s="24"/>
      <c r="E28" s="24"/>
      <c r="F28" s="24"/>
    </row>
    <row r="29" spans="1:6" ht="28.8" x14ac:dyDescent="0.3">
      <c r="A29" t="s">
        <v>16</v>
      </c>
      <c r="B29" s="22" t="str">
        <f t="shared" ref="B29:F29" ca="1" si="11">_xlfn.FORMULATEXT(B17)</f>
        <v>=B5</v>
      </c>
      <c r="C29" s="22" t="str">
        <f t="shared" ca="1" si="11"/>
        <v>=B17*(1+$B$6)</v>
      </c>
      <c r="D29" s="22" t="str">
        <f t="shared" ca="1" si="11"/>
        <v>=C17*(1+$B$6)</v>
      </c>
      <c r="E29" s="22" t="str">
        <f t="shared" ca="1" si="11"/>
        <v>=D17*(1+$B$6)</v>
      </c>
      <c r="F29" s="22" t="str">
        <f t="shared" ca="1" si="11"/>
        <v>=E17*(1+$B$6)</v>
      </c>
    </row>
    <row r="30" spans="1:6" x14ac:dyDescent="0.3">
      <c r="A30" t="s">
        <v>17</v>
      </c>
      <c r="B30" s="22" t="str">
        <f t="shared" ref="B30:F30" ca="1" si="12">_xlfn.FORMULATEXT(B18)</f>
        <v>=B12*B14</v>
      </c>
      <c r="C30" s="22" t="str">
        <f t="shared" ca="1" si="12"/>
        <v>=C12*C14</v>
      </c>
      <c r="D30" s="22" t="str">
        <f t="shared" ca="1" si="12"/>
        <v>=D12*D14</v>
      </c>
      <c r="E30" s="22" t="str">
        <f t="shared" ca="1" si="12"/>
        <v>=E12*E14</v>
      </c>
      <c r="F30" s="22" t="str">
        <f t="shared" ca="1" si="12"/>
        <v>=F12*F14</v>
      </c>
    </row>
    <row r="31" spans="1:6" x14ac:dyDescent="0.3">
      <c r="A31" t="s">
        <v>18</v>
      </c>
      <c r="B31" s="22" t="str">
        <f t="shared" ref="B31:F31" ca="1" si="13">_xlfn.FORMULATEXT(B19)</f>
        <v>=B15*B13</v>
      </c>
      <c r="C31" s="22" t="str">
        <f t="shared" ca="1" si="13"/>
        <v>=C15*C13</v>
      </c>
      <c r="D31" s="22" t="str">
        <f t="shared" ca="1" si="13"/>
        <v>=D15*D13</v>
      </c>
      <c r="E31" s="22" t="str">
        <f t="shared" ca="1" si="13"/>
        <v>=E15*E13</v>
      </c>
      <c r="F31" s="22" t="str">
        <f t="shared" ca="1" si="13"/>
        <v>=F15*F13</v>
      </c>
    </row>
    <row r="32" spans="1:6" ht="28.8" x14ac:dyDescent="0.3">
      <c r="A32" s="1" t="s">
        <v>19</v>
      </c>
      <c r="B32" s="22" t="str">
        <f t="shared" ref="B32:F32" ca="1" si="14">_xlfn.FORMULATEXT(B20)</f>
        <v>=SUM(B17:B19)</v>
      </c>
      <c r="C32" s="22" t="str">
        <f t="shared" ca="1" si="14"/>
        <v>=SUM(C17:C19)</v>
      </c>
      <c r="D32" s="22" t="str">
        <f t="shared" ca="1" si="14"/>
        <v>=SUM(D17:D19)</v>
      </c>
      <c r="E32" s="22" t="str">
        <f t="shared" ca="1" si="14"/>
        <v>=SUM(E17:E19)</v>
      </c>
      <c r="F32" s="22" t="str">
        <f t="shared" ca="1" si="14"/>
        <v>=SUM(F17:F19)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>Case Western Reserve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2019-10-15T00:05:54Z</dcterms:created>
  <dcterms:modified xsi:type="dcterms:W3CDTF">2019-10-16T12:17:27Z</dcterms:modified>
</cp:coreProperties>
</file>