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3-combining-data-sources\"/>
    </mc:Choice>
  </mc:AlternateContent>
  <bookViews>
    <workbookView xWindow="0" yWindow="0" windowWidth="32914" windowHeight="13980" activeTab="4"/>
  </bookViews>
  <sheets>
    <sheet name="readme" sheetId="3" r:id="rId1"/>
    <sheet name="data-WRONG!" sheetId="1" r:id="rId2"/>
    <sheet name="data-RIGHT!" sheetId="9" r:id="rId3"/>
    <sheet name="county-counts" sheetId="8" r:id="rId4"/>
    <sheet name="counties" sheetId="5" r:id="rId5"/>
    <sheet name="states" sheetId="2" r:id="rId6"/>
  </sheets>
  <definedNames>
    <definedName name="_xlnm._FilterDatabase" localSheetId="2" hidden="1">'data-RIGHT!'!$A$1:$AF$436</definedName>
    <definedName name="_xlnm._FilterDatabase" localSheetId="1" hidden="1">'data-WRONG!'!$A$1:$AE$436</definedName>
  </definedNames>
  <calcPr calcId="0"/>
  <pivotCaches>
    <pivotCache cacheId="19" r:id="rId7"/>
  </pivotCaches>
</workbook>
</file>

<file path=xl/calcChain.xml><?xml version="1.0" encoding="utf-8"?>
<calcChain xmlns="http://schemas.openxmlformats.org/spreadsheetml/2006/main">
  <c r="D16" i="9" l="1"/>
  <c r="D23" i="9"/>
  <c r="D24" i="9"/>
  <c r="D28" i="9"/>
  <c r="D35" i="9"/>
  <c r="D36" i="9"/>
  <c r="D40" i="9"/>
  <c r="D47" i="9"/>
  <c r="D48" i="9"/>
  <c r="D52" i="9"/>
  <c r="D59" i="9"/>
  <c r="D60" i="9"/>
  <c r="D64" i="9"/>
  <c r="D71" i="9"/>
  <c r="D72" i="9"/>
  <c r="D76" i="9"/>
  <c r="D83" i="9"/>
  <c r="D84" i="9"/>
  <c r="D88" i="9"/>
  <c r="D95" i="9"/>
  <c r="D96" i="9"/>
  <c r="D100" i="9"/>
  <c r="D107" i="9"/>
  <c r="D108" i="9"/>
  <c r="D112" i="9"/>
  <c r="D119" i="9"/>
  <c r="D120" i="9"/>
  <c r="D124" i="9"/>
  <c r="D131" i="9"/>
  <c r="D132" i="9"/>
  <c r="D136" i="9"/>
  <c r="D143" i="9"/>
  <c r="D144" i="9"/>
  <c r="D148" i="9"/>
  <c r="D155" i="9"/>
  <c r="D156" i="9"/>
  <c r="D160" i="9"/>
  <c r="D167" i="9"/>
  <c r="D168" i="9"/>
  <c r="D172" i="9"/>
  <c r="D179" i="9"/>
  <c r="D180" i="9"/>
  <c r="D184" i="9"/>
  <c r="D191" i="9"/>
  <c r="D192" i="9"/>
  <c r="D196" i="9"/>
  <c r="D203" i="9"/>
  <c r="D204" i="9"/>
  <c r="D208" i="9"/>
  <c r="D215" i="9"/>
  <c r="D216" i="9"/>
  <c r="D220" i="9"/>
  <c r="D227" i="9"/>
  <c r="D228" i="9"/>
  <c r="D232" i="9"/>
  <c r="D239" i="9"/>
  <c r="D240" i="9"/>
  <c r="D244" i="9"/>
  <c r="D251" i="9"/>
  <c r="D252" i="9"/>
  <c r="D256" i="9"/>
  <c r="D263" i="9"/>
  <c r="D264" i="9"/>
  <c r="D268" i="9"/>
  <c r="D275" i="9"/>
  <c r="D276" i="9"/>
  <c r="D280" i="9"/>
  <c r="D287" i="9"/>
  <c r="D288" i="9"/>
  <c r="D292" i="9"/>
  <c r="D299" i="9"/>
  <c r="D300" i="9"/>
  <c r="D304" i="9"/>
  <c r="D311" i="9"/>
  <c r="D312" i="9"/>
  <c r="D316" i="9"/>
  <c r="D323" i="9"/>
  <c r="D324" i="9"/>
  <c r="D328" i="9"/>
  <c r="D335" i="9"/>
  <c r="D336" i="9"/>
  <c r="D340" i="9"/>
  <c r="D347" i="9"/>
  <c r="D348" i="9"/>
  <c r="D352" i="9"/>
  <c r="D359" i="9"/>
  <c r="D360" i="9"/>
  <c r="D364" i="9"/>
  <c r="D371" i="9"/>
  <c r="D372" i="9"/>
  <c r="D376" i="9"/>
  <c r="D383" i="9"/>
  <c r="D384" i="9"/>
  <c r="D388" i="9"/>
  <c r="D395" i="9"/>
  <c r="D396" i="9"/>
  <c r="D400" i="9"/>
  <c r="D407" i="9"/>
  <c r="D408" i="9"/>
  <c r="D412" i="9"/>
  <c r="D419" i="9"/>
  <c r="D420" i="9"/>
  <c r="D424" i="9"/>
  <c r="D431" i="9"/>
  <c r="D432" i="9"/>
  <c r="D436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2" i="5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C24" i="9"/>
  <c r="C25" i="9"/>
  <c r="D25" i="9" s="1"/>
  <c r="C26" i="9"/>
  <c r="D26" i="9" s="1"/>
  <c r="C27" i="9"/>
  <c r="D27" i="9" s="1"/>
  <c r="C28" i="9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C36" i="9"/>
  <c r="C37" i="9"/>
  <c r="D37" i="9" s="1"/>
  <c r="C38" i="9"/>
  <c r="D38" i="9" s="1"/>
  <c r="C39" i="9"/>
  <c r="D39" i="9" s="1"/>
  <c r="C40" i="9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C48" i="9"/>
  <c r="C49" i="9"/>
  <c r="D49" i="9" s="1"/>
  <c r="C50" i="9"/>
  <c r="D50" i="9" s="1"/>
  <c r="C51" i="9"/>
  <c r="D51" i="9" s="1"/>
  <c r="C52" i="9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C60" i="9"/>
  <c r="C61" i="9"/>
  <c r="D61" i="9" s="1"/>
  <c r="C62" i="9"/>
  <c r="D62" i="9" s="1"/>
  <c r="C63" i="9"/>
  <c r="D63" i="9" s="1"/>
  <c r="C64" i="9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C72" i="9"/>
  <c r="C73" i="9"/>
  <c r="D73" i="9" s="1"/>
  <c r="C74" i="9"/>
  <c r="D74" i="9" s="1"/>
  <c r="C75" i="9"/>
  <c r="D75" i="9" s="1"/>
  <c r="C76" i="9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C84" i="9"/>
  <c r="C85" i="9"/>
  <c r="D85" i="9" s="1"/>
  <c r="C86" i="9"/>
  <c r="D86" i="9" s="1"/>
  <c r="C87" i="9"/>
  <c r="D87" i="9" s="1"/>
  <c r="C88" i="9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C96" i="9"/>
  <c r="C97" i="9"/>
  <c r="D97" i="9" s="1"/>
  <c r="C98" i="9"/>
  <c r="D98" i="9" s="1"/>
  <c r="C99" i="9"/>
  <c r="D99" i="9" s="1"/>
  <c r="C100" i="9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C108" i="9"/>
  <c r="C109" i="9"/>
  <c r="D109" i="9" s="1"/>
  <c r="C110" i="9"/>
  <c r="D110" i="9" s="1"/>
  <c r="C111" i="9"/>
  <c r="D111" i="9" s="1"/>
  <c r="C112" i="9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C120" i="9"/>
  <c r="C121" i="9"/>
  <c r="D121" i="9" s="1"/>
  <c r="C122" i="9"/>
  <c r="D122" i="9" s="1"/>
  <c r="C123" i="9"/>
  <c r="D123" i="9" s="1"/>
  <c r="C124" i="9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C132" i="9"/>
  <c r="C133" i="9"/>
  <c r="D133" i="9" s="1"/>
  <c r="C134" i="9"/>
  <c r="D134" i="9" s="1"/>
  <c r="C135" i="9"/>
  <c r="D135" i="9" s="1"/>
  <c r="C136" i="9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C144" i="9"/>
  <c r="C145" i="9"/>
  <c r="D145" i="9" s="1"/>
  <c r="C146" i="9"/>
  <c r="D146" i="9" s="1"/>
  <c r="C147" i="9"/>
  <c r="D147" i="9" s="1"/>
  <c r="C148" i="9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C156" i="9"/>
  <c r="C157" i="9"/>
  <c r="D157" i="9" s="1"/>
  <c r="C158" i="9"/>
  <c r="D158" i="9" s="1"/>
  <c r="C159" i="9"/>
  <c r="D159" i="9" s="1"/>
  <c r="C160" i="9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C168" i="9"/>
  <c r="C169" i="9"/>
  <c r="D169" i="9" s="1"/>
  <c r="C170" i="9"/>
  <c r="D170" i="9" s="1"/>
  <c r="C171" i="9"/>
  <c r="D171" i="9" s="1"/>
  <c r="C172" i="9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C180" i="9"/>
  <c r="C181" i="9"/>
  <c r="D181" i="9" s="1"/>
  <c r="C182" i="9"/>
  <c r="D182" i="9" s="1"/>
  <c r="C183" i="9"/>
  <c r="D183" i="9" s="1"/>
  <c r="C184" i="9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C192" i="9"/>
  <c r="C193" i="9"/>
  <c r="D193" i="9" s="1"/>
  <c r="C194" i="9"/>
  <c r="D194" i="9" s="1"/>
  <c r="C195" i="9"/>
  <c r="D195" i="9" s="1"/>
  <c r="C196" i="9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C204" i="9"/>
  <c r="C205" i="9"/>
  <c r="D205" i="9" s="1"/>
  <c r="C206" i="9"/>
  <c r="D206" i="9" s="1"/>
  <c r="C207" i="9"/>
  <c r="D207" i="9" s="1"/>
  <c r="C208" i="9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C216" i="9"/>
  <c r="C217" i="9"/>
  <c r="D217" i="9" s="1"/>
  <c r="C218" i="9"/>
  <c r="D218" i="9" s="1"/>
  <c r="C219" i="9"/>
  <c r="D219" i="9" s="1"/>
  <c r="C220" i="9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C228" i="9"/>
  <c r="C229" i="9"/>
  <c r="D229" i="9" s="1"/>
  <c r="C230" i="9"/>
  <c r="D230" i="9" s="1"/>
  <c r="C231" i="9"/>
  <c r="D231" i="9" s="1"/>
  <c r="C232" i="9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C240" i="9"/>
  <c r="C241" i="9"/>
  <c r="D241" i="9" s="1"/>
  <c r="C242" i="9"/>
  <c r="D242" i="9" s="1"/>
  <c r="C243" i="9"/>
  <c r="D243" i="9" s="1"/>
  <c r="C244" i="9"/>
  <c r="C245" i="9"/>
  <c r="D245" i="9" s="1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C252" i="9"/>
  <c r="C253" i="9"/>
  <c r="D253" i="9" s="1"/>
  <c r="C254" i="9"/>
  <c r="D254" i="9" s="1"/>
  <c r="C255" i="9"/>
  <c r="D255" i="9" s="1"/>
  <c r="C256" i="9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C264" i="9"/>
  <c r="C265" i="9"/>
  <c r="D265" i="9" s="1"/>
  <c r="C266" i="9"/>
  <c r="D266" i="9" s="1"/>
  <c r="C267" i="9"/>
  <c r="D267" i="9" s="1"/>
  <c r="C268" i="9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C276" i="9"/>
  <c r="C277" i="9"/>
  <c r="D277" i="9" s="1"/>
  <c r="C278" i="9"/>
  <c r="D278" i="9" s="1"/>
  <c r="C279" i="9"/>
  <c r="D279" i="9" s="1"/>
  <c r="C280" i="9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C288" i="9"/>
  <c r="C289" i="9"/>
  <c r="D289" i="9" s="1"/>
  <c r="C290" i="9"/>
  <c r="D290" i="9" s="1"/>
  <c r="C291" i="9"/>
  <c r="D291" i="9" s="1"/>
  <c r="C292" i="9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C300" i="9"/>
  <c r="C301" i="9"/>
  <c r="D301" i="9" s="1"/>
  <c r="C302" i="9"/>
  <c r="D302" i="9" s="1"/>
  <c r="C303" i="9"/>
  <c r="D303" i="9" s="1"/>
  <c r="C304" i="9"/>
  <c r="C305" i="9"/>
  <c r="D305" i="9" s="1"/>
  <c r="C306" i="9"/>
  <c r="D306" i="9" s="1"/>
  <c r="C307" i="9"/>
  <c r="D307" i="9" s="1"/>
  <c r="C308" i="9"/>
  <c r="D308" i="9" s="1"/>
  <c r="C309" i="9"/>
  <c r="D309" i="9" s="1"/>
  <c r="C310" i="9"/>
  <c r="D310" i="9" s="1"/>
  <c r="C311" i="9"/>
  <c r="C312" i="9"/>
  <c r="C313" i="9"/>
  <c r="D313" i="9" s="1"/>
  <c r="C314" i="9"/>
  <c r="D314" i="9" s="1"/>
  <c r="C315" i="9"/>
  <c r="D315" i="9" s="1"/>
  <c r="C316" i="9"/>
  <c r="C317" i="9"/>
  <c r="D317" i="9" s="1"/>
  <c r="C318" i="9"/>
  <c r="D318" i="9" s="1"/>
  <c r="C319" i="9"/>
  <c r="D319" i="9" s="1"/>
  <c r="C320" i="9"/>
  <c r="D320" i="9" s="1"/>
  <c r="C321" i="9"/>
  <c r="D321" i="9" s="1"/>
  <c r="C322" i="9"/>
  <c r="D322" i="9" s="1"/>
  <c r="C323" i="9"/>
  <c r="C324" i="9"/>
  <c r="C325" i="9"/>
  <c r="D325" i="9" s="1"/>
  <c r="C326" i="9"/>
  <c r="D326" i="9" s="1"/>
  <c r="C327" i="9"/>
  <c r="D327" i="9" s="1"/>
  <c r="C328" i="9"/>
  <c r="C329" i="9"/>
  <c r="D329" i="9" s="1"/>
  <c r="C330" i="9"/>
  <c r="D330" i="9" s="1"/>
  <c r="C331" i="9"/>
  <c r="D331" i="9" s="1"/>
  <c r="C332" i="9"/>
  <c r="D332" i="9" s="1"/>
  <c r="C333" i="9"/>
  <c r="D333" i="9" s="1"/>
  <c r="C334" i="9"/>
  <c r="D334" i="9" s="1"/>
  <c r="C335" i="9"/>
  <c r="C336" i="9"/>
  <c r="C337" i="9"/>
  <c r="D337" i="9" s="1"/>
  <c r="C338" i="9"/>
  <c r="D338" i="9" s="1"/>
  <c r="C339" i="9"/>
  <c r="D339" i="9" s="1"/>
  <c r="C340" i="9"/>
  <c r="C341" i="9"/>
  <c r="D341" i="9" s="1"/>
  <c r="C342" i="9"/>
  <c r="D342" i="9" s="1"/>
  <c r="C343" i="9"/>
  <c r="D343" i="9" s="1"/>
  <c r="C344" i="9"/>
  <c r="D344" i="9" s="1"/>
  <c r="C345" i="9"/>
  <c r="D345" i="9" s="1"/>
  <c r="C346" i="9"/>
  <c r="D346" i="9" s="1"/>
  <c r="C347" i="9"/>
  <c r="C348" i="9"/>
  <c r="C349" i="9"/>
  <c r="D349" i="9" s="1"/>
  <c r="C350" i="9"/>
  <c r="D350" i="9" s="1"/>
  <c r="C351" i="9"/>
  <c r="D351" i="9" s="1"/>
  <c r="C352" i="9"/>
  <c r="C353" i="9"/>
  <c r="D353" i="9" s="1"/>
  <c r="C354" i="9"/>
  <c r="D354" i="9" s="1"/>
  <c r="C355" i="9"/>
  <c r="D355" i="9" s="1"/>
  <c r="C356" i="9"/>
  <c r="D356" i="9" s="1"/>
  <c r="C357" i="9"/>
  <c r="D357" i="9" s="1"/>
  <c r="C358" i="9"/>
  <c r="D358" i="9" s="1"/>
  <c r="C359" i="9"/>
  <c r="C360" i="9"/>
  <c r="C361" i="9"/>
  <c r="D361" i="9" s="1"/>
  <c r="C362" i="9"/>
  <c r="D362" i="9" s="1"/>
  <c r="C363" i="9"/>
  <c r="D363" i="9" s="1"/>
  <c r="C364" i="9"/>
  <c r="C365" i="9"/>
  <c r="D365" i="9" s="1"/>
  <c r="C366" i="9"/>
  <c r="D366" i="9" s="1"/>
  <c r="C367" i="9"/>
  <c r="D367" i="9" s="1"/>
  <c r="C368" i="9"/>
  <c r="D368" i="9" s="1"/>
  <c r="C369" i="9"/>
  <c r="D369" i="9" s="1"/>
  <c r="C370" i="9"/>
  <c r="D370" i="9" s="1"/>
  <c r="C371" i="9"/>
  <c r="C372" i="9"/>
  <c r="C373" i="9"/>
  <c r="D373" i="9" s="1"/>
  <c r="C374" i="9"/>
  <c r="D374" i="9" s="1"/>
  <c r="C375" i="9"/>
  <c r="D375" i="9" s="1"/>
  <c r="C376" i="9"/>
  <c r="C377" i="9"/>
  <c r="D377" i="9" s="1"/>
  <c r="C378" i="9"/>
  <c r="D378" i="9" s="1"/>
  <c r="C379" i="9"/>
  <c r="D379" i="9" s="1"/>
  <c r="C380" i="9"/>
  <c r="D380" i="9" s="1"/>
  <c r="C381" i="9"/>
  <c r="D381" i="9" s="1"/>
  <c r="C382" i="9"/>
  <c r="D382" i="9" s="1"/>
  <c r="C383" i="9"/>
  <c r="C384" i="9"/>
  <c r="C385" i="9"/>
  <c r="D385" i="9" s="1"/>
  <c r="C386" i="9"/>
  <c r="D386" i="9" s="1"/>
  <c r="C387" i="9"/>
  <c r="D387" i="9" s="1"/>
  <c r="C388" i="9"/>
  <c r="C389" i="9"/>
  <c r="D389" i="9" s="1"/>
  <c r="C390" i="9"/>
  <c r="D390" i="9" s="1"/>
  <c r="C391" i="9"/>
  <c r="D391" i="9" s="1"/>
  <c r="C392" i="9"/>
  <c r="D392" i="9" s="1"/>
  <c r="C393" i="9"/>
  <c r="D393" i="9" s="1"/>
  <c r="C394" i="9"/>
  <c r="D394" i="9" s="1"/>
  <c r="C395" i="9"/>
  <c r="C396" i="9"/>
  <c r="C397" i="9"/>
  <c r="D397" i="9" s="1"/>
  <c r="C398" i="9"/>
  <c r="D398" i="9" s="1"/>
  <c r="C399" i="9"/>
  <c r="D399" i="9" s="1"/>
  <c r="C400" i="9"/>
  <c r="C401" i="9"/>
  <c r="D401" i="9" s="1"/>
  <c r="C402" i="9"/>
  <c r="D402" i="9" s="1"/>
  <c r="C403" i="9"/>
  <c r="D403" i="9" s="1"/>
  <c r="C404" i="9"/>
  <c r="D404" i="9" s="1"/>
  <c r="C405" i="9"/>
  <c r="D405" i="9" s="1"/>
  <c r="C406" i="9"/>
  <c r="D406" i="9" s="1"/>
  <c r="C407" i="9"/>
  <c r="C408" i="9"/>
  <c r="C409" i="9"/>
  <c r="D409" i="9" s="1"/>
  <c r="C410" i="9"/>
  <c r="D410" i="9" s="1"/>
  <c r="C411" i="9"/>
  <c r="D411" i="9" s="1"/>
  <c r="C412" i="9"/>
  <c r="C413" i="9"/>
  <c r="D413" i="9" s="1"/>
  <c r="C414" i="9"/>
  <c r="D414" i="9" s="1"/>
  <c r="C415" i="9"/>
  <c r="D415" i="9" s="1"/>
  <c r="C416" i="9"/>
  <c r="D416" i="9" s="1"/>
  <c r="C417" i="9"/>
  <c r="D417" i="9" s="1"/>
  <c r="C418" i="9"/>
  <c r="D418" i="9" s="1"/>
  <c r="C419" i="9"/>
  <c r="C420" i="9"/>
  <c r="C421" i="9"/>
  <c r="D421" i="9" s="1"/>
  <c r="C422" i="9"/>
  <c r="D422" i="9" s="1"/>
  <c r="C423" i="9"/>
  <c r="D423" i="9" s="1"/>
  <c r="C424" i="9"/>
  <c r="C425" i="9"/>
  <c r="D425" i="9" s="1"/>
  <c r="C426" i="9"/>
  <c r="D426" i="9" s="1"/>
  <c r="C427" i="9"/>
  <c r="D427" i="9" s="1"/>
  <c r="C428" i="9"/>
  <c r="D428" i="9" s="1"/>
  <c r="C429" i="9"/>
  <c r="D429" i="9" s="1"/>
  <c r="C430" i="9"/>
  <c r="D430" i="9" s="1"/>
  <c r="C431" i="9"/>
  <c r="C432" i="9"/>
  <c r="C433" i="9"/>
  <c r="D433" i="9" s="1"/>
  <c r="C434" i="9"/>
  <c r="D434" i="9" s="1"/>
  <c r="C435" i="9"/>
  <c r="D435" i="9" s="1"/>
  <c r="C436" i="9"/>
  <c r="C2" i="9"/>
  <c r="D2" i="9" s="1"/>
  <c r="G436" i="9"/>
  <c r="F436" i="9"/>
  <c r="G435" i="9"/>
  <c r="F435" i="9"/>
  <c r="G434" i="9"/>
  <c r="F434" i="9"/>
  <c r="G433" i="9"/>
  <c r="F433" i="9"/>
  <c r="G432" i="9"/>
  <c r="F432" i="9"/>
  <c r="G431" i="9"/>
  <c r="F431" i="9"/>
  <c r="G430" i="9"/>
  <c r="F430" i="9"/>
  <c r="G429" i="9"/>
  <c r="F429" i="9"/>
  <c r="G428" i="9"/>
  <c r="F428" i="9"/>
  <c r="G427" i="9"/>
  <c r="F427" i="9"/>
  <c r="G426" i="9"/>
  <c r="F426" i="9"/>
  <c r="G425" i="9"/>
  <c r="F425" i="9"/>
  <c r="G424" i="9"/>
  <c r="F424" i="9"/>
  <c r="G423" i="9"/>
  <c r="F423" i="9"/>
  <c r="G422" i="9"/>
  <c r="F422" i="9"/>
  <c r="G421" i="9"/>
  <c r="F421" i="9"/>
  <c r="G420" i="9"/>
  <c r="F420" i="9"/>
  <c r="G419" i="9"/>
  <c r="F419" i="9"/>
  <c r="G418" i="9"/>
  <c r="F418" i="9"/>
  <c r="G417" i="9"/>
  <c r="F417" i="9"/>
  <c r="G416" i="9"/>
  <c r="F416" i="9"/>
  <c r="G415" i="9"/>
  <c r="F415" i="9"/>
  <c r="G414" i="9"/>
  <c r="F414" i="9"/>
  <c r="G413" i="9"/>
  <c r="F413" i="9"/>
  <c r="G412" i="9"/>
  <c r="F412" i="9"/>
  <c r="G411" i="9"/>
  <c r="F411" i="9"/>
  <c r="G410" i="9"/>
  <c r="F410" i="9"/>
  <c r="G409" i="9"/>
  <c r="F409" i="9"/>
  <c r="G408" i="9"/>
  <c r="F408" i="9"/>
  <c r="G407" i="9"/>
  <c r="F407" i="9"/>
  <c r="G406" i="9"/>
  <c r="F406" i="9"/>
  <c r="G405" i="9"/>
  <c r="F405" i="9"/>
  <c r="G404" i="9"/>
  <c r="F404" i="9"/>
  <c r="G403" i="9"/>
  <c r="F403" i="9"/>
  <c r="G402" i="9"/>
  <c r="F402" i="9"/>
  <c r="G401" i="9"/>
  <c r="F401" i="9"/>
  <c r="G400" i="9"/>
  <c r="F400" i="9"/>
  <c r="G399" i="9"/>
  <c r="F399" i="9"/>
  <c r="G398" i="9"/>
  <c r="F398" i="9"/>
  <c r="G397" i="9"/>
  <c r="F397" i="9"/>
  <c r="G396" i="9"/>
  <c r="F396" i="9"/>
  <c r="G395" i="9"/>
  <c r="F395" i="9"/>
  <c r="G394" i="9"/>
  <c r="F394" i="9"/>
  <c r="G393" i="9"/>
  <c r="F393" i="9"/>
  <c r="G392" i="9"/>
  <c r="F392" i="9"/>
  <c r="G391" i="9"/>
  <c r="F391" i="9"/>
  <c r="G390" i="9"/>
  <c r="F390" i="9"/>
  <c r="G389" i="9"/>
  <c r="F389" i="9"/>
  <c r="G388" i="9"/>
  <c r="F388" i="9"/>
  <c r="G387" i="9"/>
  <c r="F387" i="9"/>
  <c r="G386" i="9"/>
  <c r="F386" i="9"/>
  <c r="G385" i="9"/>
  <c r="F385" i="9"/>
  <c r="G384" i="9"/>
  <c r="F384" i="9"/>
  <c r="G383" i="9"/>
  <c r="F383" i="9"/>
  <c r="G382" i="9"/>
  <c r="F382" i="9"/>
  <c r="G381" i="9"/>
  <c r="F381" i="9"/>
  <c r="G380" i="9"/>
  <c r="F380" i="9"/>
  <c r="G379" i="9"/>
  <c r="F379" i="9"/>
  <c r="G378" i="9"/>
  <c r="F378" i="9"/>
  <c r="G377" i="9"/>
  <c r="F377" i="9"/>
  <c r="G376" i="9"/>
  <c r="F376" i="9"/>
  <c r="G375" i="9"/>
  <c r="F375" i="9"/>
  <c r="G374" i="9"/>
  <c r="F374" i="9"/>
  <c r="G373" i="9"/>
  <c r="F373" i="9"/>
  <c r="G372" i="9"/>
  <c r="F372" i="9"/>
  <c r="G371" i="9"/>
  <c r="F371" i="9"/>
  <c r="G370" i="9"/>
  <c r="F370" i="9"/>
  <c r="G369" i="9"/>
  <c r="F369" i="9"/>
  <c r="G368" i="9"/>
  <c r="F368" i="9"/>
  <c r="G367" i="9"/>
  <c r="F367" i="9"/>
  <c r="G366" i="9"/>
  <c r="F366" i="9"/>
  <c r="G365" i="9"/>
  <c r="F365" i="9"/>
  <c r="G364" i="9"/>
  <c r="F364" i="9"/>
  <c r="G363" i="9"/>
  <c r="F363" i="9"/>
  <c r="G362" i="9"/>
  <c r="F362" i="9"/>
  <c r="G361" i="9"/>
  <c r="F361" i="9"/>
  <c r="G360" i="9"/>
  <c r="F360" i="9"/>
  <c r="G359" i="9"/>
  <c r="F359" i="9"/>
  <c r="G358" i="9"/>
  <c r="F358" i="9"/>
  <c r="G357" i="9"/>
  <c r="F357" i="9"/>
  <c r="G356" i="9"/>
  <c r="F356" i="9"/>
  <c r="G355" i="9"/>
  <c r="F355" i="9"/>
  <c r="G354" i="9"/>
  <c r="F354" i="9"/>
  <c r="G353" i="9"/>
  <c r="F353" i="9"/>
  <c r="G352" i="9"/>
  <c r="F352" i="9"/>
  <c r="G351" i="9"/>
  <c r="F351" i="9"/>
  <c r="G350" i="9"/>
  <c r="F350" i="9"/>
  <c r="G349" i="9"/>
  <c r="F349" i="9"/>
  <c r="G348" i="9"/>
  <c r="F348" i="9"/>
  <c r="G347" i="9"/>
  <c r="F347" i="9"/>
  <c r="G346" i="9"/>
  <c r="F346" i="9"/>
  <c r="G345" i="9"/>
  <c r="F345" i="9"/>
  <c r="G344" i="9"/>
  <c r="F344" i="9"/>
  <c r="G343" i="9"/>
  <c r="F343" i="9"/>
  <c r="G342" i="9"/>
  <c r="F342" i="9"/>
  <c r="G341" i="9"/>
  <c r="F341" i="9"/>
  <c r="G340" i="9"/>
  <c r="F340" i="9"/>
  <c r="G339" i="9"/>
  <c r="F339" i="9"/>
  <c r="G338" i="9"/>
  <c r="F338" i="9"/>
  <c r="G337" i="9"/>
  <c r="F337" i="9"/>
  <c r="G336" i="9"/>
  <c r="F336" i="9"/>
  <c r="G335" i="9"/>
  <c r="F335" i="9"/>
  <c r="G334" i="9"/>
  <c r="F334" i="9"/>
  <c r="G333" i="9"/>
  <c r="F333" i="9"/>
  <c r="G332" i="9"/>
  <c r="F332" i="9"/>
  <c r="G331" i="9"/>
  <c r="F331" i="9"/>
  <c r="G330" i="9"/>
  <c r="F330" i="9"/>
  <c r="G329" i="9"/>
  <c r="F329" i="9"/>
  <c r="G328" i="9"/>
  <c r="F328" i="9"/>
  <c r="G327" i="9"/>
  <c r="F327" i="9"/>
  <c r="G326" i="9"/>
  <c r="F326" i="9"/>
  <c r="G325" i="9"/>
  <c r="F325" i="9"/>
  <c r="G324" i="9"/>
  <c r="F324" i="9"/>
  <c r="G323" i="9"/>
  <c r="F323" i="9"/>
  <c r="G322" i="9"/>
  <c r="F322" i="9"/>
  <c r="G321" i="9"/>
  <c r="F321" i="9"/>
  <c r="G320" i="9"/>
  <c r="F320" i="9"/>
  <c r="G319" i="9"/>
  <c r="F319" i="9"/>
  <c r="G318" i="9"/>
  <c r="F318" i="9"/>
  <c r="G317" i="9"/>
  <c r="F317" i="9"/>
  <c r="G316" i="9"/>
  <c r="F316" i="9"/>
  <c r="G315" i="9"/>
  <c r="F315" i="9"/>
  <c r="G314" i="9"/>
  <c r="F314" i="9"/>
  <c r="G313" i="9"/>
  <c r="F313" i="9"/>
  <c r="G312" i="9"/>
  <c r="F312" i="9"/>
  <c r="G311" i="9"/>
  <c r="F311" i="9"/>
  <c r="G310" i="9"/>
  <c r="F310" i="9"/>
  <c r="G309" i="9"/>
  <c r="F309" i="9"/>
  <c r="G308" i="9"/>
  <c r="F308" i="9"/>
  <c r="G307" i="9"/>
  <c r="F307" i="9"/>
  <c r="G306" i="9"/>
  <c r="F306" i="9"/>
  <c r="G305" i="9"/>
  <c r="F305" i="9"/>
  <c r="G304" i="9"/>
  <c r="F304" i="9"/>
  <c r="G303" i="9"/>
  <c r="F303" i="9"/>
  <c r="G302" i="9"/>
  <c r="F302" i="9"/>
  <c r="G301" i="9"/>
  <c r="F301" i="9"/>
  <c r="G300" i="9"/>
  <c r="F300" i="9"/>
  <c r="G299" i="9"/>
  <c r="F299" i="9"/>
  <c r="G298" i="9"/>
  <c r="F298" i="9"/>
  <c r="G297" i="9"/>
  <c r="F297" i="9"/>
  <c r="G296" i="9"/>
  <c r="F296" i="9"/>
  <c r="G295" i="9"/>
  <c r="F295" i="9"/>
  <c r="G294" i="9"/>
  <c r="F294" i="9"/>
  <c r="G293" i="9"/>
  <c r="F293" i="9"/>
  <c r="G292" i="9"/>
  <c r="F292" i="9"/>
  <c r="G291" i="9"/>
  <c r="F291" i="9"/>
  <c r="G290" i="9"/>
  <c r="F290" i="9"/>
  <c r="G289" i="9"/>
  <c r="F289" i="9"/>
  <c r="G288" i="9"/>
  <c r="F288" i="9"/>
  <c r="G287" i="9"/>
  <c r="F287" i="9"/>
  <c r="G286" i="9"/>
  <c r="F286" i="9"/>
  <c r="G285" i="9"/>
  <c r="F285" i="9"/>
  <c r="G284" i="9"/>
  <c r="F284" i="9"/>
  <c r="G283" i="9"/>
  <c r="F283" i="9"/>
  <c r="G282" i="9"/>
  <c r="F282" i="9"/>
  <c r="G281" i="9"/>
  <c r="F281" i="9"/>
  <c r="G280" i="9"/>
  <c r="F280" i="9"/>
  <c r="G279" i="9"/>
  <c r="F279" i="9"/>
  <c r="G278" i="9"/>
  <c r="F278" i="9"/>
  <c r="G277" i="9"/>
  <c r="F277" i="9"/>
  <c r="G276" i="9"/>
  <c r="F276" i="9"/>
  <c r="G275" i="9"/>
  <c r="F275" i="9"/>
  <c r="G274" i="9"/>
  <c r="F274" i="9"/>
  <c r="G273" i="9"/>
  <c r="F273" i="9"/>
  <c r="G272" i="9"/>
  <c r="F272" i="9"/>
  <c r="G271" i="9"/>
  <c r="F271" i="9"/>
  <c r="G270" i="9"/>
  <c r="F270" i="9"/>
  <c r="G269" i="9"/>
  <c r="F269" i="9"/>
  <c r="G268" i="9"/>
  <c r="F268" i="9"/>
  <c r="G267" i="9"/>
  <c r="F267" i="9"/>
  <c r="G266" i="9"/>
  <c r="F266" i="9"/>
  <c r="G265" i="9"/>
  <c r="F265" i="9"/>
  <c r="G264" i="9"/>
  <c r="F264" i="9"/>
  <c r="G263" i="9"/>
  <c r="F263" i="9"/>
  <c r="G262" i="9"/>
  <c r="F262" i="9"/>
  <c r="G261" i="9"/>
  <c r="F261" i="9"/>
  <c r="G260" i="9"/>
  <c r="F260" i="9"/>
  <c r="G259" i="9"/>
  <c r="F259" i="9"/>
  <c r="G258" i="9"/>
  <c r="F258" i="9"/>
  <c r="G257" i="9"/>
  <c r="F257" i="9"/>
  <c r="G256" i="9"/>
  <c r="F256" i="9"/>
  <c r="G255" i="9"/>
  <c r="F255" i="9"/>
  <c r="G254" i="9"/>
  <c r="F254" i="9"/>
  <c r="G253" i="9"/>
  <c r="F253" i="9"/>
  <c r="G252" i="9"/>
  <c r="F252" i="9"/>
  <c r="G251" i="9"/>
  <c r="F251" i="9"/>
  <c r="G250" i="9"/>
  <c r="F250" i="9"/>
  <c r="G249" i="9"/>
  <c r="F249" i="9"/>
  <c r="G248" i="9"/>
  <c r="F248" i="9"/>
  <c r="G247" i="9"/>
  <c r="F247" i="9"/>
  <c r="G246" i="9"/>
  <c r="F246" i="9"/>
  <c r="G245" i="9"/>
  <c r="F245" i="9"/>
  <c r="G244" i="9"/>
  <c r="F244" i="9"/>
  <c r="G243" i="9"/>
  <c r="F243" i="9"/>
  <c r="G242" i="9"/>
  <c r="F242" i="9"/>
  <c r="G241" i="9"/>
  <c r="F241" i="9"/>
  <c r="G240" i="9"/>
  <c r="F240" i="9"/>
  <c r="G239" i="9"/>
  <c r="F239" i="9"/>
  <c r="G238" i="9"/>
  <c r="F238" i="9"/>
  <c r="G237" i="9"/>
  <c r="F237" i="9"/>
  <c r="G236" i="9"/>
  <c r="F236" i="9"/>
  <c r="G235" i="9"/>
  <c r="F235" i="9"/>
  <c r="G234" i="9"/>
  <c r="F234" i="9"/>
  <c r="G233" i="9"/>
  <c r="F233" i="9"/>
  <c r="G232" i="9"/>
  <c r="F232" i="9"/>
  <c r="G231" i="9"/>
  <c r="F231" i="9"/>
  <c r="G230" i="9"/>
  <c r="F230" i="9"/>
  <c r="G229" i="9"/>
  <c r="F229" i="9"/>
  <c r="G228" i="9"/>
  <c r="F228" i="9"/>
  <c r="G227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/>
  <c r="G220" i="9"/>
  <c r="F220" i="9"/>
  <c r="G219" i="9"/>
  <c r="F219" i="9"/>
  <c r="G218" i="9"/>
  <c r="F218" i="9"/>
  <c r="G217" i="9"/>
  <c r="F217" i="9"/>
  <c r="G216" i="9"/>
  <c r="F216" i="9"/>
  <c r="G215" i="9"/>
  <c r="F215" i="9"/>
  <c r="G214" i="9"/>
  <c r="F214" i="9"/>
  <c r="G213" i="9"/>
  <c r="F213" i="9"/>
  <c r="G212" i="9"/>
  <c r="F212" i="9"/>
  <c r="G211" i="9"/>
  <c r="F211" i="9"/>
  <c r="G210" i="9"/>
  <c r="F210" i="9"/>
  <c r="G209" i="9"/>
  <c r="F209" i="9"/>
  <c r="G208" i="9"/>
  <c r="F208" i="9"/>
  <c r="G207" i="9"/>
  <c r="F207" i="9"/>
  <c r="G206" i="9"/>
  <c r="F206" i="9"/>
  <c r="G205" i="9"/>
  <c r="F205" i="9"/>
  <c r="G204" i="9"/>
  <c r="F204" i="9"/>
  <c r="G203" i="9"/>
  <c r="F203" i="9"/>
  <c r="G202" i="9"/>
  <c r="F202" i="9"/>
  <c r="G201" i="9"/>
  <c r="F201" i="9"/>
  <c r="G200" i="9"/>
  <c r="F200" i="9"/>
  <c r="G199" i="9"/>
  <c r="F199" i="9"/>
  <c r="G198" i="9"/>
  <c r="F198" i="9"/>
  <c r="G197" i="9"/>
  <c r="F197" i="9"/>
  <c r="G196" i="9"/>
  <c r="F196" i="9"/>
  <c r="G195" i="9"/>
  <c r="F195" i="9"/>
  <c r="G194" i="9"/>
  <c r="F194" i="9"/>
  <c r="G193" i="9"/>
  <c r="F193" i="9"/>
  <c r="G192" i="9"/>
  <c r="F192" i="9"/>
  <c r="G191" i="9"/>
  <c r="F191" i="9"/>
  <c r="G190" i="9"/>
  <c r="F190" i="9"/>
  <c r="G189" i="9"/>
  <c r="F189" i="9"/>
  <c r="G188" i="9"/>
  <c r="F188" i="9"/>
  <c r="G187" i="9"/>
  <c r="F187" i="9"/>
  <c r="G186" i="9"/>
  <c r="F186" i="9"/>
  <c r="G185" i="9"/>
  <c r="F185" i="9"/>
  <c r="G184" i="9"/>
  <c r="F184" i="9"/>
  <c r="G183" i="9"/>
  <c r="F183" i="9"/>
  <c r="G182" i="9"/>
  <c r="F182" i="9"/>
  <c r="G181" i="9"/>
  <c r="F181" i="9"/>
  <c r="G180" i="9"/>
  <c r="F180" i="9"/>
  <c r="G179" i="9"/>
  <c r="F179" i="9"/>
  <c r="G178" i="9"/>
  <c r="F178" i="9"/>
  <c r="G177" i="9"/>
  <c r="F177" i="9"/>
  <c r="G176" i="9"/>
  <c r="F176" i="9"/>
  <c r="G175" i="9"/>
  <c r="F175" i="9"/>
  <c r="G174" i="9"/>
  <c r="F174" i="9"/>
  <c r="G173" i="9"/>
  <c r="F173" i="9"/>
  <c r="G172" i="9"/>
  <c r="F172" i="9"/>
  <c r="G171" i="9"/>
  <c r="F171" i="9"/>
  <c r="G170" i="9"/>
  <c r="F170" i="9"/>
  <c r="G169" i="9"/>
  <c r="F169" i="9"/>
  <c r="G168" i="9"/>
  <c r="F168" i="9"/>
  <c r="G167" i="9"/>
  <c r="F167" i="9"/>
  <c r="G166" i="9"/>
  <c r="F166" i="9"/>
  <c r="G165" i="9"/>
  <c r="F165" i="9"/>
  <c r="G164" i="9"/>
  <c r="F164" i="9"/>
  <c r="G163" i="9"/>
  <c r="F163" i="9"/>
  <c r="G162" i="9"/>
  <c r="F162" i="9"/>
  <c r="G161" i="9"/>
  <c r="F161" i="9"/>
  <c r="G160" i="9"/>
  <c r="F160" i="9"/>
  <c r="G159" i="9"/>
  <c r="F159" i="9"/>
  <c r="G158" i="9"/>
  <c r="F158" i="9"/>
  <c r="G157" i="9"/>
  <c r="F157" i="9"/>
  <c r="G156" i="9"/>
  <c r="F156" i="9"/>
  <c r="G155" i="9"/>
  <c r="F155" i="9"/>
  <c r="G154" i="9"/>
  <c r="F154" i="9"/>
  <c r="G153" i="9"/>
  <c r="F153" i="9"/>
  <c r="G152" i="9"/>
  <c r="F152" i="9"/>
  <c r="G151" i="9"/>
  <c r="F151" i="9"/>
  <c r="G150" i="9"/>
  <c r="F150" i="9"/>
  <c r="G149" i="9"/>
  <c r="F149" i="9"/>
  <c r="G148" i="9"/>
  <c r="F148" i="9"/>
  <c r="G147" i="9"/>
  <c r="F147" i="9"/>
  <c r="G146" i="9"/>
  <c r="F146" i="9"/>
  <c r="G145" i="9"/>
  <c r="F145" i="9"/>
  <c r="G144" i="9"/>
  <c r="F144" i="9"/>
  <c r="G143" i="9"/>
  <c r="F143" i="9"/>
  <c r="G142" i="9"/>
  <c r="F142" i="9"/>
  <c r="G141" i="9"/>
  <c r="F141" i="9"/>
  <c r="G140" i="9"/>
  <c r="F140" i="9"/>
  <c r="G139" i="9"/>
  <c r="F139" i="9"/>
  <c r="G138" i="9"/>
  <c r="F138" i="9"/>
  <c r="G137" i="9"/>
  <c r="F137" i="9"/>
  <c r="G136" i="9"/>
  <c r="F136" i="9"/>
  <c r="G135" i="9"/>
  <c r="F135" i="9"/>
  <c r="G134" i="9"/>
  <c r="F134" i="9"/>
  <c r="G133" i="9"/>
  <c r="F133" i="9"/>
  <c r="G132" i="9"/>
  <c r="F132" i="9"/>
  <c r="G131" i="9"/>
  <c r="F131" i="9"/>
  <c r="G130" i="9"/>
  <c r="F130" i="9"/>
  <c r="G129" i="9"/>
  <c r="F129" i="9"/>
  <c r="G128" i="9"/>
  <c r="F128" i="9"/>
  <c r="G127" i="9"/>
  <c r="F127" i="9"/>
  <c r="G126" i="9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C2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2" i="1"/>
</calcChain>
</file>

<file path=xl/sharedStrings.xml><?xml version="1.0" encoding="utf-8"?>
<sst xmlns="http://schemas.openxmlformats.org/spreadsheetml/2006/main" count="4508" uniqueCount="878">
  <si>
    <t>PID</t>
  </si>
  <si>
    <t>county</t>
  </si>
  <si>
    <t>state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</si>
  <si>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</si>
  <si>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</si>
  <si>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</si>
  <si>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</si>
  <si>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</si>
  <si>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</si>
  <si>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</si>
  <si>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</si>
  <si>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percwhite</t>
  </si>
  <si>
    <t>percblack</t>
  </si>
  <si>
    <t>percamerindan</t>
  </si>
  <si>
    <t>percasian</t>
  </si>
  <si>
    <t>percother</t>
  </si>
  <si>
    <t>popadults</t>
  </si>
  <si>
    <t>perchsd</t>
  </si>
  <si>
    <t>percollege</t>
  </si>
  <si>
    <t>percprof</t>
  </si>
  <si>
    <t>poppovertyknown</t>
  </si>
  <si>
    <t>percpovertyknown</t>
  </si>
  <si>
    <t>percbelowpoverty</t>
  </si>
  <si>
    <t>percchildbelowpovert</t>
  </si>
  <si>
    <t>percadultpoverty</t>
  </si>
  <si>
    <t>percelderlypoverty</t>
  </si>
  <si>
    <t>inmetro</t>
  </si>
  <si>
    <t>category</t>
  </si>
  <si>
    <t>IL</t>
  </si>
  <si>
    <t>AAR</t>
  </si>
  <si>
    <t>LHR</t>
  </si>
  <si>
    <t>ALU</t>
  </si>
  <si>
    <t>LAR</t>
  </si>
  <si>
    <t>HAU</t>
  </si>
  <si>
    <t>LAU</t>
  </si>
  <si>
    <t>AAU</t>
  </si>
  <si>
    <t>HLU</t>
  </si>
  <si>
    <t>AHR</t>
  </si>
  <si>
    <t>HHR</t>
  </si>
  <si>
    <t>HLR</t>
  </si>
  <si>
    <t>Winnebago</t>
  </si>
  <si>
    <t>IN</t>
  </si>
  <si>
    <t>ALR</t>
  </si>
  <si>
    <t>HHU</t>
  </si>
  <si>
    <t>HAR</t>
  </si>
  <si>
    <t>LHU</t>
  </si>
  <si>
    <t>MI</t>
  </si>
  <si>
    <t>AHU</t>
  </si>
  <si>
    <t>OH</t>
  </si>
  <si>
    <t>WI</t>
  </si>
  <si>
    <t>Source of Midwest table:</t>
  </si>
  <si>
    <t xml:space="preserve">https://ggplot2.tidyverse.org/reference/midwest.html </t>
  </si>
  <si>
    <t>Source of state capitals/abbreviations:</t>
  </si>
  <si>
    <t xml:space="preserve">http://price.putnamschools.org/UserFiles/Servers/Server_335149/File/C.H.%20Price/Faculty%20and%20Staff/Bob%20Clark/Contents/Daily%20Projects/Excel%20Projects/Excel%20Lessons/Excel_Lesson_3.3.xlsx </t>
  </si>
  <si>
    <t>Row Labels</t>
  </si>
  <si>
    <t>Grand Total</t>
  </si>
  <si>
    <t>Source of county seats:</t>
  </si>
  <si>
    <t>AZ</t>
  </si>
  <si>
    <t>County Seat</t>
  </si>
  <si>
    <t>AR</t>
  </si>
  <si>
    <t>Salem</t>
  </si>
  <si>
    <t>Harrison</t>
  </si>
  <si>
    <t>Nashville</t>
  </si>
  <si>
    <t>Monticello</t>
  </si>
  <si>
    <t>Warren</t>
  </si>
  <si>
    <t>Kentland</t>
  </si>
  <si>
    <t>Portland</t>
  </si>
  <si>
    <t>Hartford City</t>
  </si>
  <si>
    <t>Delphi</t>
  </si>
  <si>
    <t>Kokomo</t>
  </si>
  <si>
    <t>Fowler</t>
  </si>
  <si>
    <t>Winchester</t>
  </si>
  <si>
    <t>Lafayette</t>
  </si>
  <si>
    <t>Tipton</t>
  </si>
  <si>
    <t>Muncie</t>
  </si>
  <si>
    <t>Frankfort</t>
  </si>
  <si>
    <t>Anderson</t>
  </si>
  <si>
    <t>Williamsport</t>
  </si>
  <si>
    <t>Noblesville</t>
  </si>
  <si>
    <t>New Castle</t>
  </si>
  <si>
    <t>Lebanon</t>
  </si>
  <si>
    <t>Richmond</t>
  </si>
  <si>
    <t>Covington</t>
  </si>
  <si>
    <t>Crawfordsville</t>
  </si>
  <si>
    <t>Greenfield</t>
  </si>
  <si>
    <t>Liberty</t>
  </si>
  <si>
    <t>Connersville</t>
  </si>
  <si>
    <t>Newport</t>
  </si>
  <si>
    <t>Danville</t>
  </si>
  <si>
    <t>Rushville</t>
  </si>
  <si>
    <t>Rockville</t>
  </si>
  <si>
    <t>Brookville</t>
  </si>
  <si>
    <t>Shelbyville</t>
  </si>
  <si>
    <t>Greencastle</t>
  </si>
  <si>
    <t>Franklin</t>
  </si>
  <si>
    <t>Manitowoc</t>
  </si>
  <si>
    <t>Juneau</t>
  </si>
  <si>
    <t>WY</t>
  </si>
  <si>
    <t>Buffalo</t>
  </si>
  <si>
    <t>Jackson</t>
  </si>
  <si>
    <t>Douglas</t>
  </si>
  <si>
    <t>https://koordinates.com/from/usgs.koordinates.com/layer/95795/data/</t>
  </si>
  <si>
    <t>Quincy</t>
  </si>
  <si>
    <t>Cairo</t>
  </si>
  <si>
    <t>Greenville</t>
  </si>
  <si>
    <t>Belvidere</t>
  </si>
  <si>
    <t>Mount Sterling</t>
  </si>
  <si>
    <t>Princeton</t>
  </si>
  <si>
    <t>Hardin</t>
  </si>
  <si>
    <t>Mount Carroll</t>
  </si>
  <si>
    <t>Virginia</t>
  </si>
  <si>
    <t>Urbana</t>
  </si>
  <si>
    <t>Taylorville</t>
  </si>
  <si>
    <t>Marshall</t>
  </si>
  <si>
    <t>Louisville</t>
  </si>
  <si>
    <t>Carlyle</t>
  </si>
  <si>
    <t>Charleston</t>
  </si>
  <si>
    <t>Chicago</t>
  </si>
  <si>
    <t>Robinson</t>
  </si>
  <si>
    <t>Toledo</t>
  </si>
  <si>
    <t>Clinton</t>
  </si>
  <si>
    <t>Sycamore</t>
  </si>
  <si>
    <t>Tuscola</t>
  </si>
  <si>
    <t>Wheaton</t>
  </si>
  <si>
    <t>Paris</t>
  </si>
  <si>
    <t>Albion</t>
  </si>
  <si>
    <t>Effingham</t>
  </si>
  <si>
    <t>Vandalia</t>
  </si>
  <si>
    <t>Paxton</t>
  </si>
  <si>
    <t>Benton</t>
  </si>
  <si>
    <t>Lewistown</t>
  </si>
  <si>
    <t>Shawneetown</t>
  </si>
  <si>
    <t>Carrollton</t>
  </si>
  <si>
    <t>Morris</t>
  </si>
  <si>
    <t>McLeansboro</t>
  </si>
  <si>
    <t>Carthage</t>
  </si>
  <si>
    <t>Elizabethtown</t>
  </si>
  <si>
    <t>Oquawka</t>
  </si>
  <si>
    <t>Cambridge</t>
  </si>
  <si>
    <t>Watseka</t>
  </si>
  <si>
    <t>Murphysboro</t>
  </si>
  <si>
    <t>Newton</t>
  </si>
  <si>
    <t>Mount Vernon</t>
  </si>
  <si>
    <t>Jerseyville</t>
  </si>
  <si>
    <t>Galena</t>
  </si>
  <si>
    <t>Vienna</t>
  </si>
  <si>
    <t>Geneva</t>
  </si>
  <si>
    <t>Kankakee</t>
  </si>
  <si>
    <t>Yorkville</t>
  </si>
  <si>
    <t>Galesburg</t>
  </si>
  <si>
    <t>Ottawa</t>
  </si>
  <si>
    <t>Waukegan</t>
  </si>
  <si>
    <t>Lawrenceville</t>
  </si>
  <si>
    <t>Dixon</t>
  </si>
  <si>
    <t>Pontiac</t>
  </si>
  <si>
    <t>Lincoln</t>
  </si>
  <si>
    <t>Decatur</t>
  </si>
  <si>
    <t>Carlinville</t>
  </si>
  <si>
    <t>Edwardsville</t>
  </si>
  <si>
    <t>Lacon</t>
  </si>
  <si>
    <t>Havana</t>
  </si>
  <si>
    <t>Metropolis</t>
  </si>
  <si>
    <t>Macomb</t>
  </si>
  <si>
    <t>Woodstock</t>
  </si>
  <si>
    <t>Bloomington</t>
  </si>
  <si>
    <t>Petersburg</t>
  </si>
  <si>
    <t>Aledo</t>
  </si>
  <si>
    <t>Waterloo</t>
  </si>
  <si>
    <t>Hillsboro</t>
  </si>
  <si>
    <t>Jacksonville</t>
  </si>
  <si>
    <t>Sullivan</t>
  </si>
  <si>
    <t>Oregon</t>
  </si>
  <si>
    <t>Peoria</t>
  </si>
  <si>
    <t>Pinckneyville</t>
  </si>
  <si>
    <t>Pittsfield</t>
  </si>
  <si>
    <t>Golconda</t>
  </si>
  <si>
    <t>Mound City</t>
  </si>
  <si>
    <t>Hennepin</t>
  </si>
  <si>
    <t>Chester</t>
  </si>
  <si>
    <t>Olney</t>
  </si>
  <si>
    <t>Rock Island</t>
  </si>
  <si>
    <t>Belleville</t>
  </si>
  <si>
    <t>Harrisburg</t>
  </si>
  <si>
    <t>Toulon</t>
  </si>
  <si>
    <t>Freeport</t>
  </si>
  <si>
    <t>Pekin</t>
  </si>
  <si>
    <t>Jonesboro</t>
  </si>
  <si>
    <t>Mount Carmel</t>
  </si>
  <si>
    <t>Monmouth</t>
  </si>
  <si>
    <t>Fairfield</t>
  </si>
  <si>
    <t>Carmi</t>
  </si>
  <si>
    <t>Morrison</t>
  </si>
  <si>
    <t>Joliet</t>
  </si>
  <si>
    <t>Marion</t>
  </si>
  <si>
    <t>Rockford</t>
  </si>
  <si>
    <t>Eureka</t>
  </si>
  <si>
    <t>Fort Wayne</t>
  </si>
  <si>
    <t>Columbus</t>
  </si>
  <si>
    <t>Logansport</t>
  </si>
  <si>
    <t>Jeffersonville</t>
  </si>
  <si>
    <t>Brazil</t>
  </si>
  <si>
    <t>English</t>
  </si>
  <si>
    <t>Washington</t>
  </si>
  <si>
    <t>Lawrenceburg</t>
  </si>
  <si>
    <t>Greensburg</t>
  </si>
  <si>
    <t>Auburn</t>
  </si>
  <si>
    <t>Jasper</t>
  </si>
  <si>
    <t>Goshen</t>
  </si>
  <si>
    <t>New Albany</t>
  </si>
  <si>
    <t>Rochester</t>
  </si>
  <si>
    <t>Bloomfield</t>
  </si>
  <si>
    <t>Corydon</t>
  </si>
  <si>
    <t>Huntington</t>
  </si>
  <si>
    <t>Brownstown</t>
  </si>
  <si>
    <t>Rensselaer</t>
  </si>
  <si>
    <t>Madison</t>
  </si>
  <si>
    <t>Vernon</t>
  </si>
  <si>
    <t>Vincennes</t>
  </si>
  <si>
    <t>Warsaw</t>
  </si>
  <si>
    <t>Lagrange</t>
  </si>
  <si>
    <t>Crown Point</t>
  </si>
  <si>
    <t>Laporte</t>
  </si>
  <si>
    <t>Bedford</t>
  </si>
  <si>
    <t>Plymouth</t>
  </si>
  <si>
    <t>Shoals</t>
  </si>
  <si>
    <t>Peru</t>
  </si>
  <si>
    <t>Martinsville</t>
  </si>
  <si>
    <t>Rising Sun</t>
  </si>
  <si>
    <t>Paoli</t>
  </si>
  <si>
    <t>Spencer</t>
  </si>
  <si>
    <t>Cannelton</t>
  </si>
  <si>
    <t>Valparaiso</t>
  </si>
  <si>
    <t>Winamac</t>
  </si>
  <si>
    <t>Versailles</t>
  </si>
  <si>
    <t>South Bend</t>
  </si>
  <si>
    <t>Scottsburg</t>
  </si>
  <si>
    <t>Rockport</t>
  </si>
  <si>
    <t>Knox</t>
  </si>
  <si>
    <t>Angola</t>
  </si>
  <si>
    <t>Vevay</t>
  </si>
  <si>
    <t>Evansville</t>
  </si>
  <si>
    <t>Terre Haute</t>
  </si>
  <si>
    <t>Wabash</t>
  </si>
  <si>
    <t>Boonville</t>
  </si>
  <si>
    <t>Bluffton</t>
  </si>
  <si>
    <t>Columbia City</t>
  </si>
  <si>
    <t>Harrisville</t>
  </si>
  <si>
    <t>Munising</t>
  </si>
  <si>
    <t>Allegan</t>
  </si>
  <si>
    <t>Alpena</t>
  </si>
  <si>
    <t>Bellaire</t>
  </si>
  <si>
    <t>Standish</t>
  </si>
  <si>
    <t>L'Anse</t>
  </si>
  <si>
    <t>Hastings</t>
  </si>
  <si>
    <t>Bay City</t>
  </si>
  <si>
    <t>Beulah</t>
  </si>
  <si>
    <t>Saint Joseph</t>
  </si>
  <si>
    <t>Coldwater</t>
  </si>
  <si>
    <t>Cassopolis</t>
  </si>
  <si>
    <t>Charlevoix</t>
  </si>
  <si>
    <t>Cheboygan</t>
  </si>
  <si>
    <t>Sault Sainte Marie</t>
  </si>
  <si>
    <t>Saint Johns</t>
  </si>
  <si>
    <t>Grayling</t>
  </si>
  <si>
    <t>Escanaba</t>
  </si>
  <si>
    <t>Iron Mountain</t>
  </si>
  <si>
    <t>Charlotte</t>
  </si>
  <si>
    <t>Petoskey</t>
  </si>
  <si>
    <t>Flint</t>
  </si>
  <si>
    <t>Gladwin</t>
  </si>
  <si>
    <t>Bessemer</t>
  </si>
  <si>
    <t>Traverse City</t>
  </si>
  <si>
    <t>Ithaca</t>
  </si>
  <si>
    <t>Hillsdale</t>
  </si>
  <si>
    <t>Houghton</t>
  </si>
  <si>
    <t>Bad Axe</t>
  </si>
  <si>
    <t>Mason</t>
  </si>
  <si>
    <t>Ionia</t>
  </si>
  <si>
    <t>Tawas City</t>
  </si>
  <si>
    <t>Crystal Falls</t>
  </si>
  <si>
    <t>Mount Pleasant</t>
  </si>
  <si>
    <t>Kalamazoo</t>
  </si>
  <si>
    <t>Kalkaska</t>
  </si>
  <si>
    <t>Grand Rapids</t>
  </si>
  <si>
    <t>Eagle River</t>
  </si>
  <si>
    <t>Baldwin</t>
  </si>
  <si>
    <t>Lapeer</t>
  </si>
  <si>
    <t>Leland</t>
  </si>
  <si>
    <t>Adrian</t>
  </si>
  <si>
    <t>Howell</t>
  </si>
  <si>
    <t>Newberry</t>
  </si>
  <si>
    <t>Saint Ignace</t>
  </si>
  <si>
    <t>Mount Clemens</t>
  </si>
  <si>
    <t>Manistee</t>
  </si>
  <si>
    <t>Marquette</t>
  </si>
  <si>
    <t>Ludington</t>
  </si>
  <si>
    <t>Big Rapids</t>
  </si>
  <si>
    <t>Menominee</t>
  </si>
  <si>
    <t>Midland</t>
  </si>
  <si>
    <t>Lake City</t>
  </si>
  <si>
    <t>Monroe</t>
  </si>
  <si>
    <t>Stanton</t>
  </si>
  <si>
    <t>Atlanta</t>
  </si>
  <si>
    <t>Muskegon</t>
  </si>
  <si>
    <t>White Cloud</t>
  </si>
  <si>
    <t>Hart</t>
  </si>
  <si>
    <t>West Branch</t>
  </si>
  <si>
    <t>Ontonagon</t>
  </si>
  <si>
    <t>Reed City</t>
  </si>
  <si>
    <t>Mio</t>
  </si>
  <si>
    <t>Gaylord</t>
  </si>
  <si>
    <t>Grand Haven</t>
  </si>
  <si>
    <t>Rogers City</t>
  </si>
  <si>
    <t>Roscommon</t>
  </si>
  <si>
    <t>Saginaw</t>
  </si>
  <si>
    <t>Port Huron</t>
  </si>
  <si>
    <t>Centreville</t>
  </si>
  <si>
    <t>Sandusky</t>
  </si>
  <si>
    <t>Manistique</t>
  </si>
  <si>
    <t>Corunna</t>
  </si>
  <si>
    <t>Caro</t>
  </si>
  <si>
    <t>Paw Paw</t>
  </si>
  <si>
    <t>Ann Arbor</t>
  </si>
  <si>
    <t>Detroit</t>
  </si>
  <si>
    <t>Cadillac</t>
  </si>
  <si>
    <t>West Union</t>
  </si>
  <si>
    <t>Lima</t>
  </si>
  <si>
    <t>Ashland</t>
  </si>
  <si>
    <t>Jefferson</t>
  </si>
  <si>
    <t>Athens</t>
  </si>
  <si>
    <t>Wapakoneta</t>
  </si>
  <si>
    <t>Saint Clairsville</t>
  </si>
  <si>
    <t>Georgetown</t>
  </si>
  <si>
    <t>Hamilton</t>
  </si>
  <si>
    <t>Springfield</t>
  </si>
  <si>
    <t>Batavia</t>
  </si>
  <si>
    <t>Wilmington</t>
  </si>
  <si>
    <t>Lisbon</t>
  </si>
  <si>
    <t>Coshocton</t>
  </si>
  <si>
    <t>Bucyrus</t>
  </si>
  <si>
    <t>Cleveland</t>
  </si>
  <si>
    <t>Defiance</t>
  </si>
  <si>
    <t>Delaware</t>
  </si>
  <si>
    <t>Lancaster</t>
  </si>
  <si>
    <t>Washington Court House</t>
  </si>
  <si>
    <t>Wauseon</t>
  </si>
  <si>
    <t>Gallipolis</t>
  </si>
  <si>
    <t>Chardon</t>
  </si>
  <si>
    <t>Xenia</t>
  </si>
  <si>
    <t>Cincinnati</t>
  </si>
  <si>
    <t>Findlay</t>
  </si>
  <si>
    <t>Kenton</t>
  </si>
  <si>
    <t>Cadiz</t>
  </si>
  <si>
    <t>Napoleon</t>
  </si>
  <si>
    <t>Logan</t>
  </si>
  <si>
    <t>Millersburg</t>
  </si>
  <si>
    <t>Norwalk</t>
  </si>
  <si>
    <t>Steubenville</t>
  </si>
  <si>
    <t>Painesville</t>
  </si>
  <si>
    <t>Ironton</t>
  </si>
  <si>
    <t>Newark</t>
  </si>
  <si>
    <t>Bellefontaine</t>
  </si>
  <si>
    <t>Elyria</t>
  </si>
  <si>
    <t>London</t>
  </si>
  <si>
    <t>Youngstown</t>
  </si>
  <si>
    <t>Medina</t>
  </si>
  <si>
    <t>Pomeroy</t>
  </si>
  <si>
    <t>Celina</t>
  </si>
  <si>
    <t>Troy</t>
  </si>
  <si>
    <t>Woodsfield</t>
  </si>
  <si>
    <t>Dayton</t>
  </si>
  <si>
    <t>McConnelsville</t>
  </si>
  <si>
    <t>Mount Gilead</t>
  </si>
  <si>
    <t>Zanesville</t>
  </si>
  <si>
    <t>Caldwell</t>
  </si>
  <si>
    <t>Port Clinton</t>
  </si>
  <si>
    <t>Paulding</t>
  </si>
  <si>
    <t>New Lexington</t>
  </si>
  <si>
    <t>Circleville</t>
  </si>
  <si>
    <t>Waverly City</t>
  </si>
  <si>
    <t>Ravenna</t>
  </si>
  <si>
    <t>Eaton</t>
  </si>
  <si>
    <t>Mansfield</t>
  </si>
  <si>
    <t>Chillicothe</t>
  </si>
  <si>
    <t>Fremont</t>
  </si>
  <si>
    <t>Portsmouth</t>
  </si>
  <si>
    <t>Tiffin</t>
  </si>
  <si>
    <t>Sidney</t>
  </si>
  <si>
    <t>Canton</t>
  </si>
  <si>
    <t>Akron</t>
  </si>
  <si>
    <t>New Philadelphia</t>
  </si>
  <si>
    <t>Marysville</t>
  </si>
  <si>
    <t>Van Wert</t>
  </si>
  <si>
    <t>McArthur</t>
  </si>
  <si>
    <t>Marietta</t>
  </si>
  <si>
    <t>Wooster</t>
  </si>
  <si>
    <t>Bryan</t>
  </si>
  <si>
    <t>Bowling Green</t>
  </si>
  <si>
    <t>Upper Sandusky</t>
  </si>
  <si>
    <t>Friendship</t>
  </si>
  <si>
    <t>Barron</t>
  </si>
  <si>
    <t>Washburn</t>
  </si>
  <si>
    <t>Green Bay</t>
  </si>
  <si>
    <t>Alma</t>
  </si>
  <si>
    <t>Grantsburg</t>
  </si>
  <si>
    <t>Chilton</t>
  </si>
  <si>
    <t>Chippewa Falls</t>
  </si>
  <si>
    <t>Neillsville</t>
  </si>
  <si>
    <t>Portage</t>
  </si>
  <si>
    <t>Prairie du Chien</t>
  </si>
  <si>
    <t>Sturgeon Bay</t>
  </si>
  <si>
    <t>Superior</t>
  </si>
  <si>
    <t>Menomonie</t>
  </si>
  <si>
    <t>Eau Claire</t>
  </si>
  <si>
    <t>Florence</t>
  </si>
  <si>
    <t>Fond du Lac</t>
  </si>
  <si>
    <t>Crandon</t>
  </si>
  <si>
    <t>Green Lake</t>
  </si>
  <si>
    <t>Dodgeville</t>
  </si>
  <si>
    <t>Hurley</t>
  </si>
  <si>
    <t>Black River Falls</t>
  </si>
  <si>
    <t>Mauston</t>
  </si>
  <si>
    <t>Kenosha</t>
  </si>
  <si>
    <t>Kewaunee</t>
  </si>
  <si>
    <t>La Crosse</t>
  </si>
  <si>
    <t>Darlington</t>
  </si>
  <si>
    <t>Antigo</t>
  </si>
  <si>
    <t>Merrill</t>
  </si>
  <si>
    <t>Wausau</t>
  </si>
  <si>
    <t>Marinette</t>
  </si>
  <si>
    <t>Montello</t>
  </si>
  <si>
    <t>Keshena</t>
  </si>
  <si>
    <t>Milwaukee</t>
  </si>
  <si>
    <t>Sparta</t>
  </si>
  <si>
    <t>Oconto</t>
  </si>
  <si>
    <t>Rhinelander</t>
  </si>
  <si>
    <t>Appleton</t>
  </si>
  <si>
    <t>Port Washington</t>
  </si>
  <si>
    <t>Durand</t>
  </si>
  <si>
    <t>Ellsworth</t>
  </si>
  <si>
    <t>Balsam Lake</t>
  </si>
  <si>
    <t>Stevens Point</t>
  </si>
  <si>
    <t>Phillips</t>
  </si>
  <si>
    <t>Racine</t>
  </si>
  <si>
    <t>Richland Center</t>
  </si>
  <si>
    <t>Janesville</t>
  </si>
  <si>
    <t>Ladysmith</t>
  </si>
  <si>
    <t>Hudson</t>
  </si>
  <si>
    <t>Baraboo</t>
  </si>
  <si>
    <t>Hayward</t>
  </si>
  <si>
    <t>Shawano</t>
  </si>
  <si>
    <t>Sheboygan</t>
  </si>
  <si>
    <t>Medford</t>
  </si>
  <si>
    <t>Whitehall</t>
  </si>
  <si>
    <t>Viroqua</t>
  </si>
  <si>
    <t>Elkhorn</t>
  </si>
  <si>
    <t>Shell Lake</t>
  </si>
  <si>
    <t>West Bend</t>
  </si>
  <si>
    <t>Waukesha</t>
  </si>
  <si>
    <t>Waupaca</t>
  </si>
  <si>
    <t>Wautoma</t>
  </si>
  <si>
    <t>Oshkosh</t>
  </si>
  <si>
    <t>Wisconsin Rapids</t>
  </si>
  <si>
    <t>State</t>
  </si>
  <si>
    <t>Capital</t>
  </si>
  <si>
    <t>State Abbreviation</t>
  </si>
  <si>
    <t>Nickname</t>
  </si>
  <si>
    <t>Alabama</t>
  </si>
  <si>
    <t>Montgomery</t>
  </si>
  <si>
    <t>AL</t>
  </si>
  <si>
    <t>Yellowhammer State</t>
  </si>
  <si>
    <t>Alaska</t>
  </si>
  <si>
    <t>AK</t>
  </si>
  <si>
    <t>The Last Frontier</t>
  </si>
  <si>
    <t>Arizona</t>
  </si>
  <si>
    <t>Phoenix</t>
  </si>
  <si>
    <t>The Grand Canyon State</t>
  </si>
  <si>
    <t>Arkansas</t>
  </si>
  <si>
    <t>Little Rock</t>
  </si>
  <si>
    <t>The Natural State</t>
  </si>
  <si>
    <t>California</t>
  </si>
  <si>
    <t>Sacramento</t>
  </si>
  <si>
    <t>CA</t>
  </si>
  <si>
    <t>The Golden State</t>
  </si>
  <si>
    <t>Colorado</t>
  </si>
  <si>
    <t>Denver</t>
  </si>
  <si>
    <t>CO</t>
  </si>
  <si>
    <t>The Centennial State</t>
  </si>
  <si>
    <t>Connecticut</t>
  </si>
  <si>
    <t>Hartford</t>
  </si>
  <si>
    <t>CT</t>
  </si>
  <si>
    <t>The Constitution State</t>
  </si>
  <si>
    <t>Dover</t>
  </si>
  <si>
    <t>DE</t>
  </si>
  <si>
    <t>The First State</t>
  </si>
  <si>
    <t>Florida</t>
  </si>
  <si>
    <t>Tallahassee</t>
  </si>
  <si>
    <t>FL</t>
  </si>
  <si>
    <t>The Sunshine State</t>
  </si>
  <si>
    <t>Georgia</t>
  </si>
  <si>
    <t>GA</t>
  </si>
  <si>
    <t>The Peach State</t>
  </si>
  <si>
    <t>Hawaii</t>
  </si>
  <si>
    <t>Honolulu</t>
  </si>
  <si>
    <t>HI</t>
  </si>
  <si>
    <t>The Aloha State</t>
  </si>
  <si>
    <t>Idaho</t>
  </si>
  <si>
    <t>Boise</t>
  </si>
  <si>
    <t>ID</t>
  </si>
  <si>
    <t>The Gem State</t>
  </si>
  <si>
    <t>Illinois</t>
  </si>
  <si>
    <t>Land of Lincoln</t>
  </si>
  <si>
    <t>Indiana</t>
  </si>
  <si>
    <t>Indianapolis</t>
  </si>
  <si>
    <t>The Hoosier State</t>
  </si>
  <si>
    <t>Iowa</t>
  </si>
  <si>
    <t>Des Moines</t>
  </si>
  <si>
    <t>IA</t>
  </si>
  <si>
    <t>The Hawkeye State</t>
  </si>
  <si>
    <t>Kansas</t>
  </si>
  <si>
    <t>Topeka</t>
  </si>
  <si>
    <t>KS</t>
  </si>
  <si>
    <t>The Sunflower State</t>
  </si>
  <si>
    <t>Kentucky</t>
  </si>
  <si>
    <t>KY</t>
  </si>
  <si>
    <t>The Bluegrass State</t>
  </si>
  <si>
    <t>Louisiana</t>
  </si>
  <si>
    <t>Baton Rouge</t>
  </si>
  <si>
    <t>LA</t>
  </si>
  <si>
    <t>The Pelican State</t>
  </si>
  <si>
    <t>Maine</t>
  </si>
  <si>
    <t>Augusta</t>
  </si>
  <si>
    <t>ME</t>
  </si>
  <si>
    <t>The Pine Tree State</t>
  </si>
  <si>
    <t>Maryland</t>
  </si>
  <si>
    <t>Annapolis</t>
  </si>
  <si>
    <t>MD</t>
  </si>
  <si>
    <t>The Old Line State</t>
  </si>
  <si>
    <t>Massachusetts</t>
  </si>
  <si>
    <t>Boston</t>
  </si>
  <si>
    <t>MA</t>
  </si>
  <si>
    <t>The Bay State</t>
  </si>
  <si>
    <t>Michigan</t>
  </si>
  <si>
    <t>Lansing</t>
  </si>
  <si>
    <t>The Great Lakes State</t>
  </si>
  <si>
    <t>Minnesota</t>
  </si>
  <si>
    <t>St. Paul</t>
  </si>
  <si>
    <t>MN</t>
  </si>
  <si>
    <t>The North Star State</t>
  </si>
  <si>
    <t>Mississippi</t>
  </si>
  <si>
    <t>MS</t>
  </si>
  <si>
    <t>The Magnolia State</t>
  </si>
  <si>
    <t>Missouri</t>
  </si>
  <si>
    <t>Jefferson City</t>
  </si>
  <si>
    <t>MO</t>
  </si>
  <si>
    <t>The Show Me State</t>
  </si>
  <si>
    <t>Montana</t>
  </si>
  <si>
    <t>Helena</t>
  </si>
  <si>
    <t>MT</t>
  </si>
  <si>
    <t>The Treasure State</t>
  </si>
  <si>
    <t>Nebraska</t>
  </si>
  <si>
    <t>NE</t>
  </si>
  <si>
    <t>The Cornhusker State</t>
  </si>
  <si>
    <t>Nevada</t>
  </si>
  <si>
    <t>Carson City</t>
  </si>
  <si>
    <t>NV</t>
  </si>
  <si>
    <t>The Silver State</t>
  </si>
  <si>
    <t>New Hampshire</t>
  </si>
  <si>
    <t>Concord</t>
  </si>
  <si>
    <t>NH</t>
  </si>
  <si>
    <t>The Granite State</t>
  </si>
  <si>
    <t>New Jersey</t>
  </si>
  <si>
    <t>Trenton</t>
  </si>
  <si>
    <t>NJ</t>
  </si>
  <si>
    <t>The Garden State</t>
  </si>
  <si>
    <t>New Mexico</t>
  </si>
  <si>
    <t>Santa Fe</t>
  </si>
  <si>
    <t>NM</t>
  </si>
  <si>
    <t>The Land of Enchantment</t>
  </si>
  <si>
    <t>New York</t>
  </si>
  <si>
    <t>Albany</t>
  </si>
  <si>
    <t>NY</t>
  </si>
  <si>
    <t>The Empire State</t>
  </si>
  <si>
    <t>North Carolina</t>
  </si>
  <si>
    <t>Raleigh</t>
  </si>
  <si>
    <t>NC</t>
  </si>
  <si>
    <t>The Tar Heel State</t>
  </si>
  <si>
    <t>North Dakota</t>
  </si>
  <si>
    <t>Bismarck</t>
  </si>
  <si>
    <t>ND</t>
  </si>
  <si>
    <t>The Peace Garden State</t>
  </si>
  <si>
    <t>Ohio</t>
  </si>
  <si>
    <t>The Buckeye State</t>
  </si>
  <si>
    <t>Oklahoma</t>
  </si>
  <si>
    <t>Oklahoma City</t>
  </si>
  <si>
    <t>OK</t>
  </si>
  <si>
    <t>The Sooner State</t>
  </si>
  <si>
    <t>OR</t>
  </si>
  <si>
    <t>The Beaver State</t>
  </si>
  <si>
    <t>Pennsylvania</t>
  </si>
  <si>
    <t>PA</t>
  </si>
  <si>
    <t>The Keystone State</t>
  </si>
  <si>
    <t>Rhode Island</t>
  </si>
  <si>
    <t>Providence</t>
  </si>
  <si>
    <t>RI</t>
  </si>
  <si>
    <t>The Ocean State</t>
  </si>
  <si>
    <t>South Carolina</t>
  </si>
  <si>
    <t>Columbia</t>
  </si>
  <si>
    <t>SC</t>
  </si>
  <si>
    <t>The Palmetto State</t>
  </si>
  <si>
    <t>South Dakota</t>
  </si>
  <si>
    <t>Pierre</t>
  </si>
  <si>
    <t>SD</t>
  </si>
  <si>
    <t>Mount Rushmore State</t>
  </si>
  <si>
    <t>Tennessee</t>
  </si>
  <si>
    <t>TN</t>
  </si>
  <si>
    <t>The Volunteer State</t>
  </si>
  <si>
    <t>Texas</t>
  </si>
  <si>
    <t>Austin</t>
  </si>
  <si>
    <t>TX</t>
  </si>
  <si>
    <t>The Lone Star State</t>
  </si>
  <si>
    <t>Utah</t>
  </si>
  <si>
    <t>Salt Lake City</t>
  </si>
  <si>
    <t>UT</t>
  </si>
  <si>
    <t>The Beehive State</t>
  </si>
  <si>
    <t>Vermont</t>
  </si>
  <si>
    <t>Montpelier</t>
  </si>
  <si>
    <t>VT</t>
  </si>
  <si>
    <t>The Green Mountain State</t>
  </si>
  <si>
    <t>VA</t>
  </si>
  <si>
    <t>The Old Dominion State</t>
  </si>
  <si>
    <t>Olympia</t>
  </si>
  <si>
    <t>WA</t>
  </si>
  <si>
    <t>The Evergreen State</t>
  </si>
  <si>
    <t>West Virginia</t>
  </si>
  <si>
    <t>WV</t>
  </si>
  <si>
    <t>The Mountain State</t>
  </si>
  <si>
    <t>Wisconsin</t>
  </si>
  <si>
    <t>The Badger State</t>
  </si>
  <si>
    <t>Wyoming</t>
  </si>
  <si>
    <t>Cheyenne</t>
  </si>
  <si>
    <t>The Equality or Cowboy State</t>
  </si>
  <si>
    <t>County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</si>
  <si>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</si>
  <si>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</si>
  <si>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</si>
  <si>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</si>
  <si>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</si>
  <si>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</si>
  <si>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</si>
  <si>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</si>
  <si>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</si>
  <si>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</si>
  <si>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</si>
  <si>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</si>
  <si>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</si>
  <si>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Coles</t>
  </si>
  <si>
    <t>Cook</t>
  </si>
  <si>
    <t>Crawford</t>
  </si>
  <si>
    <t>Cumberland</t>
  </si>
  <si>
    <t>De Kalb</t>
  </si>
  <si>
    <t>De Witt</t>
  </si>
  <si>
    <t>Du Page</t>
  </si>
  <si>
    <t>Edgar</t>
  </si>
  <si>
    <t>Edwards</t>
  </si>
  <si>
    <t>Fayette</t>
  </si>
  <si>
    <t>Ford</t>
  </si>
  <si>
    <t>Fulton</t>
  </si>
  <si>
    <t>Gallatin</t>
  </si>
  <si>
    <t>Greene</t>
  </si>
  <si>
    <t>Grundy</t>
  </si>
  <si>
    <t>Hancock</t>
  </si>
  <si>
    <t>Henderson</t>
  </si>
  <si>
    <t>Henry</t>
  </si>
  <si>
    <t>Iroquois</t>
  </si>
  <si>
    <t>Jersey</t>
  </si>
  <si>
    <t>Jo Daviess</t>
  </si>
  <si>
    <t>Johnson</t>
  </si>
  <si>
    <t>Kane</t>
  </si>
  <si>
    <t>Kendall</t>
  </si>
  <si>
    <t>Lake</t>
  </si>
  <si>
    <t>La Salle</t>
  </si>
  <si>
    <t>Lawrence</t>
  </si>
  <si>
    <t>Lee</t>
  </si>
  <si>
    <t>Livingston</t>
  </si>
  <si>
    <t>Mcdonough</t>
  </si>
  <si>
    <t>Mchenry</t>
  </si>
  <si>
    <t>Mclean</t>
  </si>
  <si>
    <t>Macon</t>
  </si>
  <si>
    <t>Macoupin</t>
  </si>
  <si>
    <t>Massac</t>
  </si>
  <si>
    <t>Menard</t>
  </si>
  <si>
    <t>Mercer</t>
  </si>
  <si>
    <t>Morgan</t>
  </si>
  <si>
    <t>Moultrie</t>
  </si>
  <si>
    <t>Ogle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</si>
  <si>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</si>
  <si>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</si>
  <si>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</si>
  <si>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</si>
  <si>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</si>
  <si>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</si>
  <si>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</si>
  <si>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</si>
  <si>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St Clair</t>
  </si>
  <si>
    <t>Saline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</si>
  <si>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</si>
  <si>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</si>
  <si>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</si>
  <si>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</si>
  <si>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</si>
  <si>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</si>
  <si>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</si>
  <si>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</si>
  <si>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Wayne</t>
  </si>
  <si>
    <t>White</t>
  </si>
  <si>
    <t>Whiteside</t>
  </si>
  <si>
    <t>Will</t>
  </si>
  <si>
    <t>Williamson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</si>
  <si>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</si>
  <si>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</si>
  <si>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</si>
  <si>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</si>
  <si>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</si>
  <si>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</si>
  <si>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</si>
  <si>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</si>
  <si>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Floyd</t>
  </si>
  <si>
    <t>Fountain</t>
  </si>
  <si>
    <t>Gibson</t>
  </si>
  <si>
    <t>Grant</t>
  </si>
  <si>
    <t>Hendricks</t>
  </si>
  <si>
    <t>Howard</t>
  </si>
  <si>
    <t>Jay</t>
  </si>
  <si>
    <t>Jennings</t>
  </si>
  <si>
    <t>Kosciusko</t>
  </si>
  <si>
    <t>La Porte</t>
  </si>
  <si>
    <t>Martin</t>
  </si>
  <si>
    <t>Miami</t>
  </si>
  <si>
    <t>Noble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</si>
  <si>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</si>
  <si>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</si>
  <si>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</si>
  <si>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</si>
  <si>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</si>
  <si>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</si>
  <si>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</si>
  <si>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</si>
  <si>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Starke</t>
  </si>
  <si>
    <t>Steuben</t>
  </si>
  <si>
    <t>Switzerland</t>
  </si>
  <si>
    <t>Tippecanoe</t>
  </si>
  <si>
    <t>Vanderburgh</t>
  </si>
  <si>
    <t>Vermillion</t>
  </si>
  <si>
    <t>Vigo</t>
  </si>
  <si>
    <t>Warrick</t>
  </si>
  <si>
    <t>Wells</t>
  </si>
  <si>
    <t>Whitley</t>
  </si>
  <si>
    <t>Alcona</t>
  </si>
  <si>
    <t>Alger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</si>
  <si>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</si>
  <si>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</si>
  <si>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</si>
  <si>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</si>
  <si>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</si>
  <si>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</si>
  <si>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</si>
  <si>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</si>
  <si>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Chippewa</t>
  </si>
  <si>
    <t>Clare</t>
  </si>
  <si>
    <t>Delta</t>
  </si>
  <si>
    <t>Dickinson</t>
  </si>
  <si>
    <t>Emmet</t>
  </si>
  <si>
    <t>Genesee</t>
  </si>
  <si>
    <t>Gogebic</t>
  </si>
  <si>
    <t>Grand Traverse</t>
  </si>
  <si>
    <t>Gratiot</t>
  </si>
  <si>
    <t>Huron</t>
  </si>
  <si>
    <t>Ingham</t>
  </si>
  <si>
    <t>Iosco</t>
  </si>
  <si>
    <t>Iron</t>
  </si>
  <si>
    <t>Isabella</t>
  </si>
  <si>
    <t>Kent</t>
  </si>
  <si>
    <t>Keweenaw</t>
  </si>
  <si>
    <t>Leelanau</t>
  </si>
  <si>
    <t>Lenawee</t>
  </si>
  <si>
    <t>Luce</t>
  </si>
  <si>
    <t>Mackinac</t>
  </si>
  <si>
    <t>Mecosta</t>
  </si>
  <si>
    <t>Missaukee</t>
  </si>
  <si>
    <t>Montcalm</t>
  </si>
  <si>
    <t>Montmorency</t>
  </si>
  <si>
    <t>Newaygo</t>
  </si>
  <si>
    <t>Oakland</t>
  </si>
  <si>
    <t>Oceana</t>
  </si>
  <si>
    <t>Ogemaw</t>
  </si>
  <si>
    <t>Osceola</t>
  </si>
  <si>
    <t>Oscoda</t>
  </si>
  <si>
    <t>Otsego</t>
  </si>
  <si>
    <t>Presque Isle</t>
  </si>
  <si>
    <t>Sanilac</t>
  </si>
  <si>
    <t>Schoolcraft</t>
  </si>
  <si>
    <t>Shiawassee</t>
  </si>
  <si>
    <t>Van Buren</t>
  </si>
  <si>
    <t>Washtenaw</t>
  </si>
  <si>
    <t>Wexford</t>
  </si>
  <si>
    <t>Ashtabula</t>
  </si>
  <si>
    <t>Auglaize</t>
  </si>
  <si>
    <t>Belmont</t>
  </si>
  <si>
    <t>Butler</t>
  </si>
  <si>
    <t>Clermont</t>
  </si>
  <si>
    <t>Columbiana</t>
  </si>
  <si>
    <t>Cuyahoga</t>
  </si>
  <si>
    <t>Darke</t>
  </si>
  <si>
    <t>Erie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</si>
  <si>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</si>
  <si>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</si>
  <si>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</si>
  <si>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</si>
  <si>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</si>
  <si>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</si>
  <si>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</si>
  <si>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</si>
  <si>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</si>
  <si>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</si>
  <si>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Meigs</t>
  </si>
  <si>
    <t>Morrow</t>
  </si>
  <si>
    <t>Muskingum</t>
  </si>
  <si>
    <t>Pickaway</t>
  </si>
  <si>
    <t>Preble</t>
  </si>
  <si>
    <t>Ross</t>
  </si>
  <si>
    <t>Scioto</t>
  </si>
  <si>
    <t>Seneca</t>
  </si>
  <si>
    <t>Summit</t>
  </si>
  <si>
    <t>Trumbull</t>
  </si>
  <si>
    <t>Tuscarawas</t>
  </si>
  <si>
    <t>Vinton</t>
  </si>
  <si>
    <t>Williams</t>
  </si>
  <si>
    <t>Wood</t>
  </si>
  <si>
    <t>Wyandot</t>
  </si>
  <si>
    <t>Bayfield</t>
  </si>
  <si>
    <t>Burnett</t>
  </si>
  <si>
    <t>Calumet</t>
  </si>
  <si>
    <t>Dodge</t>
  </si>
  <si>
    <t>Door</t>
  </si>
  <si>
    <t>Dunn</t>
  </si>
  <si>
    <t>Fond Du Lac</t>
  </si>
  <si>
    <t>Forest</t>
  </si>
  <si>
    <t>Green</t>
  </si>
  <si>
    <t>Langlade</t>
  </si>
  <si>
    <t>Marathon</t>
  </si>
  <si>
    <t>Oneida</t>
  </si>
  <si>
    <t>Outagamie</t>
  </si>
  <si>
    <t>Ozaukee</t>
  </si>
  <si>
    <t>Pepin</t>
  </si>
  <si>
    <t>Pierce</t>
  </si>
  <si>
    <t>Polk</t>
  </si>
  <si>
    <t>Price</t>
  </si>
  <si>
    <t>Rock</t>
  </si>
  <si>
    <t>Rusk</t>
  </si>
  <si>
    <t>St Croix</t>
  </si>
  <si>
    <t>Sauk</t>
  </si>
  <si>
    <t>Sawyer</t>
  </si>
  <si>
    <t>Taylor</t>
  </si>
  <si>
    <t>Trempealeau</t>
  </si>
  <si>
    <t>Vilas</t>
  </si>
  <si>
    <t>Walworth</t>
  </si>
  <si>
    <t>Waushara</t>
  </si>
  <si>
    <t>county_seat</t>
  </si>
  <si>
    <t>state_full_name</t>
  </si>
  <si>
    <t>state_capital</t>
  </si>
  <si>
    <t>McDonough</t>
  </si>
  <si>
    <t>McHenry</t>
  </si>
  <si>
    <t>McLean</t>
  </si>
  <si>
    <t>Saint Clair</t>
  </si>
  <si>
    <t>LaGrange</t>
  </si>
  <si>
    <t>Count of County</t>
  </si>
  <si>
    <t>county_state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</si>
</sst>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NumberForma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0.403858564816" createdVersion="6" refreshedVersion="6" minRefreshableVersion="3" recordCount="433">
  <cacheSource type="worksheet">
    <worksheetSource ref="A1:C434" sheet="counties"/>
  </cacheSource>
  <cacheFields count="3">
    <cacheField name="State" numFmtId="0">
      <sharedItems/>
    </cacheField>
    <cacheField name="County" numFmtId="0">
      <sharedItems count="319">
        <s v="Adams"/>
        <s v="Alexander"/>
        <s v="Bond"/>
        <s v="Boone"/>
        <s v="Brown"/>
        <s v="Bureau"/>
        <s v="Calhoun"/>
        <s v="Carroll"/>
        <s v="Cass"/>
        <s v="Champaign"/>
        <s v="Christian"/>
        <s v="Clark"/>
        <s v="Clay"/>
        <s v="Clinton"/>
        <s v="Coles"/>
        <s v="Cook"/>
        <s v="Crawford"/>
        <s v="Cumberland"/>
        <s v="De Witt"/>
        <s v="De Kalb"/>
        <s v="Douglas"/>
        <s v="Du Page"/>
        <s v="Edgar"/>
        <s v="Edwards"/>
        <s v="Effingham"/>
        <s v="Fayette"/>
        <s v="Ford"/>
        <s v="Franklin"/>
        <s v="Fulton"/>
        <s v="Gallatin"/>
        <s v="Greene"/>
        <s v="Grundy"/>
        <s v="Hamilton"/>
        <s v="Hancock"/>
        <s v="Hardin"/>
        <s v="Henderson"/>
        <s v="Henry"/>
        <s v="Iroquois"/>
        <s v="Jackson"/>
        <s v="Jasper"/>
        <s v="Jefferson"/>
        <s v="Jersey"/>
        <s v="Jo Daviess"/>
        <s v="Johnson"/>
        <s v="Kane"/>
        <s v="Kankakee"/>
        <s v="Kendall"/>
        <s v="Knox"/>
        <s v="La Salle"/>
        <s v="Lake"/>
        <s v="Lawrence"/>
        <s v="Lee"/>
        <s v="Livingston"/>
        <s v="Logan"/>
        <s v="Macon"/>
        <s v="Macoupin"/>
        <s v="Madison"/>
        <s v="Marion"/>
        <s v="Marshall"/>
        <s v="Mason"/>
        <s v="Massac"/>
        <s v="McDonough"/>
        <s v="McHenry"/>
        <s v="McLean"/>
        <s v="Menard"/>
        <s v="Mercer"/>
        <s v="Monroe"/>
        <s v="Montgomery"/>
        <s v="Morgan"/>
        <s v="Moultrie"/>
        <s v="Ogle"/>
        <s v="Peoria"/>
        <s v="Perry"/>
        <s v="Piatt"/>
        <s v="Pike"/>
        <s v="Pope"/>
        <s v="Pulaski"/>
        <s v="Putnam"/>
        <s v="Randolph"/>
        <s v="Richland"/>
        <s v="Rock Island"/>
        <s v="St Clair"/>
        <s v="Saline"/>
        <s v="Schuyler"/>
        <s v="Scott"/>
        <s v="Shelby"/>
        <s v="Stark"/>
        <s v="Stephenson"/>
        <s v="Tazewell"/>
        <s v="Union"/>
        <s v="Vermilion"/>
        <s v="Wabash"/>
        <s v="Warren"/>
        <s v="Washington"/>
        <s v="Wayne"/>
        <s v="White"/>
        <s v="Whiteside"/>
        <s v="Will"/>
        <s v="Williamson"/>
        <s v="Winnebago"/>
        <s v="Woodford"/>
        <s v="Allen"/>
        <s v="Bartholomew"/>
        <s v="Benton"/>
        <s v="Blackford"/>
        <s v="Daviess"/>
        <s v="Dearborn"/>
        <s v="Decatur"/>
        <s v="Delaware"/>
        <s v="Dubois"/>
        <s v="Elkhart"/>
        <s v="Floyd"/>
        <s v="Fountain"/>
        <s v="Gibson"/>
        <s v="Grant"/>
        <s v="Harrison"/>
        <s v="Hendricks"/>
        <s v="Howard"/>
        <s v="Huntington"/>
        <s v="Jay"/>
        <s v="Jennings"/>
        <s v="Kosciusko"/>
        <s v="LaGrange"/>
        <s v="La Porte"/>
        <s v="Martin"/>
        <s v="Miami"/>
        <s v="Newton"/>
        <s v="Noble"/>
        <s v="Ohio"/>
        <s v="Orange"/>
        <s v="Owen"/>
        <s v="Parke"/>
        <s v="Porter"/>
        <s v="Posey"/>
        <s v="Ripley"/>
        <s v="Rush"/>
        <s v="St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Alcona"/>
        <s v="Alger"/>
        <s v="Allegan"/>
        <s v="Alpena"/>
        <s v="Antrim"/>
        <s v="Arenac"/>
        <s v="Baraga"/>
        <s v="Barry"/>
        <s v="Bay"/>
        <s v="Benzie"/>
        <s v="Berrien"/>
        <s v="Branch"/>
        <s v="Charlevoix"/>
        <s v="Cheboygan"/>
        <s v="Chippewa"/>
        <s v="Clare"/>
        <s v="Delta"/>
        <s v="Dickinson"/>
        <s v="Eaton"/>
        <s v="Emmet"/>
        <s v="Genesee"/>
        <s v="Gladwin"/>
        <s v="Gogebic"/>
        <s v="Grand Traverse"/>
        <s v="Gratiot"/>
        <s v="Hillsdale"/>
        <s v="Houghton"/>
        <s v="Huron"/>
        <s v="Ingham"/>
        <s v="Ionia"/>
        <s v="Iosco"/>
        <s v="Iron"/>
        <s v="Isabella"/>
        <s v="Kalamazoo"/>
        <s v="Kalkaska"/>
        <s v="Kent"/>
        <s v="Keweenaw"/>
        <s v="Lapeer"/>
        <s v="Leelanau"/>
        <s v="Lenawee"/>
        <s v="Luce"/>
        <s v="Mackinac"/>
        <s v="Macomb"/>
        <s v="Manistee"/>
        <s v="Marquette"/>
        <s v="Mecosta"/>
        <s v="Menominee"/>
        <s v="Midland"/>
        <s v="Missaukee"/>
        <s v="Montcalm"/>
        <s v="Montmorency"/>
        <s v="Muskegon"/>
        <s v="Newaygo"/>
        <s v="Oakland"/>
        <s v="Oceana"/>
        <s v="Ogemaw"/>
        <s v="Ontonagon"/>
        <s v="Osceola"/>
        <s v="Oscoda"/>
        <s v="Otsego"/>
        <s v="Ottawa"/>
        <s v="Presque Isle"/>
        <s v="Roscommon"/>
        <s v="Saginaw"/>
        <s v="Saint Clair"/>
        <s v="Saint Joseph"/>
        <s v="Sanilac"/>
        <s v="Schoolcraft"/>
        <s v="Shiawassee"/>
        <s v="Tuscola"/>
        <s v="Van Buren"/>
        <s v="Washtenaw"/>
        <s v="Wexford"/>
        <s v="Ashland"/>
        <s v="Ashtabula"/>
        <s v="Athens"/>
        <s v="Auglaize"/>
        <s v="Belmont"/>
        <s v="Butler"/>
        <s v="Clermont"/>
        <s v="Columbiana"/>
        <s v="Coshocton"/>
        <s v="Cuyahoga"/>
        <s v="Darke"/>
        <s v="Defiance"/>
        <s v="Erie"/>
        <s v="Fairfield"/>
        <s v="Gallia"/>
        <s v="Geauga"/>
        <s v="Guernsey"/>
        <s v="Highland"/>
        <s v="Hocking"/>
        <s v="Holmes"/>
        <s v="Licking"/>
        <s v="Lorain"/>
        <s v="Lucas"/>
        <s v="Mahoning"/>
        <s v="Medina"/>
        <s v="Meigs"/>
        <s v="Morrow"/>
        <s v="Muskingum"/>
        <s v="Paulding"/>
        <s v="Pickaway"/>
        <s v="Portage"/>
        <s v="Preble"/>
        <s v="Ross"/>
        <s v="Sandusky"/>
        <s v="Scioto"/>
        <s v="Seneca"/>
        <s v="Summit"/>
        <s v="Trumbull"/>
        <s v="Tuscarawas"/>
        <s v="Van Wert"/>
        <s v="Vinton"/>
        <s v="Williams"/>
        <s v="Wood"/>
        <s v="Wyandot"/>
        <s v="Barron"/>
        <s v="Bayfield"/>
        <s v="Buffalo"/>
        <s v="Burnett"/>
        <s v="Calumet"/>
        <s v="Columbia"/>
        <s v="Dodge"/>
        <s v="Door"/>
        <s v="Dunn"/>
        <s v="Eau Claire"/>
        <s v="Florence"/>
        <s v="Fond du Lac"/>
        <s v="Forest"/>
        <s v="Green"/>
        <s v="Green Lake"/>
        <s v="Iowa"/>
        <s v="Juneau"/>
        <s v="Kenosha"/>
        <s v="Kewaunee"/>
        <s v="La Crosse"/>
        <s v="Lafayette"/>
        <s v="Langlade"/>
        <s v="Lincoln"/>
        <s v="Manitowoc"/>
        <s v="Marathon"/>
        <s v="Marinette"/>
        <s v="Milwaukee"/>
        <s v="Oconto"/>
        <s v="Oneida"/>
        <s v="Outagamie"/>
        <s v="Ozaukee"/>
        <s v="Pepin"/>
        <s v="Pierce"/>
        <s v="Polk"/>
        <s v="Price"/>
        <s v="Racine"/>
        <s v="Rock"/>
        <s v="Rusk"/>
        <s v="St Croix"/>
        <s v="Sauk"/>
        <s v="Sawyer"/>
        <s v="Shawano"/>
        <s v="Sheboygan"/>
        <s v="Taylor"/>
        <s v="Trempealeau"/>
        <s v="Vernon"/>
        <s v="Vilas"/>
        <s v="Walworth"/>
        <s v="Washburn"/>
        <s v="Waukesha"/>
        <s v="Waupaca"/>
        <s v="Waushara"/>
      </sharedItems>
    </cacheField>
    <cacheField name="County Se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s v="IL"/>
    <x v="0"/>
    <s v="Quincy"/>
  </r>
  <r>
    <s v="IL"/>
    <x v="1"/>
    <s v="Cairo"/>
  </r>
  <r>
    <s v="IL"/>
    <x v="2"/>
    <s v="Greenville"/>
  </r>
  <r>
    <s v="IL"/>
    <x v="3"/>
    <s v="Belvidere"/>
  </r>
  <r>
    <s v="IL"/>
    <x v="4"/>
    <s v="Mount Sterling"/>
  </r>
  <r>
    <s v="IL"/>
    <x v="5"/>
    <s v="Princeton"/>
  </r>
  <r>
    <s v="IL"/>
    <x v="6"/>
    <s v="Hardin"/>
  </r>
  <r>
    <s v="IL"/>
    <x v="7"/>
    <s v="Mount Carroll"/>
  </r>
  <r>
    <s v="IL"/>
    <x v="8"/>
    <s v="Virginia"/>
  </r>
  <r>
    <s v="IL"/>
    <x v="9"/>
    <s v="Urbana"/>
  </r>
  <r>
    <s v="IL"/>
    <x v="10"/>
    <s v="Taylorville"/>
  </r>
  <r>
    <s v="IL"/>
    <x v="11"/>
    <s v="Marshall"/>
  </r>
  <r>
    <s v="IL"/>
    <x v="12"/>
    <s v="Louisville"/>
  </r>
  <r>
    <s v="IL"/>
    <x v="13"/>
    <s v="Carlyle"/>
  </r>
  <r>
    <s v="IL"/>
    <x v="14"/>
    <s v="Charleston"/>
  </r>
  <r>
    <s v="IL"/>
    <x v="15"/>
    <s v="Chicago"/>
  </r>
  <r>
    <s v="IL"/>
    <x v="16"/>
    <s v="Robinson"/>
  </r>
  <r>
    <s v="IL"/>
    <x v="17"/>
    <s v="Toledo"/>
  </r>
  <r>
    <s v="IL"/>
    <x v="18"/>
    <s v="Clinton"/>
  </r>
  <r>
    <s v="IL"/>
    <x v="19"/>
    <s v="Sycamore"/>
  </r>
  <r>
    <s v="IL"/>
    <x v="20"/>
    <s v="Tuscola"/>
  </r>
  <r>
    <s v="IL"/>
    <x v="21"/>
    <s v="Wheaton"/>
  </r>
  <r>
    <s v="IL"/>
    <x v="22"/>
    <s v="Paris"/>
  </r>
  <r>
    <s v="IL"/>
    <x v="23"/>
    <s v="Albion"/>
  </r>
  <r>
    <s v="IL"/>
    <x v="24"/>
    <s v="Effingham"/>
  </r>
  <r>
    <s v="IL"/>
    <x v="25"/>
    <s v="Vandalia"/>
  </r>
  <r>
    <s v="IL"/>
    <x v="26"/>
    <s v="Paxton"/>
  </r>
  <r>
    <s v="IL"/>
    <x v="27"/>
    <s v="Benton"/>
  </r>
  <r>
    <s v="IL"/>
    <x v="28"/>
    <s v="Lewistown"/>
  </r>
  <r>
    <s v="IL"/>
    <x v="29"/>
    <s v="Shawneetown"/>
  </r>
  <r>
    <s v="IL"/>
    <x v="30"/>
    <s v="Carrollton"/>
  </r>
  <r>
    <s v="IL"/>
    <x v="31"/>
    <s v="Morris"/>
  </r>
  <r>
    <s v="IL"/>
    <x v="32"/>
    <s v="McLeansboro"/>
  </r>
  <r>
    <s v="IL"/>
    <x v="33"/>
    <s v="Carthage"/>
  </r>
  <r>
    <s v="IL"/>
    <x v="34"/>
    <s v="Elizabethtown"/>
  </r>
  <r>
    <s v="IL"/>
    <x v="35"/>
    <s v="Oquawka"/>
  </r>
  <r>
    <s v="IL"/>
    <x v="36"/>
    <s v="Cambridge"/>
  </r>
  <r>
    <s v="IL"/>
    <x v="37"/>
    <s v="Watseka"/>
  </r>
  <r>
    <s v="IL"/>
    <x v="38"/>
    <s v="Murphysboro"/>
  </r>
  <r>
    <s v="IL"/>
    <x v="39"/>
    <s v="Newton"/>
  </r>
  <r>
    <s v="IL"/>
    <x v="40"/>
    <s v="Mount Vernon"/>
  </r>
  <r>
    <s v="IL"/>
    <x v="41"/>
    <s v="Jerseyville"/>
  </r>
  <r>
    <s v="IL"/>
    <x v="42"/>
    <s v="Galena"/>
  </r>
  <r>
    <s v="IL"/>
    <x v="43"/>
    <s v="Vienna"/>
  </r>
  <r>
    <s v="IL"/>
    <x v="44"/>
    <s v="Geneva"/>
  </r>
  <r>
    <s v="IL"/>
    <x v="45"/>
    <s v="Kankakee"/>
  </r>
  <r>
    <s v="IL"/>
    <x v="46"/>
    <s v="Yorkville"/>
  </r>
  <r>
    <s v="IL"/>
    <x v="47"/>
    <s v="Galesburg"/>
  </r>
  <r>
    <s v="IL"/>
    <x v="48"/>
    <s v="Ottawa"/>
  </r>
  <r>
    <s v="IL"/>
    <x v="49"/>
    <s v="Waukegan"/>
  </r>
  <r>
    <s v="IL"/>
    <x v="50"/>
    <s v="Lawrenceville"/>
  </r>
  <r>
    <s v="IL"/>
    <x v="51"/>
    <s v="Dixon"/>
  </r>
  <r>
    <s v="IL"/>
    <x v="52"/>
    <s v="Pontiac"/>
  </r>
  <r>
    <s v="IL"/>
    <x v="53"/>
    <s v="Lincoln"/>
  </r>
  <r>
    <s v="IL"/>
    <x v="54"/>
    <s v="Decatur"/>
  </r>
  <r>
    <s v="IL"/>
    <x v="55"/>
    <s v="Carlinville"/>
  </r>
  <r>
    <s v="IL"/>
    <x v="56"/>
    <s v="Edwardsville"/>
  </r>
  <r>
    <s v="IL"/>
    <x v="57"/>
    <s v="Salem"/>
  </r>
  <r>
    <s v="IL"/>
    <x v="58"/>
    <s v="Lacon"/>
  </r>
  <r>
    <s v="IL"/>
    <x v="59"/>
    <s v="Havana"/>
  </r>
  <r>
    <s v="IL"/>
    <x v="60"/>
    <s v="Metropolis"/>
  </r>
  <r>
    <s v="IL"/>
    <x v="61"/>
    <s v="Macomb"/>
  </r>
  <r>
    <s v="IL"/>
    <x v="62"/>
    <s v="Woodstock"/>
  </r>
  <r>
    <s v="IL"/>
    <x v="63"/>
    <s v="Bloomington"/>
  </r>
  <r>
    <s v="IL"/>
    <x v="64"/>
    <s v="Petersburg"/>
  </r>
  <r>
    <s v="IL"/>
    <x v="65"/>
    <s v="Aledo"/>
  </r>
  <r>
    <s v="IL"/>
    <x v="66"/>
    <s v="Waterloo"/>
  </r>
  <r>
    <s v="IL"/>
    <x v="67"/>
    <s v="Hillsboro"/>
  </r>
  <r>
    <s v="IL"/>
    <x v="68"/>
    <s v="Jacksonville"/>
  </r>
  <r>
    <s v="IL"/>
    <x v="69"/>
    <s v="Sullivan"/>
  </r>
  <r>
    <s v="IL"/>
    <x v="70"/>
    <s v="Oregon"/>
  </r>
  <r>
    <s v="IL"/>
    <x v="71"/>
    <s v="Peoria"/>
  </r>
  <r>
    <s v="IL"/>
    <x v="72"/>
    <s v="Pinckneyville"/>
  </r>
  <r>
    <s v="IL"/>
    <x v="73"/>
    <s v="Monticello"/>
  </r>
  <r>
    <s v="IL"/>
    <x v="74"/>
    <s v="Pittsfield"/>
  </r>
  <r>
    <s v="IL"/>
    <x v="75"/>
    <s v="Golconda"/>
  </r>
  <r>
    <s v="IL"/>
    <x v="76"/>
    <s v="Mound City"/>
  </r>
  <r>
    <s v="IL"/>
    <x v="77"/>
    <s v="Hennepin"/>
  </r>
  <r>
    <s v="IL"/>
    <x v="78"/>
    <s v="Chester"/>
  </r>
  <r>
    <s v="IL"/>
    <x v="79"/>
    <s v="Olney"/>
  </r>
  <r>
    <s v="IL"/>
    <x v="80"/>
    <s v="Rock Island"/>
  </r>
  <r>
    <s v="IL"/>
    <x v="81"/>
    <s v="Belleville"/>
  </r>
  <r>
    <s v="IL"/>
    <x v="82"/>
    <s v="Harrisburg"/>
  </r>
  <r>
    <s v="IL"/>
    <x v="83"/>
    <s v="Rushville"/>
  </r>
  <r>
    <s v="IL"/>
    <x v="84"/>
    <s v="Winchester"/>
  </r>
  <r>
    <s v="IL"/>
    <x v="85"/>
    <s v="Shelbyville"/>
  </r>
  <r>
    <s v="IL"/>
    <x v="86"/>
    <s v="Toulon"/>
  </r>
  <r>
    <s v="IL"/>
    <x v="87"/>
    <s v="Freeport"/>
  </r>
  <r>
    <s v="IL"/>
    <x v="88"/>
    <s v="Pekin"/>
  </r>
  <r>
    <s v="IL"/>
    <x v="89"/>
    <s v="Jonesboro"/>
  </r>
  <r>
    <s v="IL"/>
    <x v="90"/>
    <s v="Danville"/>
  </r>
  <r>
    <s v="IL"/>
    <x v="91"/>
    <s v="Mount Carmel"/>
  </r>
  <r>
    <s v="IL"/>
    <x v="92"/>
    <s v="Monmouth"/>
  </r>
  <r>
    <s v="IL"/>
    <x v="93"/>
    <s v="Nashville"/>
  </r>
  <r>
    <s v="IL"/>
    <x v="94"/>
    <s v="Fairfield"/>
  </r>
  <r>
    <s v="IL"/>
    <x v="95"/>
    <s v="Carmi"/>
  </r>
  <r>
    <s v="IL"/>
    <x v="96"/>
    <s v="Morrison"/>
  </r>
  <r>
    <s v="IL"/>
    <x v="97"/>
    <s v="Joliet"/>
  </r>
  <r>
    <s v="IL"/>
    <x v="98"/>
    <s v="Marion"/>
  </r>
  <r>
    <s v="IL"/>
    <x v="99"/>
    <s v="Rockford"/>
  </r>
  <r>
    <s v="IL"/>
    <x v="100"/>
    <s v="Eureka"/>
  </r>
  <r>
    <s v="IN"/>
    <x v="0"/>
    <s v="Decatur"/>
  </r>
  <r>
    <s v="IN"/>
    <x v="101"/>
    <s v="Fort Wayne"/>
  </r>
  <r>
    <s v="IN"/>
    <x v="102"/>
    <s v="Columbus"/>
  </r>
  <r>
    <s v="IN"/>
    <x v="103"/>
    <s v="Fowler"/>
  </r>
  <r>
    <s v="IN"/>
    <x v="104"/>
    <s v="Hartford City"/>
  </r>
  <r>
    <s v="IN"/>
    <x v="3"/>
    <s v="Lebanon"/>
  </r>
  <r>
    <s v="IN"/>
    <x v="4"/>
    <s v="Nashville"/>
  </r>
  <r>
    <s v="IN"/>
    <x v="7"/>
    <s v="Delphi"/>
  </r>
  <r>
    <s v="IN"/>
    <x v="8"/>
    <s v="Logansport"/>
  </r>
  <r>
    <s v="IN"/>
    <x v="11"/>
    <s v="Jeffersonville"/>
  </r>
  <r>
    <s v="IN"/>
    <x v="12"/>
    <s v="Brazil"/>
  </r>
  <r>
    <s v="IN"/>
    <x v="13"/>
    <s v="Frankfort"/>
  </r>
  <r>
    <s v="IN"/>
    <x v="16"/>
    <s v="English"/>
  </r>
  <r>
    <s v="IN"/>
    <x v="105"/>
    <s v="Washington"/>
  </r>
  <r>
    <s v="IN"/>
    <x v="106"/>
    <s v="Lawrenceburg"/>
  </r>
  <r>
    <s v="IN"/>
    <x v="107"/>
    <s v="Greensburg"/>
  </r>
  <r>
    <s v="IN"/>
    <x v="19"/>
    <s v="Auburn"/>
  </r>
  <r>
    <s v="IN"/>
    <x v="108"/>
    <s v="Muncie"/>
  </r>
  <r>
    <s v="IN"/>
    <x v="109"/>
    <s v="Jasper"/>
  </r>
  <r>
    <s v="IN"/>
    <x v="110"/>
    <s v="Goshen"/>
  </r>
  <r>
    <s v="IN"/>
    <x v="25"/>
    <s v="Connersville"/>
  </r>
  <r>
    <s v="IN"/>
    <x v="111"/>
    <s v="New Albany"/>
  </r>
  <r>
    <s v="IN"/>
    <x v="112"/>
    <s v="Covington"/>
  </r>
  <r>
    <s v="IN"/>
    <x v="27"/>
    <s v="Brookville"/>
  </r>
  <r>
    <s v="IN"/>
    <x v="28"/>
    <s v="Rochester"/>
  </r>
  <r>
    <s v="IN"/>
    <x v="113"/>
    <s v="Princeton"/>
  </r>
  <r>
    <s v="IN"/>
    <x v="114"/>
    <s v="Marion"/>
  </r>
  <r>
    <s v="IN"/>
    <x v="30"/>
    <s v="Bloomfield"/>
  </r>
  <r>
    <s v="IN"/>
    <x v="32"/>
    <s v="Noblesville"/>
  </r>
  <r>
    <s v="IN"/>
    <x v="33"/>
    <s v="Greenfield"/>
  </r>
  <r>
    <s v="IN"/>
    <x v="115"/>
    <s v="Corydon"/>
  </r>
  <r>
    <s v="IN"/>
    <x v="116"/>
    <s v="Danville"/>
  </r>
  <r>
    <s v="IN"/>
    <x v="36"/>
    <s v="New Castle"/>
  </r>
  <r>
    <s v="IN"/>
    <x v="117"/>
    <s v="Kokomo"/>
  </r>
  <r>
    <s v="IN"/>
    <x v="118"/>
    <s v="Huntington"/>
  </r>
  <r>
    <s v="IN"/>
    <x v="38"/>
    <s v="Brownstown"/>
  </r>
  <r>
    <s v="IN"/>
    <x v="39"/>
    <s v="Rensselaer"/>
  </r>
  <r>
    <s v="IN"/>
    <x v="119"/>
    <s v="Portland"/>
  </r>
  <r>
    <s v="IN"/>
    <x v="40"/>
    <s v="Madison"/>
  </r>
  <r>
    <s v="IN"/>
    <x v="120"/>
    <s v="Vernon"/>
  </r>
  <r>
    <s v="IN"/>
    <x v="43"/>
    <s v="Franklin"/>
  </r>
  <r>
    <s v="IN"/>
    <x v="47"/>
    <s v="Vincennes"/>
  </r>
  <r>
    <s v="IN"/>
    <x v="121"/>
    <s v="Warsaw"/>
  </r>
  <r>
    <s v="IN"/>
    <x v="122"/>
    <s v="Lagrange"/>
  </r>
  <r>
    <s v="IN"/>
    <x v="49"/>
    <s v="Crown Point"/>
  </r>
  <r>
    <s v="IN"/>
    <x v="123"/>
    <s v="Laporte"/>
  </r>
  <r>
    <s v="IN"/>
    <x v="50"/>
    <s v="Bedford"/>
  </r>
  <r>
    <s v="IN"/>
    <x v="56"/>
    <s v="Anderson"/>
  </r>
  <r>
    <s v="IN"/>
    <x v="58"/>
    <s v="Plymouth"/>
  </r>
  <r>
    <s v="IN"/>
    <x v="124"/>
    <s v="Shoals"/>
  </r>
  <r>
    <s v="IN"/>
    <x v="125"/>
    <s v="Peru"/>
  </r>
  <r>
    <s v="IN"/>
    <x v="66"/>
    <s v="Bloomington"/>
  </r>
  <r>
    <s v="IN"/>
    <x v="67"/>
    <s v="Crawfordsville"/>
  </r>
  <r>
    <s v="IN"/>
    <x v="68"/>
    <s v="Martinsville"/>
  </r>
  <r>
    <s v="IN"/>
    <x v="126"/>
    <s v="Kentland"/>
  </r>
  <r>
    <s v="IN"/>
    <x v="127"/>
    <s v="Albion"/>
  </r>
  <r>
    <s v="IN"/>
    <x v="128"/>
    <s v="Rising Sun"/>
  </r>
  <r>
    <s v="IN"/>
    <x v="129"/>
    <s v="Paoli"/>
  </r>
  <r>
    <s v="IN"/>
    <x v="130"/>
    <s v="Spencer"/>
  </r>
  <r>
    <s v="IN"/>
    <x v="131"/>
    <s v="Rockville"/>
  </r>
  <r>
    <s v="IN"/>
    <x v="72"/>
    <s v="Cannelton"/>
  </r>
  <r>
    <s v="IN"/>
    <x v="74"/>
    <s v="Petersburg"/>
  </r>
  <r>
    <s v="IN"/>
    <x v="132"/>
    <s v="Valparaiso"/>
  </r>
  <r>
    <s v="IN"/>
    <x v="133"/>
    <s v="Mount Vernon"/>
  </r>
  <r>
    <s v="IN"/>
    <x v="76"/>
    <s v="Winamac"/>
  </r>
  <r>
    <s v="IN"/>
    <x v="77"/>
    <s v="Greencastle"/>
  </r>
  <r>
    <s v="IN"/>
    <x v="78"/>
    <s v="Winchester"/>
  </r>
  <r>
    <s v="IN"/>
    <x v="134"/>
    <s v="Versailles"/>
  </r>
  <r>
    <s v="IN"/>
    <x v="135"/>
    <s v="Rushville"/>
  </r>
  <r>
    <s v="IN"/>
    <x v="136"/>
    <s v="South Bend"/>
  </r>
  <r>
    <s v="IN"/>
    <x v="84"/>
    <s v="Scottsburg"/>
  </r>
  <r>
    <s v="IN"/>
    <x v="85"/>
    <s v="Shelbyville"/>
  </r>
  <r>
    <s v="IN"/>
    <x v="137"/>
    <s v="Rockport"/>
  </r>
  <r>
    <s v="IN"/>
    <x v="138"/>
    <s v="Knox"/>
  </r>
  <r>
    <s v="IN"/>
    <x v="139"/>
    <s v="Angola"/>
  </r>
  <r>
    <s v="IN"/>
    <x v="140"/>
    <s v="Sullivan"/>
  </r>
  <r>
    <s v="IN"/>
    <x v="141"/>
    <s v="Vevay"/>
  </r>
  <r>
    <s v="IN"/>
    <x v="142"/>
    <s v="Lafayette"/>
  </r>
  <r>
    <s v="IN"/>
    <x v="143"/>
    <s v="Tipton"/>
  </r>
  <r>
    <s v="IN"/>
    <x v="89"/>
    <s v="Liberty"/>
  </r>
  <r>
    <s v="IN"/>
    <x v="144"/>
    <s v="Evansville"/>
  </r>
  <r>
    <s v="IN"/>
    <x v="145"/>
    <s v="Newport"/>
  </r>
  <r>
    <s v="IN"/>
    <x v="146"/>
    <s v="Terre Haute"/>
  </r>
  <r>
    <s v="IN"/>
    <x v="91"/>
    <s v="Wabash"/>
  </r>
  <r>
    <s v="IN"/>
    <x v="92"/>
    <s v="Williamsport"/>
  </r>
  <r>
    <s v="IN"/>
    <x v="147"/>
    <s v="Boonville"/>
  </r>
  <r>
    <s v="IN"/>
    <x v="93"/>
    <s v="Salem"/>
  </r>
  <r>
    <s v="IN"/>
    <x v="94"/>
    <s v="Richmond"/>
  </r>
  <r>
    <s v="IN"/>
    <x v="148"/>
    <s v="Bluffton"/>
  </r>
  <r>
    <s v="IN"/>
    <x v="95"/>
    <s v="Monticello"/>
  </r>
  <r>
    <s v="IN"/>
    <x v="149"/>
    <s v="Columbia City"/>
  </r>
  <r>
    <s v="MI"/>
    <x v="150"/>
    <s v="Harrisville"/>
  </r>
  <r>
    <s v="MI"/>
    <x v="151"/>
    <s v="Munising"/>
  </r>
  <r>
    <s v="MI"/>
    <x v="152"/>
    <s v="Allegan"/>
  </r>
  <r>
    <s v="MI"/>
    <x v="153"/>
    <s v="Alpena"/>
  </r>
  <r>
    <s v="MI"/>
    <x v="154"/>
    <s v="Bellaire"/>
  </r>
  <r>
    <s v="MI"/>
    <x v="155"/>
    <s v="Standish"/>
  </r>
  <r>
    <s v="MI"/>
    <x v="156"/>
    <s v="L'Anse"/>
  </r>
  <r>
    <s v="MI"/>
    <x v="157"/>
    <s v="Hastings"/>
  </r>
  <r>
    <s v="MI"/>
    <x v="158"/>
    <s v="Bay City"/>
  </r>
  <r>
    <s v="MI"/>
    <x v="159"/>
    <s v="Beulah"/>
  </r>
  <r>
    <s v="MI"/>
    <x v="160"/>
    <s v="Saint Joseph"/>
  </r>
  <r>
    <s v="MI"/>
    <x v="161"/>
    <s v="Coldwater"/>
  </r>
  <r>
    <s v="MI"/>
    <x v="6"/>
    <s v="Marshall"/>
  </r>
  <r>
    <s v="MI"/>
    <x v="8"/>
    <s v="Cassopolis"/>
  </r>
  <r>
    <s v="MI"/>
    <x v="162"/>
    <s v="Charlevoix"/>
  </r>
  <r>
    <s v="MI"/>
    <x v="163"/>
    <s v="Cheboygan"/>
  </r>
  <r>
    <s v="MI"/>
    <x v="164"/>
    <s v="Sault Sainte Marie"/>
  </r>
  <r>
    <s v="MI"/>
    <x v="165"/>
    <s v="Harrison"/>
  </r>
  <r>
    <s v="MI"/>
    <x v="13"/>
    <s v="Saint Johns"/>
  </r>
  <r>
    <s v="MI"/>
    <x v="16"/>
    <s v="Grayling"/>
  </r>
  <r>
    <s v="MI"/>
    <x v="166"/>
    <s v="Escanaba"/>
  </r>
  <r>
    <s v="MI"/>
    <x v="167"/>
    <s v="Iron Mountain"/>
  </r>
  <r>
    <s v="MI"/>
    <x v="168"/>
    <s v="Charlotte"/>
  </r>
  <r>
    <s v="MI"/>
    <x v="169"/>
    <s v="Petoskey"/>
  </r>
  <r>
    <s v="MI"/>
    <x v="170"/>
    <s v="Flint"/>
  </r>
  <r>
    <s v="MI"/>
    <x v="171"/>
    <s v="Gladwin"/>
  </r>
  <r>
    <s v="MI"/>
    <x v="172"/>
    <s v="Bessemer"/>
  </r>
  <r>
    <s v="MI"/>
    <x v="173"/>
    <s v="Traverse City"/>
  </r>
  <r>
    <s v="MI"/>
    <x v="174"/>
    <s v="Ithaca"/>
  </r>
  <r>
    <s v="MI"/>
    <x v="175"/>
    <s v="Hillsdale"/>
  </r>
  <r>
    <s v="MI"/>
    <x v="176"/>
    <s v="Houghton"/>
  </r>
  <r>
    <s v="MI"/>
    <x v="177"/>
    <s v="Bad Axe"/>
  </r>
  <r>
    <s v="MI"/>
    <x v="178"/>
    <s v="Mason"/>
  </r>
  <r>
    <s v="MI"/>
    <x v="179"/>
    <s v="Ionia"/>
  </r>
  <r>
    <s v="MI"/>
    <x v="180"/>
    <s v="Tawas City"/>
  </r>
  <r>
    <s v="MI"/>
    <x v="181"/>
    <s v="Crystal Falls"/>
  </r>
  <r>
    <s v="MI"/>
    <x v="182"/>
    <s v="Mount Pleasant"/>
  </r>
  <r>
    <s v="MI"/>
    <x v="38"/>
    <s v="Jackson"/>
  </r>
  <r>
    <s v="MI"/>
    <x v="183"/>
    <s v="Kalamazoo"/>
  </r>
  <r>
    <s v="MI"/>
    <x v="184"/>
    <s v="Kalkaska"/>
  </r>
  <r>
    <s v="MI"/>
    <x v="185"/>
    <s v="Grand Rapids"/>
  </r>
  <r>
    <s v="MI"/>
    <x v="186"/>
    <s v="Eagle River"/>
  </r>
  <r>
    <s v="MI"/>
    <x v="49"/>
    <s v="Baldwin"/>
  </r>
  <r>
    <s v="MI"/>
    <x v="187"/>
    <s v="Lapeer"/>
  </r>
  <r>
    <s v="MI"/>
    <x v="188"/>
    <s v="Leland"/>
  </r>
  <r>
    <s v="MI"/>
    <x v="189"/>
    <s v="Adrian"/>
  </r>
  <r>
    <s v="MI"/>
    <x v="52"/>
    <s v="Howell"/>
  </r>
  <r>
    <s v="MI"/>
    <x v="190"/>
    <s v="Newberry"/>
  </r>
  <r>
    <s v="MI"/>
    <x v="191"/>
    <s v="Saint Ignace"/>
  </r>
  <r>
    <s v="MI"/>
    <x v="192"/>
    <s v="Mount Clemens"/>
  </r>
  <r>
    <s v="MI"/>
    <x v="193"/>
    <s v="Manistee"/>
  </r>
  <r>
    <s v="MI"/>
    <x v="194"/>
    <s v="Marquette"/>
  </r>
  <r>
    <s v="MI"/>
    <x v="59"/>
    <s v="Ludington"/>
  </r>
  <r>
    <s v="MI"/>
    <x v="195"/>
    <s v="Big Rapids"/>
  </r>
  <r>
    <s v="MI"/>
    <x v="196"/>
    <s v="Menominee"/>
  </r>
  <r>
    <s v="MI"/>
    <x v="197"/>
    <s v="Midland"/>
  </r>
  <r>
    <s v="MI"/>
    <x v="198"/>
    <s v="Lake City"/>
  </r>
  <r>
    <s v="MI"/>
    <x v="66"/>
    <s v="Monroe"/>
  </r>
  <r>
    <s v="MI"/>
    <x v="199"/>
    <s v="Stanton"/>
  </r>
  <r>
    <s v="MI"/>
    <x v="200"/>
    <s v="Atlanta"/>
  </r>
  <r>
    <s v="MI"/>
    <x v="201"/>
    <s v="Muskegon"/>
  </r>
  <r>
    <s v="MI"/>
    <x v="202"/>
    <s v="White Cloud"/>
  </r>
  <r>
    <s v="MI"/>
    <x v="203"/>
    <s v="Pontiac"/>
  </r>
  <r>
    <s v="MI"/>
    <x v="204"/>
    <s v="Hart"/>
  </r>
  <r>
    <s v="MI"/>
    <x v="205"/>
    <s v="West Branch"/>
  </r>
  <r>
    <s v="MI"/>
    <x v="206"/>
    <s v="Ontonagon"/>
  </r>
  <r>
    <s v="MI"/>
    <x v="207"/>
    <s v="Reed City"/>
  </r>
  <r>
    <s v="MI"/>
    <x v="208"/>
    <s v="Mio"/>
  </r>
  <r>
    <s v="MI"/>
    <x v="209"/>
    <s v="Gaylord"/>
  </r>
  <r>
    <s v="MI"/>
    <x v="210"/>
    <s v="Grand Haven"/>
  </r>
  <r>
    <s v="MI"/>
    <x v="211"/>
    <s v="Rogers City"/>
  </r>
  <r>
    <s v="MI"/>
    <x v="212"/>
    <s v="Roscommon"/>
  </r>
  <r>
    <s v="MI"/>
    <x v="213"/>
    <s v="Saginaw"/>
  </r>
  <r>
    <s v="MI"/>
    <x v="214"/>
    <s v="Port Huron"/>
  </r>
  <r>
    <s v="MI"/>
    <x v="215"/>
    <s v="Centreville"/>
  </r>
  <r>
    <s v="MI"/>
    <x v="216"/>
    <s v="Sandusky"/>
  </r>
  <r>
    <s v="MI"/>
    <x v="217"/>
    <s v="Manistique"/>
  </r>
  <r>
    <s v="MI"/>
    <x v="218"/>
    <s v="Corunna"/>
  </r>
  <r>
    <s v="MI"/>
    <x v="219"/>
    <s v="Caro"/>
  </r>
  <r>
    <s v="MI"/>
    <x v="220"/>
    <s v="Paw Paw"/>
  </r>
  <r>
    <s v="MI"/>
    <x v="221"/>
    <s v="Ann Arbor"/>
  </r>
  <r>
    <s v="MI"/>
    <x v="94"/>
    <s v="Detroit"/>
  </r>
  <r>
    <s v="MI"/>
    <x v="222"/>
    <s v="Cadillac"/>
  </r>
  <r>
    <s v="OH"/>
    <x v="0"/>
    <s v="West Union"/>
  </r>
  <r>
    <s v="OH"/>
    <x v="101"/>
    <s v="Lima"/>
  </r>
  <r>
    <s v="OH"/>
    <x v="223"/>
    <s v="Ashland"/>
  </r>
  <r>
    <s v="OH"/>
    <x v="224"/>
    <s v="Jefferson"/>
  </r>
  <r>
    <s v="OH"/>
    <x v="225"/>
    <s v="Athens"/>
  </r>
  <r>
    <s v="OH"/>
    <x v="226"/>
    <s v="Wapakoneta"/>
  </r>
  <r>
    <s v="OH"/>
    <x v="227"/>
    <s v="Saint Clairsville"/>
  </r>
  <r>
    <s v="OH"/>
    <x v="4"/>
    <s v="Georgetown"/>
  </r>
  <r>
    <s v="OH"/>
    <x v="228"/>
    <s v="Hamilton"/>
  </r>
  <r>
    <s v="OH"/>
    <x v="7"/>
    <s v="Carrollton"/>
  </r>
  <r>
    <s v="OH"/>
    <x v="9"/>
    <s v="Urbana"/>
  </r>
  <r>
    <s v="OH"/>
    <x v="11"/>
    <s v="Springfield"/>
  </r>
  <r>
    <s v="OH"/>
    <x v="229"/>
    <s v="Batavia"/>
  </r>
  <r>
    <s v="OH"/>
    <x v="13"/>
    <s v="Wilmington"/>
  </r>
  <r>
    <s v="OH"/>
    <x v="230"/>
    <s v="Lisbon"/>
  </r>
  <r>
    <s v="OH"/>
    <x v="231"/>
    <s v="Coshocton"/>
  </r>
  <r>
    <s v="OH"/>
    <x v="16"/>
    <s v="Bucyrus"/>
  </r>
  <r>
    <s v="OH"/>
    <x v="232"/>
    <s v="Cleveland"/>
  </r>
  <r>
    <s v="OH"/>
    <x v="233"/>
    <s v="Greenville"/>
  </r>
  <r>
    <s v="OH"/>
    <x v="234"/>
    <s v="Defiance"/>
  </r>
  <r>
    <s v="OH"/>
    <x v="108"/>
    <s v="Delaware"/>
  </r>
  <r>
    <s v="OH"/>
    <x v="235"/>
    <s v="Sandusky"/>
  </r>
  <r>
    <s v="OH"/>
    <x v="236"/>
    <s v="Lancaster"/>
  </r>
  <r>
    <s v="OH"/>
    <x v="25"/>
    <s v="Washington Court House"/>
  </r>
  <r>
    <s v="OH"/>
    <x v="28"/>
    <s v="Wauseon"/>
  </r>
  <r>
    <s v="OH"/>
    <x v="237"/>
    <s v="Gallipolis"/>
  </r>
  <r>
    <s v="OH"/>
    <x v="238"/>
    <s v="Chardon"/>
  </r>
  <r>
    <s v="OH"/>
    <x v="30"/>
    <s v="Xenia"/>
  </r>
  <r>
    <s v="OH"/>
    <x v="239"/>
    <s v="Cambridge"/>
  </r>
  <r>
    <s v="OH"/>
    <x v="32"/>
    <s v="Cincinnati"/>
  </r>
  <r>
    <s v="OH"/>
    <x v="33"/>
    <s v="Findlay"/>
  </r>
  <r>
    <s v="OH"/>
    <x v="34"/>
    <s v="Kenton"/>
  </r>
  <r>
    <s v="OH"/>
    <x v="115"/>
    <s v="Cadiz"/>
  </r>
  <r>
    <s v="OH"/>
    <x v="36"/>
    <s v="Napoleon"/>
  </r>
  <r>
    <s v="OH"/>
    <x v="240"/>
    <s v="Hillsboro"/>
  </r>
  <r>
    <s v="OH"/>
    <x v="241"/>
    <s v="Logan"/>
  </r>
  <r>
    <s v="OH"/>
    <x v="242"/>
    <s v="Millersburg"/>
  </r>
  <r>
    <s v="OH"/>
    <x v="177"/>
    <s v="Norwalk"/>
  </r>
  <r>
    <s v="OH"/>
    <x v="38"/>
    <s v="Jackson"/>
  </r>
  <r>
    <s v="OH"/>
    <x v="40"/>
    <s v="Steubenville"/>
  </r>
  <r>
    <s v="OH"/>
    <x v="47"/>
    <s v="Mount Vernon"/>
  </r>
  <r>
    <s v="OH"/>
    <x v="49"/>
    <s v="Painesville"/>
  </r>
  <r>
    <s v="OH"/>
    <x v="50"/>
    <s v="Ironton"/>
  </r>
  <r>
    <s v="OH"/>
    <x v="243"/>
    <s v="Newark"/>
  </r>
  <r>
    <s v="OH"/>
    <x v="53"/>
    <s v="Bellefontaine"/>
  </r>
  <r>
    <s v="OH"/>
    <x v="244"/>
    <s v="Elyria"/>
  </r>
  <r>
    <s v="OH"/>
    <x v="245"/>
    <s v="Toledo"/>
  </r>
  <r>
    <s v="OH"/>
    <x v="56"/>
    <s v="London"/>
  </r>
  <r>
    <s v="OH"/>
    <x v="246"/>
    <s v="Youngstown"/>
  </r>
  <r>
    <s v="OH"/>
    <x v="57"/>
    <s v="Marion"/>
  </r>
  <r>
    <s v="OH"/>
    <x v="247"/>
    <s v="Medina"/>
  </r>
  <r>
    <s v="OH"/>
    <x v="248"/>
    <s v="Pomeroy"/>
  </r>
  <r>
    <s v="OH"/>
    <x v="65"/>
    <s v="Celina"/>
  </r>
  <r>
    <s v="OH"/>
    <x v="125"/>
    <s v="Troy"/>
  </r>
  <r>
    <s v="OH"/>
    <x v="66"/>
    <s v="Woodsfield"/>
  </r>
  <r>
    <s v="OH"/>
    <x v="67"/>
    <s v="Dayton"/>
  </r>
  <r>
    <s v="OH"/>
    <x v="68"/>
    <s v="McConnelsville"/>
  </r>
  <r>
    <s v="OH"/>
    <x v="249"/>
    <s v="Mount Gilead"/>
  </r>
  <r>
    <s v="OH"/>
    <x v="250"/>
    <s v="Zanesville"/>
  </r>
  <r>
    <s v="OH"/>
    <x v="127"/>
    <s v="Caldwell"/>
  </r>
  <r>
    <s v="OH"/>
    <x v="210"/>
    <s v="Port Clinton"/>
  </r>
  <r>
    <s v="OH"/>
    <x v="251"/>
    <s v="Paulding"/>
  </r>
  <r>
    <s v="OH"/>
    <x v="72"/>
    <s v="New Lexington"/>
  </r>
  <r>
    <s v="OH"/>
    <x v="252"/>
    <s v="Circleville"/>
  </r>
  <r>
    <s v="OH"/>
    <x v="74"/>
    <s v="Waverly City"/>
  </r>
  <r>
    <s v="OH"/>
    <x v="253"/>
    <s v="Ravenna"/>
  </r>
  <r>
    <s v="OH"/>
    <x v="254"/>
    <s v="Eaton"/>
  </r>
  <r>
    <s v="OH"/>
    <x v="77"/>
    <s v="Ottawa"/>
  </r>
  <r>
    <s v="OH"/>
    <x v="79"/>
    <s v="Mansfield"/>
  </r>
  <r>
    <s v="OH"/>
    <x v="255"/>
    <s v="Chillicothe"/>
  </r>
  <r>
    <s v="OH"/>
    <x v="256"/>
    <s v="Fremont"/>
  </r>
  <r>
    <s v="OH"/>
    <x v="257"/>
    <s v="Portsmouth"/>
  </r>
  <r>
    <s v="OH"/>
    <x v="258"/>
    <s v="Tiffin"/>
  </r>
  <r>
    <s v="OH"/>
    <x v="85"/>
    <s v="Sidney"/>
  </r>
  <r>
    <s v="OH"/>
    <x v="86"/>
    <s v="Canton"/>
  </r>
  <r>
    <s v="OH"/>
    <x v="259"/>
    <s v="Akron"/>
  </r>
  <r>
    <s v="OH"/>
    <x v="260"/>
    <s v="Warren"/>
  </r>
  <r>
    <s v="OH"/>
    <x v="261"/>
    <s v="New Philadelphia"/>
  </r>
  <r>
    <s v="OH"/>
    <x v="89"/>
    <s v="Marysville"/>
  </r>
  <r>
    <s v="OH"/>
    <x v="262"/>
    <s v="Van Wert"/>
  </r>
  <r>
    <s v="OH"/>
    <x v="263"/>
    <s v="McArthur"/>
  </r>
  <r>
    <s v="OH"/>
    <x v="92"/>
    <s v="Lebanon"/>
  </r>
  <r>
    <s v="OH"/>
    <x v="93"/>
    <s v="Marietta"/>
  </r>
  <r>
    <s v="OH"/>
    <x v="94"/>
    <s v="Wooster"/>
  </r>
  <r>
    <s v="OH"/>
    <x v="264"/>
    <s v="Bryan"/>
  </r>
  <r>
    <s v="OH"/>
    <x v="265"/>
    <s v="Bowling Green"/>
  </r>
  <r>
    <s v="OH"/>
    <x v="266"/>
    <s v="Upper Sandusky"/>
  </r>
  <r>
    <s v="WI"/>
    <x v="0"/>
    <s v="Friendship"/>
  </r>
  <r>
    <s v="WI"/>
    <x v="223"/>
    <s v="Ashland"/>
  </r>
  <r>
    <s v="WI"/>
    <x v="267"/>
    <s v="Barron"/>
  </r>
  <r>
    <s v="WI"/>
    <x v="268"/>
    <s v="Washburn"/>
  </r>
  <r>
    <s v="WI"/>
    <x v="4"/>
    <s v="Green Bay"/>
  </r>
  <r>
    <s v="WI"/>
    <x v="269"/>
    <s v="Alma"/>
  </r>
  <r>
    <s v="WI"/>
    <x v="270"/>
    <s v="Grantsburg"/>
  </r>
  <r>
    <s v="WI"/>
    <x v="271"/>
    <s v="Chilton"/>
  </r>
  <r>
    <s v="WI"/>
    <x v="164"/>
    <s v="Chippewa Falls"/>
  </r>
  <r>
    <s v="WI"/>
    <x v="11"/>
    <s v="Neillsville"/>
  </r>
  <r>
    <s v="WI"/>
    <x v="272"/>
    <s v="Portage"/>
  </r>
  <r>
    <s v="WI"/>
    <x v="16"/>
    <s v="Prairie du Chien"/>
  </r>
  <r>
    <s v="WI"/>
    <x v="273"/>
    <s v="Juneau"/>
  </r>
  <r>
    <s v="WI"/>
    <x v="274"/>
    <s v="Sturgeon Bay"/>
  </r>
  <r>
    <s v="WI"/>
    <x v="20"/>
    <s v="Superior"/>
  </r>
  <r>
    <s v="WI"/>
    <x v="275"/>
    <s v="Menomonie"/>
  </r>
  <r>
    <s v="WI"/>
    <x v="276"/>
    <s v="Eau Claire"/>
  </r>
  <r>
    <s v="WI"/>
    <x v="277"/>
    <s v="Florence"/>
  </r>
  <r>
    <s v="WI"/>
    <x v="278"/>
    <s v="Fond du Lac"/>
  </r>
  <r>
    <s v="WI"/>
    <x v="279"/>
    <s v="Crandon"/>
  </r>
  <r>
    <s v="WI"/>
    <x v="114"/>
    <s v="Lancaster"/>
  </r>
  <r>
    <s v="WI"/>
    <x v="280"/>
    <s v="Monroe"/>
  </r>
  <r>
    <s v="WI"/>
    <x v="281"/>
    <s v="Green Lake"/>
  </r>
  <r>
    <s v="WI"/>
    <x v="282"/>
    <s v="Dodgeville"/>
  </r>
  <r>
    <s v="WI"/>
    <x v="181"/>
    <s v="Hurley"/>
  </r>
  <r>
    <s v="WI"/>
    <x v="38"/>
    <s v="Black River Falls"/>
  </r>
  <r>
    <s v="WI"/>
    <x v="40"/>
    <s v="Jefferson"/>
  </r>
  <r>
    <s v="WI"/>
    <x v="283"/>
    <s v="Mauston"/>
  </r>
  <r>
    <s v="WI"/>
    <x v="284"/>
    <s v="Kenosha"/>
  </r>
  <r>
    <s v="WI"/>
    <x v="285"/>
    <s v="Kewaunee"/>
  </r>
  <r>
    <s v="WI"/>
    <x v="286"/>
    <s v="La Crosse"/>
  </r>
  <r>
    <s v="WI"/>
    <x v="287"/>
    <s v="Darlington"/>
  </r>
  <r>
    <s v="WI"/>
    <x v="288"/>
    <s v="Antigo"/>
  </r>
  <r>
    <s v="WI"/>
    <x v="289"/>
    <s v="Merrill"/>
  </r>
  <r>
    <s v="WI"/>
    <x v="290"/>
    <s v="Manitowoc"/>
  </r>
  <r>
    <s v="WI"/>
    <x v="291"/>
    <s v="Wausau"/>
  </r>
  <r>
    <s v="WI"/>
    <x v="292"/>
    <s v="Marinette"/>
  </r>
  <r>
    <s v="WI"/>
    <x v="194"/>
    <s v="Montello"/>
  </r>
  <r>
    <s v="WI"/>
    <x v="196"/>
    <s v="Keshena"/>
  </r>
  <r>
    <s v="WI"/>
    <x v="293"/>
    <s v="Milwaukee"/>
  </r>
  <r>
    <s v="WI"/>
    <x v="66"/>
    <s v="Sparta"/>
  </r>
  <r>
    <s v="WI"/>
    <x v="294"/>
    <s v="Oconto"/>
  </r>
  <r>
    <s v="WI"/>
    <x v="295"/>
    <s v="Rhinelander"/>
  </r>
  <r>
    <s v="WI"/>
    <x v="296"/>
    <s v="Appleton"/>
  </r>
  <r>
    <s v="WI"/>
    <x v="297"/>
    <s v="Port Washington"/>
  </r>
  <r>
    <s v="WI"/>
    <x v="298"/>
    <s v="Durand"/>
  </r>
  <r>
    <s v="WI"/>
    <x v="299"/>
    <s v="Ellsworth"/>
  </r>
  <r>
    <s v="WI"/>
    <x v="300"/>
    <s v="Balsam Lake"/>
  </r>
  <r>
    <s v="WI"/>
    <x v="253"/>
    <s v="Stevens Point"/>
  </r>
  <r>
    <s v="WI"/>
    <x v="301"/>
    <s v="Phillips"/>
  </r>
  <r>
    <s v="WI"/>
    <x v="302"/>
    <s v="Racine"/>
  </r>
  <r>
    <s v="WI"/>
    <x v="79"/>
    <s v="Richland Center"/>
  </r>
  <r>
    <s v="WI"/>
    <x v="303"/>
    <s v="Janesville"/>
  </r>
  <r>
    <s v="WI"/>
    <x v="304"/>
    <s v="Ladysmith"/>
  </r>
  <r>
    <s v="WI"/>
    <x v="305"/>
    <s v="Hudson"/>
  </r>
  <r>
    <s v="WI"/>
    <x v="306"/>
    <s v="Baraboo"/>
  </r>
  <r>
    <s v="WI"/>
    <x v="307"/>
    <s v="Hayward"/>
  </r>
  <r>
    <s v="WI"/>
    <x v="308"/>
    <s v="Shawano"/>
  </r>
  <r>
    <s v="WI"/>
    <x v="309"/>
    <s v="Sheboygan"/>
  </r>
  <r>
    <s v="WI"/>
    <x v="310"/>
    <s v="Medford"/>
  </r>
  <r>
    <s v="WI"/>
    <x v="311"/>
    <s v="Whitehall"/>
  </r>
  <r>
    <s v="WI"/>
    <x v="312"/>
    <s v="Viroqua"/>
  </r>
  <r>
    <s v="WI"/>
    <x v="313"/>
    <s v="Eagle River"/>
  </r>
  <r>
    <s v="WI"/>
    <x v="314"/>
    <s v="Elkhorn"/>
  </r>
  <r>
    <s v="WI"/>
    <x v="315"/>
    <s v="Shell Lake"/>
  </r>
  <r>
    <s v="WI"/>
    <x v="93"/>
    <s v="West Bend"/>
  </r>
  <r>
    <s v="WI"/>
    <x v="316"/>
    <s v="Waukesha"/>
  </r>
  <r>
    <s v="WI"/>
    <x v="317"/>
    <s v="Waupaca"/>
  </r>
  <r>
    <s v="WI"/>
    <x v="318"/>
    <s v="Wautoma"/>
  </r>
  <r>
    <s v="WI"/>
    <x v="99"/>
    <s v="Oshkosh"/>
  </r>
  <r>
    <s v="WI"/>
    <x v="265"/>
    <s v="Wisconsin Rapi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3" firstHeaderRow="1" firstDataRow="1" firstDataCol="1"/>
  <pivotFields count="3">
    <pivotField showAll="0"/>
    <pivotField axis="axisRow" dataField="1" showAll="0">
      <items count="320">
        <item x="0"/>
        <item x="150"/>
        <item x="1"/>
        <item x="151"/>
        <item x="152"/>
        <item x="101"/>
        <item x="153"/>
        <item x="154"/>
        <item x="155"/>
        <item x="223"/>
        <item x="224"/>
        <item x="225"/>
        <item x="226"/>
        <item x="156"/>
        <item x="267"/>
        <item x="157"/>
        <item x="102"/>
        <item x="158"/>
        <item x="268"/>
        <item x="227"/>
        <item x="103"/>
        <item x="159"/>
        <item x="160"/>
        <item x="104"/>
        <item x="2"/>
        <item x="3"/>
        <item x="161"/>
        <item x="4"/>
        <item x="269"/>
        <item x="5"/>
        <item x="270"/>
        <item x="228"/>
        <item x="6"/>
        <item x="271"/>
        <item x="7"/>
        <item x="8"/>
        <item x="9"/>
        <item x="162"/>
        <item x="163"/>
        <item x="164"/>
        <item x="10"/>
        <item x="165"/>
        <item x="11"/>
        <item x="12"/>
        <item x="229"/>
        <item x="13"/>
        <item x="14"/>
        <item x="272"/>
        <item x="230"/>
        <item x="15"/>
        <item x="231"/>
        <item x="16"/>
        <item x="17"/>
        <item x="232"/>
        <item x="233"/>
        <item x="105"/>
        <item x="19"/>
        <item x="18"/>
        <item x="106"/>
        <item x="107"/>
        <item x="234"/>
        <item x="108"/>
        <item x="166"/>
        <item x="167"/>
        <item x="273"/>
        <item x="274"/>
        <item x="20"/>
        <item x="21"/>
        <item x="109"/>
        <item x="275"/>
        <item x="168"/>
        <item x="276"/>
        <item x="22"/>
        <item x="23"/>
        <item x="24"/>
        <item x="110"/>
        <item x="169"/>
        <item x="235"/>
        <item x="236"/>
        <item x="25"/>
        <item x="277"/>
        <item x="111"/>
        <item x="278"/>
        <item x="26"/>
        <item x="279"/>
        <item x="112"/>
        <item x="27"/>
        <item x="28"/>
        <item x="29"/>
        <item x="237"/>
        <item x="238"/>
        <item x="170"/>
        <item x="113"/>
        <item x="171"/>
        <item x="172"/>
        <item x="173"/>
        <item x="114"/>
        <item x="174"/>
        <item x="280"/>
        <item x="281"/>
        <item x="30"/>
        <item x="31"/>
        <item x="239"/>
        <item x="32"/>
        <item x="33"/>
        <item x="34"/>
        <item x="115"/>
        <item x="35"/>
        <item x="116"/>
        <item x="36"/>
        <item x="240"/>
        <item x="175"/>
        <item x="241"/>
        <item x="242"/>
        <item x="176"/>
        <item x="117"/>
        <item x="118"/>
        <item x="177"/>
        <item x="178"/>
        <item x="179"/>
        <item x="180"/>
        <item x="282"/>
        <item x="181"/>
        <item x="37"/>
        <item x="182"/>
        <item x="38"/>
        <item x="39"/>
        <item x="119"/>
        <item x="40"/>
        <item x="120"/>
        <item x="41"/>
        <item x="42"/>
        <item x="43"/>
        <item x="283"/>
        <item x="183"/>
        <item x="184"/>
        <item x="44"/>
        <item x="45"/>
        <item x="46"/>
        <item x="284"/>
        <item x="185"/>
        <item x="285"/>
        <item x="186"/>
        <item x="47"/>
        <item x="121"/>
        <item x="286"/>
        <item x="123"/>
        <item x="48"/>
        <item x="287"/>
        <item x="122"/>
        <item x="49"/>
        <item x="288"/>
        <item x="187"/>
        <item x="50"/>
        <item x="51"/>
        <item x="188"/>
        <item x="189"/>
        <item x="243"/>
        <item x="289"/>
        <item x="52"/>
        <item x="53"/>
        <item x="244"/>
        <item x="245"/>
        <item x="190"/>
        <item x="191"/>
        <item x="192"/>
        <item x="54"/>
        <item x="55"/>
        <item x="56"/>
        <item x="246"/>
        <item x="193"/>
        <item x="290"/>
        <item x="291"/>
        <item x="292"/>
        <item x="57"/>
        <item x="194"/>
        <item x="58"/>
        <item x="124"/>
        <item x="59"/>
        <item x="60"/>
        <item x="61"/>
        <item x="62"/>
        <item x="63"/>
        <item x="195"/>
        <item x="247"/>
        <item x="248"/>
        <item x="64"/>
        <item x="196"/>
        <item x="65"/>
        <item x="125"/>
        <item x="197"/>
        <item x="293"/>
        <item x="198"/>
        <item x="66"/>
        <item x="199"/>
        <item x="67"/>
        <item x="200"/>
        <item x="68"/>
        <item x="249"/>
        <item x="69"/>
        <item x="201"/>
        <item x="250"/>
        <item x="202"/>
        <item x="126"/>
        <item x="127"/>
        <item x="203"/>
        <item x="204"/>
        <item x="294"/>
        <item x="205"/>
        <item x="70"/>
        <item x="128"/>
        <item x="295"/>
        <item x="206"/>
        <item x="129"/>
        <item x="207"/>
        <item x="208"/>
        <item x="209"/>
        <item x="210"/>
        <item x="296"/>
        <item x="130"/>
        <item x="297"/>
        <item x="131"/>
        <item x="251"/>
        <item x="71"/>
        <item x="298"/>
        <item x="72"/>
        <item x="73"/>
        <item x="252"/>
        <item x="299"/>
        <item x="74"/>
        <item x="300"/>
        <item x="75"/>
        <item x="253"/>
        <item x="132"/>
        <item x="133"/>
        <item x="254"/>
        <item x="211"/>
        <item x="301"/>
        <item x="76"/>
        <item x="77"/>
        <item x="302"/>
        <item x="78"/>
        <item x="79"/>
        <item x="134"/>
        <item x="303"/>
        <item x="80"/>
        <item x="212"/>
        <item x="255"/>
        <item x="135"/>
        <item x="304"/>
        <item x="213"/>
        <item x="214"/>
        <item x="215"/>
        <item x="82"/>
        <item x="256"/>
        <item x="216"/>
        <item x="306"/>
        <item x="307"/>
        <item x="217"/>
        <item x="83"/>
        <item x="257"/>
        <item x="84"/>
        <item x="258"/>
        <item x="308"/>
        <item x="309"/>
        <item x="85"/>
        <item x="218"/>
        <item x="137"/>
        <item x="81"/>
        <item x="305"/>
        <item x="136"/>
        <item x="86"/>
        <item x="138"/>
        <item x="87"/>
        <item x="139"/>
        <item x="140"/>
        <item x="259"/>
        <item x="141"/>
        <item x="310"/>
        <item x="88"/>
        <item x="142"/>
        <item x="143"/>
        <item x="311"/>
        <item x="260"/>
        <item x="261"/>
        <item x="219"/>
        <item x="89"/>
        <item x="220"/>
        <item x="262"/>
        <item x="144"/>
        <item x="90"/>
        <item x="145"/>
        <item x="312"/>
        <item x="146"/>
        <item x="313"/>
        <item x="263"/>
        <item x="91"/>
        <item x="314"/>
        <item x="92"/>
        <item x="147"/>
        <item x="315"/>
        <item x="93"/>
        <item x="221"/>
        <item x="316"/>
        <item x="317"/>
        <item x="318"/>
        <item x="94"/>
        <item x="148"/>
        <item x="222"/>
        <item x="95"/>
        <item x="96"/>
        <item x="149"/>
        <item x="97"/>
        <item x="264"/>
        <item x="98"/>
        <item x="99"/>
        <item x="265"/>
        <item x="100"/>
        <item x="266"/>
        <item t="default"/>
      </items>
    </pivotField>
    <pivotField showAll="0"/>
  </pivotFields>
  <rowFields count="1">
    <field x="1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ice.putnamschools.org/UserFiles/Servers/Server_335149/File/C.H.%20Price/Faculty%20and%20Staff/Bob%20Clark/Contents/Daily%20Projects/Excel%20Projects/Excel%20Lessons/Excel_Lesson_3.3.xlsx" TargetMode="External"/><Relationship Id="rId1" Type="http://schemas.openxmlformats.org/officeDocument/2006/relationships/hyperlink" Target="https://ggplot2.tidyverse.org/reference/midwes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6" x14ac:dyDescent="0.4"/>
  <cols>
    <col min="1" max="1" width="32.61328125" bestFit="1" customWidth="1"/>
  </cols>
  <sheetData>
    <row r="1" spans="1:2" x14ac:dyDescent="0.4">
      <c r="A1" t="s">
        <v>50</v>
      </c>
      <c r="B1" s="1" t="s">
        <v>51</v>
      </c>
    </row>
    <row r="2" spans="1:2" x14ac:dyDescent="0.4">
      <c r="A2" t="s">
        <v>52</v>
      </c>
      <c r="B2" s="1" t="s">
        <v>53</v>
      </c>
    </row>
    <row r="3" spans="1:2" x14ac:dyDescent="0.4">
      <c r="A3" t="s">
        <v>56</v>
      </c>
      <c r="B3" s="1" t="s">
        <v>101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436"/>
  <sheetViews>
    <sheetView workbookViewId="0">
      <pane ySplit="1" topLeftCell="A2" activePane="bottomLeft" state="frozen"/>
      <selection pane="bottomLeft" activeCell="J447" sqref="J447"/>
    </sheetView>
  </sheetViews>
  <sheetFormatPr defaultRowHeight="14.6" x14ac:dyDescent="0.4"/>
  <cols>
    <col min="1" max="1" width="4.84375" bestFit="1" customWidth="1"/>
    <col min="2" max="2" width="13.3828125" bestFit="1" customWidth="1"/>
    <col min="3" max="3" width="15.765625" style="4" bestFit="1" customWidth="1"/>
    <col min="4" max="4" width="4.921875" bestFit="1" customWidth="1"/>
    <col min="5" max="5" width="14.23046875" style="4" bestFit="1" customWidth="1"/>
    <col min="6" max="6" width="12.921875" style="4" customWidth="1"/>
    <col min="7" max="7" width="5.84375" bestFit="1" customWidth="1"/>
    <col min="8" max="8" width="7.921875" bestFit="1" customWidth="1"/>
    <col min="9" max="9" width="10.84375" bestFit="1" customWidth="1"/>
    <col min="10" max="10" width="8.765625" bestFit="1" customWidth="1"/>
    <col min="11" max="11" width="8.3046875" bestFit="1" customWidth="1"/>
    <col min="12" max="12" width="13.4609375" bestFit="1" customWidth="1"/>
    <col min="13" max="13" width="8.23046875" bestFit="1" customWidth="1"/>
    <col min="14" max="14" width="8.61328125" bestFit="1" customWidth="1"/>
    <col min="15" max="16" width="10.84375" bestFit="1" customWidth="1"/>
    <col min="17" max="17" width="13.3828125" bestFit="1" customWidth="1"/>
    <col min="18" max="19" width="10.84375" bestFit="1" customWidth="1"/>
    <col min="20" max="20" width="9.07421875" bestFit="1" customWidth="1"/>
    <col min="21" max="23" width="10.84375" bestFit="1" customWidth="1"/>
    <col min="24" max="24" width="16.15234375" bestFit="1" customWidth="1"/>
    <col min="25" max="25" width="16.53515625" bestFit="1" customWidth="1"/>
    <col min="26" max="26" width="16" bestFit="1" customWidth="1"/>
    <col min="27" max="27" width="19.07421875" bestFit="1" customWidth="1"/>
    <col min="28" max="28" width="15.15234375" bestFit="1" customWidth="1"/>
    <col min="29" max="29" width="16.53515625" bestFit="1" customWidth="1"/>
    <col min="30" max="30" width="7.4609375" bestFit="1" customWidth="1"/>
    <col min="31" max="31" width="7.921875" bestFit="1" customWidth="1"/>
  </cols>
  <sheetData>
    <row r="1" spans="1:31" x14ac:dyDescent="0.4">
      <c r="A1" t="s">
        <v>0</v>
      </c>
      <c r="B1" t="s">
        <v>1</v>
      </c>
      <c r="C1" s="4" t="s">
        <v>868</v>
      </c>
      <c r="D1" t="s">
        <v>2</v>
      </c>
      <c r="E1" s="4" t="s">
        <v>869</v>
      </c>
      <c r="F1" s="4" t="s">
        <v>870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</row>
    <row r="2" spans="1:31" x14ac:dyDescent="0.4">
      <c r="A2">
        <v>561</v>
      </c>
      <c r="B2" t="s">
        <v>643</v>
      </c>
      <c r="C2" s="4" t="str">
        <f>INDEX(counties!$C$2:$C$434,MATCH('data-WRONG!'!$B2,counties!$B$2:$B$434,0))</f>
        <v>Quincy</v>
      </c>
      <c r="D2" t="s">
        <v>28</v>
      </c>
      <c r="E2" s="4" t="str">
        <f>INDEX(states!$A$2:$A$51,MATCH('data-WRONG!'!$D2,states!$C$2:$C$51,0))</f>
        <v>Illinois</v>
      </c>
      <c r="F2" s="4" t="str">
        <f>INDEX(states!$B$2:$B$51,MATCH('data-WRONG!'!$D2,states!$C$2:$C$51,0))</f>
        <v>Springfield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29</v>
      </c>
    </row>
    <row r="3" spans="1:31" hidden="1" x14ac:dyDescent="0.4">
      <c r="A3">
        <v>562</v>
      </c>
      <c r="B3" t="s">
        <v>644</v>
      </c>
      <c r="C3" s="4" t="str">
        <f>INDEX(counties!$C$2:$C$434,MATCH('data-WRONG!'!$B3,counties!$B$2:$B$434,0))</f>
        <v>Cairo</v>
      </c>
      <c r="D3" t="s">
        <v>28</v>
      </c>
      <c r="E3" s="4" t="str">
        <f>INDEX(states!$A$2:$A$51,MATCH('data-WRONG!'!$D3,states!$C$2:$C$51,0))</f>
        <v>Illinois</v>
      </c>
      <c r="F3" s="4" t="str">
        <f>INDEX(states!$B$2:$B$51,MATCH('data-WRONG!'!$D3,states!$C$2:$C$51,0))</f>
        <v>Springfield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30</v>
      </c>
    </row>
    <row r="4" spans="1:31" hidden="1" x14ac:dyDescent="0.4">
      <c r="A4">
        <v>563</v>
      </c>
      <c r="B4" t="s">
        <v>645</v>
      </c>
      <c r="C4" s="4" t="str">
        <f>INDEX(counties!$C$2:$C$434,MATCH('data-WRONG!'!$B4,counties!$B$2:$B$434,0))</f>
        <v>Greenville</v>
      </c>
      <c r="D4" t="s">
        <v>28</v>
      </c>
      <c r="E4" s="4" t="str">
        <f>INDEX(states!$A$2:$A$51,MATCH('data-WRONG!'!$D4,states!$C$2:$C$51,0))</f>
        <v>Illinois</v>
      </c>
      <c r="F4" s="4" t="str">
        <f>INDEX(states!$B$2:$B$51,MATCH('data-WRONG!'!$D4,states!$C$2:$C$51,0))</f>
        <v>Springfield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29</v>
      </c>
    </row>
    <row r="5" spans="1:31" hidden="1" x14ac:dyDescent="0.4">
      <c r="A5">
        <v>564</v>
      </c>
      <c r="B5" t="s">
        <v>646</v>
      </c>
      <c r="C5" s="4" t="str">
        <f>INDEX(counties!$C$2:$C$434,MATCH('data-WRONG!'!$B5,counties!$B$2:$B$434,0))</f>
        <v>Belvidere</v>
      </c>
      <c r="D5" t="s">
        <v>28</v>
      </c>
      <c r="E5" s="4" t="str">
        <f>INDEX(states!$A$2:$A$51,MATCH('data-WRONG!'!$D5,states!$C$2:$C$51,0))</f>
        <v>Illinois</v>
      </c>
      <c r="F5" s="4" t="str">
        <f>INDEX(states!$B$2:$B$51,MATCH('data-WRONG!'!$D5,states!$C$2:$C$51,0))</f>
        <v>Springfield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31</v>
      </c>
    </row>
    <row r="6" spans="1:31" hidden="1" x14ac:dyDescent="0.4">
      <c r="A6">
        <v>565</v>
      </c>
      <c r="B6" t="s">
        <v>647</v>
      </c>
      <c r="C6" s="4" t="str">
        <f>INDEX(counties!$C$2:$C$434,MATCH('data-WRONG!'!$B6,counties!$B$2:$B$434,0))</f>
        <v>Mount Sterling</v>
      </c>
      <c r="D6" t="s">
        <v>28</v>
      </c>
      <c r="E6" s="4" t="str">
        <f>INDEX(states!$A$2:$A$51,MATCH('data-WRONG!'!$D6,states!$C$2:$C$51,0))</f>
        <v>Illinois</v>
      </c>
      <c r="F6" s="4" t="str">
        <f>INDEX(states!$B$2:$B$51,MATCH('data-WRONG!'!$D6,states!$C$2:$C$51,0))</f>
        <v>Springfield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29</v>
      </c>
    </row>
    <row r="7" spans="1:31" hidden="1" x14ac:dyDescent="0.4">
      <c r="A7">
        <v>566</v>
      </c>
      <c r="B7" t="s">
        <v>648</v>
      </c>
      <c r="C7" s="4" t="str">
        <f>INDEX(counties!$C$2:$C$434,MATCH('data-WRONG!'!$B7,counties!$B$2:$B$434,0))</f>
        <v>Princeton</v>
      </c>
      <c r="D7" t="s">
        <v>28</v>
      </c>
      <c r="E7" s="4" t="str">
        <f>INDEX(states!$A$2:$A$51,MATCH('data-WRONG!'!$D7,states!$C$2:$C$51,0))</f>
        <v>Illinois</v>
      </c>
      <c r="F7" s="4" t="str">
        <f>INDEX(states!$B$2:$B$51,MATCH('data-WRONG!'!$D7,states!$C$2:$C$51,0))</f>
        <v>Springfield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29</v>
      </c>
    </row>
    <row r="8" spans="1:31" hidden="1" x14ac:dyDescent="0.4">
      <c r="A8">
        <v>567</v>
      </c>
      <c r="B8" t="s">
        <v>649</v>
      </c>
      <c r="C8" s="4" t="str">
        <f>INDEX(counties!$C$2:$C$434,MATCH('data-WRONG!'!$B8,counties!$B$2:$B$434,0))</f>
        <v>Hardin</v>
      </c>
      <c r="D8" t="s">
        <v>28</v>
      </c>
      <c r="E8" s="4" t="str">
        <f>INDEX(states!$A$2:$A$51,MATCH('data-WRONG!'!$D8,states!$C$2:$C$51,0))</f>
        <v>Illinois</v>
      </c>
      <c r="F8" s="4" t="str">
        <f>INDEX(states!$B$2:$B$51,MATCH('data-WRONG!'!$D8,states!$C$2:$C$51,0))</f>
        <v>Springfield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32</v>
      </c>
    </row>
    <row r="9" spans="1:31" hidden="1" x14ac:dyDescent="0.4">
      <c r="A9">
        <v>568</v>
      </c>
      <c r="B9" t="s">
        <v>650</v>
      </c>
      <c r="C9" s="4" t="str">
        <f>INDEX(counties!$C$2:$C$434,MATCH('data-WRONG!'!$B9,counties!$B$2:$B$434,0))</f>
        <v>Mount Carroll</v>
      </c>
      <c r="D9" t="s">
        <v>28</v>
      </c>
      <c r="E9" s="4" t="str">
        <f>INDEX(states!$A$2:$A$51,MATCH('data-WRONG!'!$D9,states!$C$2:$C$51,0))</f>
        <v>Illinois</v>
      </c>
      <c r="F9" s="4" t="str">
        <f>INDEX(states!$B$2:$B$51,MATCH('data-WRONG!'!$D9,states!$C$2:$C$51,0))</f>
        <v>Springfield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29</v>
      </c>
    </row>
    <row r="10" spans="1:31" hidden="1" x14ac:dyDescent="0.4">
      <c r="A10">
        <v>569</v>
      </c>
      <c r="B10" t="s">
        <v>651</v>
      </c>
      <c r="C10" s="4" t="str">
        <f>INDEX(counties!$C$2:$C$434,MATCH('data-WRONG!'!$B10,counties!$B$2:$B$434,0))</f>
        <v>Virginia</v>
      </c>
      <c r="D10" t="s">
        <v>28</v>
      </c>
      <c r="E10" s="4" t="str">
        <f>INDEX(states!$A$2:$A$51,MATCH('data-WRONG!'!$D10,states!$C$2:$C$51,0))</f>
        <v>Illinois</v>
      </c>
      <c r="F10" s="4" t="str">
        <f>INDEX(states!$B$2:$B$51,MATCH('data-WRONG!'!$D10,states!$C$2:$C$51,0))</f>
        <v>Springfield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29</v>
      </c>
    </row>
    <row r="11" spans="1:31" hidden="1" x14ac:dyDescent="0.4">
      <c r="A11">
        <v>570</v>
      </c>
      <c r="B11" t="s">
        <v>652</v>
      </c>
      <c r="C11" s="4" t="str">
        <f>INDEX(counties!$C$2:$C$434,MATCH('data-WRONG!'!$B11,counties!$B$2:$B$434,0))</f>
        <v>Urbana</v>
      </c>
      <c r="D11" t="s">
        <v>28</v>
      </c>
      <c r="E11" s="4" t="str">
        <f>INDEX(states!$A$2:$A$51,MATCH('data-WRONG!'!$D11,states!$C$2:$C$51,0))</f>
        <v>Illinois</v>
      </c>
      <c r="F11" s="4" t="str">
        <f>INDEX(states!$B$2:$B$51,MATCH('data-WRONG!'!$D11,states!$C$2:$C$51,0))</f>
        <v>Springfield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33</v>
      </c>
    </row>
    <row r="12" spans="1:31" hidden="1" x14ac:dyDescent="0.4">
      <c r="A12">
        <v>571</v>
      </c>
      <c r="B12" t="s">
        <v>653</v>
      </c>
      <c r="C12" s="4" t="str">
        <f>INDEX(counties!$C$2:$C$434,MATCH('data-WRONG!'!$B12,counties!$B$2:$B$434,0))</f>
        <v>Taylorville</v>
      </c>
      <c r="D12" t="s">
        <v>28</v>
      </c>
      <c r="E12" s="4" t="str">
        <f>INDEX(states!$A$2:$A$51,MATCH('data-WRONG!'!$D12,states!$C$2:$C$51,0))</f>
        <v>Illinois</v>
      </c>
      <c r="F12" s="4" t="str">
        <f>INDEX(states!$B$2:$B$51,MATCH('data-WRONG!'!$D12,states!$C$2:$C$51,0))</f>
        <v>Springfield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29</v>
      </c>
    </row>
    <row r="13" spans="1:31" hidden="1" x14ac:dyDescent="0.4">
      <c r="A13">
        <v>572</v>
      </c>
      <c r="B13" t="s">
        <v>654</v>
      </c>
      <c r="C13" s="4" t="str">
        <f>INDEX(counties!$C$2:$C$434,MATCH('data-WRONG!'!$B13,counties!$B$2:$B$434,0))</f>
        <v>Marshall</v>
      </c>
      <c r="D13" t="s">
        <v>28</v>
      </c>
      <c r="E13" s="4" t="str">
        <f>INDEX(states!$A$2:$A$51,MATCH('data-WRONG!'!$D13,states!$C$2:$C$51,0))</f>
        <v>Illinois</v>
      </c>
      <c r="F13" s="4" t="str">
        <f>INDEX(states!$B$2:$B$51,MATCH('data-WRONG!'!$D13,states!$C$2:$C$51,0))</f>
        <v>Springfield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29</v>
      </c>
    </row>
    <row r="14" spans="1:31" hidden="1" x14ac:dyDescent="0.4">
      <c r="A14">
        <v>573</v>
      </c>
      <c r="B14" t="s">
        <v>655</v>
      </c>
      <c r="C14" s="4" t="str">
        <f>INDEX(counties!$C$2:$C$434,MATCH('data-WRONG!'!$B14,counties!$B$2:$B$434,0))</f>
        <v>Louisville</v>
      </c>
      <c r="D14" t="s">
        <v>28</v>
      </c>
      <c r="E14" s="4" t="str">
        <f>INDEX(states!$A$2:$A$51,MATCH('data-WRONG!'!$D14,states!$C$2:$C$51,0))</f>
        <v>Illinois</v>
      </c>
      <c r="F14" s="4" t="str">
        <f>INDEX(states!$B$2:$B$51,MATCH('data-WRONG!'!$D14,states!$C$2:$C$51,0))</f>
        <v>Springfield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32</v>
      </c>
    </row>
    <row r="15" spans="1:31" hidden="1" x14ac:dyDescent="0.4">
      <c r="A15">
        <v>574</v>
      </c>
      <c r="B15" t="s">
        <v>120</v>
      </c>
      <c r="C15" s="4" t="str">
        <f>INDEX(counties!$C$2:$C$434,MATCH('data-WRONG!'!$B15,counties!$B$2:$B$434,0))</f>
        <v>Carlyle</v>
      </c>
      <c r="D15" t="s">
        <v>28</v>
      </c>
      <c r="E15" s="4" t="str">
        <f>INDEX(states!$A$2:$A$51,MATCH('data-WRONG!'!$D15,states!$C$2:$C$51,0))</f>
        <v>Illinois</v>
      </c>
      <c r="F15" s="4" t="str">
        <f>INDEX(states!$B$2:$B$51,MATCH('data-WRONG!'!$D15,states!$C$2:$C$51,0))</f>
        <v>Springfield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34</v>
      </c>
    </row>
    <row r="16" spans="1:31" hidden="1" x14ac:dyDescent="0.4">
      <c r="A16">
        <v>575</v>
      </c>
      <c r="B16" t="s">
        <v>656</v>
      </c>
      <c r="C16" s="4" t="str">
        <f>INDEX(counties!$C$2:$C$434,MATCH('data-WRONG!'!$B16,counties!$B$2:$B$434,0))</f>
        <v>Charleston</v>
      </c>
      <c r="D16" t="s">
        <v>28</v>
      </c>
      <c r="E16" s="4" t="str">
        <f>INDEX(states!$A$2:$A$51,MATCH('data-WRONG!'!$D16,states!$C$2:$C$51,0))</f>
        <v>Illinois</v>
      </c>
      <c r="F16" s="4" t="str">
        <f>INDEX(states!$B$2:$B$51,MATCH('data-WRONG!'!$D16,states!$C$2:$C$51,0))</f>
        <v>Springfield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29</v>
      </c>
    </row>
    <row r="17" spans="1:31" hidden="1" x14ac:dyDescent="0.4">
      <c r="A17">
        <v>576</v>
      </c>
      <c r="B17" t="s">
        <v>657</v>
      </c>
      <c r="C17" s="4" t="str">
        <f>INDEX(counties!$C$2:$C$434,MATCH('data-WRONG!'!$B17,counties!$B$2:$B$434,0))</f>
        <v>Chicago</v>
      </c>
      <c r="D17" t="s">
        <v>28</v>
      </c>
      <c r="E17" s="4" t="str">
        <f>INDEX(states!$A$2:$A$51,MATCH('data-WRONG!'!$D17,states!$C$2:$C$51,0))</f>
        <v>Illinois</v>
      </c>
      <c r="F17" s="4" t="str">
        <f>INDEX(states!$B$2:$B$51,MATCH('data-WRONG!'!$D17,states!$C$2:$C$51,0))</f>
        <v>Springfield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35</v>
      </c>
    </row>
    <row r="18" spans="1:31" hidden="1" x14ac:dyDescent="0.4">
      <c r="A18">
        <v>577</v>
      </c>
      <c r="B18" t="s">
        <v>658</v>
      </c>
      <c r="C18" s="4" t="str">
        <f>INDEX(counties!$C$2:$C$434,MATCH('data-WRONG!'!$B18,counties!$B$2:$B$434,0))</f>
        <v>Robinson</v>
      </c>
      <c r="D18" t="s">
        <v>28</v>
      </c>
      <c r="E18" s="4" t="str">
        <f>INDEX(states!$A$2:$A$51,MATCH('data-WRONG!'!$D18,states!$C$2:$C$51,0))</f>
        <v>Illinois</v>
      </c>
      <c r="F18" s="4" t="str">
        <f>INDEX(states!$B$2:$B$51,MATCH('data-WRONG!'!$D18,states!$C$2:$C$51,0))</f>
        <v>Springfield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29</v>
      </c>
    </row>
    <row r="19" spans="1:31" hidden="1" x14ac:dyDescent="0.4">
      <c r="A19">
        <v>578</v>
      </c>
      <c r="B19" t="s">
        <v>659</v>
      </c>
      <c r="C19" s="4" t="str">
        <f>INDEX(counties!$C$2:$C$434,MATCH('data-WRONG!'!$B19,counties!$B$2:$B$434,0))</f>
        <v>Toledo</v>
      </c>
      <c r="D19" t="s">
        <v>28</v>
      </c>
      <c r="E19" s="4" t="str">
        <f>INDEX(states!$A$2:$A$51,MATCH('data-WRONG!'!$D19,states!$C$2:$C$51,0))</f>
        <v>Illinois</v>
      </c>
      <c r="F19" s="4" t="str">
        <f>INDEX(states!$B$2:$B$51,MATCH('data-WRONG!'!$D19,states!$C$2:$C$51,0))</f>
        <v>Springfield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29</v>
      </c>
    </row>
    <row r="20" spans="1:31" hidden="1" x14ac:dyDescent="0.4">
      <c r="A20">
        <v>579</v>
      </c>
      <c r="B20" t="s">
        <v>660</v>
      </c>
      <c r="C20" s="4" t="str">
        <f>INDEX(counties!$C$2:$C$434,MATCH('data-WRONG!'!$B20,counties!$B$2:$B$434,0))</f>
        <v>Sycamore</v>
      </c>
      <c r="D20" t="s">
        <v>28</v>
      </c>
      <c r="E20" s="4" t="str">
        <f>INDEX(states!$A$2:$A$51,MATCH('data-WRONG!'!$D20,states!$C$2:$C$51,0))</f>
        <v>Illinois</v>
      </c>
      <c r="F20" s="4" t="str">
        <f>INDEX(states!$B$2:$B$51,MATCH('data-WRONG!'!$D20,states!$C$2:$C$51,0))</f>
        <v>Springfield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33</v>
      </c>
    </row>
    <row r="21" spans="1:31" hidden="1" x14ac:dyDescent="0.4">
      <c r="A21">
        <v>580</v>
      </c>
      <c r="B21" t="s">
        <v>661</v>
      </c>
      <c r="C21" s="4" t="str">
        <f>INDEX(counties!$C$2:$C$434,MATCH('data-WRONG!'!$B21,counties!$B$2:$B$434,0))</f>
        <v>Clinton</v>
      </c>
      <c r="D21" t="s">
        <v>28</v>
      </c>
      <c r="E21" s="4" t="str">
        <f>INDEX(states!$A$2:$A$51,MATCH('data-WRONG!'!$D21,states!$C$2:$C$51,0))</f>
        <v>Illinois</v>
      </c>
      <c r="F21" s="4" t="str">
        <f>INDEX(states!$B$2:$B$51,MATCH('data-WRONG!'!$D21,states!$C$2:$C$51,0))</f>
        <v>Springfield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29</v>
      </c>
    </row>
    <row r="22" spans="1:31" hidden="1" x14ac:dyDescent="0.4">
      <c r="A22">
        <v>581</v>
      </c>
      <c r="B22" t="s">
        <v>100</v>
      </c>
      <c r="C22" s="4" t="str">
        <f>INDEX(counties!$C$2:$C$434,MATCH('data-WRONG!'!$B22,counties!$B$2:$B$434,0))</f>
        <v>Tuscola</v>
      </c>
      <c r="D22" t="s">
        <v>28</v>
      </c>
      <c r="E22" s="4" t="str">
        <f>INDEX(states!$A$2:$A$51,MATCH('data-WRONG!'!$D22,states!$C$2:$C$51,0))</f>
        <v>Illinois</v>
      </c>
      <c r="F22" s="4" t="str">
        <f>INDEX(states!$B$2:$B$51,MATCH('data-WRONG!'!$D22,states!$C$2:$C$51,0))</f>
        <v>Springfield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29</v>
      </c>
    </row>
    <row r="23" spans="1:31" hidden="1" x14ac:dyDescent="0.4">
      <c r="A23">
        <v>582</v>
      </c>
      <c r="B23" t="s">
        <v>662</v>
      </c>
      <c r="C23" s="4" t="str">
        <f>INDEX(counties!$C$2:$C$434,MATCH('data-WRONG!'!$B23,counties!$B$2:$B$434,0))</f>
        <v>Wheaton</v>
      </c>
      <c r="D23" t="s">
        <v>28</v>
      </c>
      <c r="E23" s="4" t="str">
        <f>INDEX(states!$A$2:$A$51,MATCH('data-WRONG!'!$D23,states!$C$2:$C$51,0))</f>
        <v>Illinois</v>
      </c>
      <c r="F23" s="4" t="str">
        <f>INDEX(states!$B$2:$B$51,MATCH('data-WRONG!'!$D23,states!$C$2:$C$51,0))</f>
        <v>Springfield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36</v>
      </c>
    </row>
    <row r="24" spans="1:31" hidden="1" x14ac:dyDescent="0.4">
      <c r="A24">
        <v>583</v>
      </c>
      <c r="B24" t="s">
        <v>663</v>
      </c>
      <c r="C24" s="4" t="str">
        <f>INDEX(counties!$C$2:$C$434,MATCH('data-WRONG!'!$B24,counties!$B$2:$B$434,0))</f>
        <v>Paris</v>
      </c>
      <c r="D24" t="s">
        <v>28</v>
      </c>
      <c r="E24" s="4" t="str">
        <f>INDEX(states!$A$2:$A$51,MATCH('data-WRONG!'!$D24,states!$C$2:$C$51,0))</f>
        <v>Illinois</v>
      </c>
      <c r="F24" s="4" t="str">
        <f>INDEX(states!$B$2:$B$51,MATCH('data-WRONG!'!$D24,states!$C$2:$C$51,0))</f>
        <v>Springfield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29</v>
      </c>
    </row>
    <row r="25" spans="1:31" hidden="1" x14ac:dyDescent="0.4">
      <c r="A25">
        <v>584</v>
      </c>
      <c r="B25" t="s">
        <v>664</v>
      </c>
      <c r="C25" s="4" t="str">
        <f>INDEX(counties!$C$2:$C$434,MATCH('data-WRONG!'!$B25,counties!$B$2:$B$434,0))</f>
        <v>Albion</v>
      </c>
      <c r="D25" t="s">
        <v>28</v>
      </c>
      <c r="E25" s="4" t="str">
        <f>INDEX(states!$A$2:$A$51,MATCH('data-WRONG!'!$D25,states!$C$2:$C$51,0))</f>
        <v>Illinois</v>
      </c>
      <c r="F25" s="4" t="str">
        <f>INDEX(states!$B$2:$B$51,MATCH('data-WRONG!'!$D25,states!$C$2:$C$51,0))</f>
        <v>Springfield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29</v>
      </c>
    </row>
    <row r="26" spans="1:31" hidden="1" x14ac:dyDescent="0.4">
      <c r="A26">
        <v>585</v>
      </c>
      <c r="B26" t="s">
        <v>126</v>
      </c>
      <c r="C26" s="4" t="str">
        <f>INDEX(counties!$C$2:$C$434,MATCH('data-WRONG!'!$B26,counties!$B$2:$B$434,0))</f>
        <v>Effingham</v>
      </c>
      <c r="D26" t="s">
        <v>28</v>
      </c>
      <c r="E26" s="4" t="str">
        <f>INDEX(states!$A$2:$A$51,MATCH('data-WRONG!'!$D26,states!$C$2:$C$51,0))</f>
        <v>Illinois</v>
      </c>
      <c r="F26" s="4" t="str">
        <f>INDEX(states!$B$2:$B$51,MATCH('data-WRONG!'!$D26,states!$C$2:$C$51,0))</f>
        <v>Springfield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29</v>
      </c>
    </row>
    <row r="27" spans="1:31" hidden="1" x14ac:dyDescent="0.4">
      <c r="A27">
        <v>586</v>
      </c>
      <c r="B27" t="s">
        <v>665</v>
      </c>
      <c r="C27" s="4" t="str">
        <f>INDEX(counties!$C$2:$C$434,MATCH('data-WRONG!'!$B27,counties!$B$2:$B$434,0))</f>
        <v>Vandalia</v>
      </c>
      <c r="D27" t="s">
        <v>28</v>
      </c>
      <c r="E27" s="4" t="str">
        <f>INDEX(states!$A$2:$A$51,MATCH('data-WRONG!'!$D27,states!$C$2:$C$51,0))</f>
        <v>Illinois</v>
      </c>
      <c r="F27" s="4" t="str">
        <f>INDEX(states!$B$2:$B$51,MATCH('data-WRONG!'!$D27,states!$C$2:$C$51,0))</f>
        <v>Springfield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29</v>
      </c>
    </row>
    <row r="28" spans="1:31" hidden="1" x14ac:dyDescent="0.4">
      <c r="A28">
        <v>587</v>
      </c>
      <c r="B28" t="s">
        <v>666</v>
      </c>
      <c r="C28" s="4" t="str">
        <f>INDEX(counties!$C$2:$C$434,MATCH('data-WRONG!'!$B28,counties!$B$2:$B$434,0))</f>
        <v>Paxton</v>
      </c>
      <c r="D28" t="s">
        <v>28</v>
      </c>
      <c r="E28" s="4" t="str">
        <f>INDEX(states!$A$2:$A$51,MATCH('data-WRONG!'!$D28,states!$C$2:$C$51,0))</f>
        <v>Illinois</v>
      </c>
      <c r="F28" s="4" t="str">
        <f>INDEX(states!$B$2:$B$51,MATCH('data-WRONG!'!$D28,states!$C$2:$C$51,0))</f>
        <v>Springfield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29</v>
      </c>
    </row>
    <row r="29" spans="1:31" hidden="1" x14ac:dyDescent="0.4">
      <c r="A29">
        <v>588</v>
      </c>
      <c r="B29" t="s">
        <v>94</v>
      </c>
      <c r="C29" s="4" t="str">
        <f>INDEX(counties!$C$2:$C$434,MATCH('data-WRONG!'!$B29,counties!$B$2:$B$434,0))</f>
        <v>Benton</v>
      </c>
      <c r="D29" t="s">
        <v>28</v>
      </c>
      <c r="E29" s="4" t="str">
        <f>INDEX(states!$A$2:$A$51,MATCH('data-WRONG!'!$D29,states!$C$2:$C$51,0))</f>
        <v>Illinois</v>
      </c>
      <c r="F29" s="4" t="str">
        <f>INDEX(states!$B$2:$B$51,MATCH('data-WRONG!'!$D29,states!$C$2:$C$51,0))</f>
        <v>Springfield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30</v>
      </c>
    </row>
    <row r="30" spans="1:31" hidden="1" x14ac:dyDescent="0.4">
      <c r="A30">
        <v>589</v>
      </c>
      <c r="B30" t="s">
        <v>667</v>
      </c>
      <c r="C30" s="4" t="str">
        <f>INDEX(counties!$C$2:$C$434,MATCH('data-WRONG!'!$B30,counties!$B$2:$B$434,0))</f>
        <v>Lewistown</v>
      </c>
      <c r="D30" t="s">
        <v>28</v>
      </c>
      <c r="E30" s="4" t="str">
        <f>INDEX(states!$A$2:$A$51,MATCH('data-WRONG!'!$D30,states!$C$2:$C$51,0))</f>
        <v>Illinois</v>
      </c>
      <c r="F30" s="4" t="str">
        <f>INDEX(states!$B$2:$B$51,MATCH('data-WRONG!'!$D30,states!$C$2:$C$51,0))</f>
        <v>Springfield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29</v>
      </c>
    </row>
    <row r="31" spans="1:31" hidden="1" x14ac:dyDescent="0.4">
      <c r="A31">
        <v>590</v>
      </c>
      <c r="B31" t="s">
        <v>668</v>
      </c>
      <c r="C31" s="4" t="str">
        <f>INDEX(counties!$C$2:$C$434,MATCH('data-WRONG!'!$B31,counties!$B$2:$B$434,0))</f>
        <v>Shawneetown</v>
      </c>
      <c r="D31" t="s">
        <v>28</v>
      </c>
      <c r="E31" s="4" t="str">
        <f>INDEX(states!$A$2:$A$51,MATCH('data-WRONG!'!$D31,states!$C$2:$C$51,0))</f>
        <v>Illinois</v>
      </c>
      <c r="F31" s="4" t="str">
        <f>INDEX(states!$B$2:$B$51,MATCH('data-WRONG!'!$D31,states!$C$2:$C$51,0))</f>
        <v>Springfield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30</v>
      </c>
    </row>
    <row r="32" spans="1:31" hidden="1" x14ac:dyDescent="0.4">
      <c r="A32">
        <v>591</v>
      </c>
      <c r="B32" t="s">
        <v>669</v>
      </c>
      <c r="C32" s="4" t="str">
        <f>INDEX(counties!$C$2:$C$434,MATCH('data-WRONG!'!$B32,counties!$B$2:$B$434,0))</f>
        <v>Carrollton</v>
      </c>
      <c r="D32" t="s">
        <v>28</v>
      </c>
      <c r="E32" s="4" t="str">
        <f>INDEX(states!$A$2:$A$51,MATCH('data-WRONG!'!$D32,states!$C$2:$C$51,0))</f>
        <v>Illinois</v>
      </c>
      <c r="F32" s="4" t="str">
        <f>INDEX(states!$B$2:$B$51,MATCH('data-WRONG!'!$D32,states!$C$2:$C$51,0))</f>
        <v>Springfield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29</v>
      </c>
    </row>
    <row r="33" spans="1:31" hidden="1" x14ac:dyDescent="0.4">
      <c r="A33">
        <v>592</v>
      </c>
      <c r="B33" t="s">
        <v>670</v>
      </c>
      <c r="C33" s="4" t="str">
        <f>INDEX(counties!$C$2:$C$434,MATCH('data-WRONG!'!$B33,counties!$B$2:$B$434,0))</f>
        <v>Morris</v>
      </c>
      <c r="D33" t="s">
        <v>28</v>
      </c>
      <c r="E33" s="4" t="str">
        <f>INDEX(states!$A$2:$A$51,MATCH('data-WRONG!'!$D33,states!$C$2:$C$51,0))</f>
        <v>Illinois</v>
      </c>
      <c r="F33" s="4" t="str">
        <f>INDEX(states!$B$2:$B$51,MATCH('data-WRONG!'!$D33,states!$C$2:$C$51,0))</f>
        <v>Springfield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31</v>
      </c>
    </row>
    <row r="34" spans="1:31" hidden="1" x14ac:dyDescent="0.4">
      <c r="A34">
        <v>593</v>
      </c>
      <c r="B34" t="s">
        <v>333</v>
      </c>
      <c r="C34" s="4" t="str">
        <f>INDEX(counties!$C$2:$C$434,MATCH('data-WRONG!'!$B34,counties!$B$2:$B$434,0))</f>
        <v>McLeansboro</v>
      </c>
      <c r="D34" t="s">
        <v>28</v>
      </c>
      <c r="E34" s="4" t="str">
        <f>INDEX(states!$A$2:$A$51,MATCH('data-WRONG!'!$D34,states!$C$2:$C$51,0))</f>
        <v>Illinois</v>
      </c>
      <c r="F34" s="4" t="str">
        <f>INDEX(states!$B$2:$B$51,MATCH('data-WRONG!'!$D34,states!$C$2:$C$51,0))</f>
        <v>Springfield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30</v>
      </c>
    </row>
    <row r="35" spans="1:31" hidden="1" x14ac:dyDescent="0.4">
      <c r="A35">
        <v>594</v>
      </c>
      <c r="B35" t="s">
        <v>671</v>
      </c>
      <c r="C35" s="4" t="str">
        <f>INDEX(counties!$C$2:$C$434,MATCH('data-WRONG!'!$B35,counties!$B$2:$B$434,0))</f>
        <v>Carthage</v>
      </c>
      <c r="D35" t="s">
        <v>28</v>
      </c>
      <c r="E35" s="4" t="str">
        <f>INDEX(states!$A$2:$A$51,MATCH('data-WRONG!'!$D35,states!$C$2:$C$51,0))</f>
        <v>Illinois</v>
      </c>
      <c r="F35" s="4" t="str">
        <f>INDEX(states!$B$2:$B$51,MATCH('data-WRONG!'!$D35,states!$C$2:$C$51,0))</f>
        <v>Springfield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29</v>
      </c>
    </row>
    <row r="36" spans="1:31" hidden="1" x14ac:dyDescent="0.4">
      <c r="A36">
        <v>595</v>
      </c>
      <c r="B36" t="s">
        <v>108</v>
      </c>
      <c r="C36" s="4" t="str">
        <f>INDEX(counties!$C$2:$C$434,MATCH('data-WRONG!'!$B36,counties!$B$2:$B$434,0))</f>
        <v>Elizabethtown</v>
      </c>
      <c r="D36" t="s">
        <v>28</v>
      </c>
      <c r="E36" s="4" t="str">
        <f>INDEX(states!$A$2:$A$51,MATCH('data-WRONG!'!$D36,states!$C$2:$C$51,0))</f>
        <v>Illinois</v>
      </c>
      <c r="F36" s="4" t="str">
        <f>INDEX(states!$B$2:$B$51,MATCH('data-WRONG!'!$D36,states!$C$2:$C$51,0))</f>
        <v>Springfield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30</v>
      </c>
    </row>
    <row r="37" spans="1:31" hidden="1" x14ac:dyDescent="0.4">
      <c r="A37">
        <v>596</v>
      </c>
      <c r="B37" t="s">
        <v>672</v>
      </c>
      <c r="C37" s="4" t="str">
        <f>INDEX(counties!$C$2:$C$434,MATCH('data-WRONG!'!$B37,counties!$B$2:$B$434,0))</f>
        <v>Oquawka</v>
      </c>
      <c r="D37" t="s">
        <v>28</v>
      </c>
      <c r="E37" s="4" t="str">
        <f>INDEX(states!$A$2:$A$51,MATCH('data-WRONG!'!$D37,states!$C$2:$C$51,0))</f>
        <v>Illinois</v>
      </c>
      <c r="F37" s="4" t="str">
        <f>INDEX(states!$B$2:$B$51,MATCH('data-WRONG!'!$D37,states!$C$2:$C$51,0))</f>
        <v>Springfield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29</v>
      </c>
    </row>
    <row r="38" spans="1:31" hidden="1" x14ac:dyDescent="0.4">
      <c r="A38">
        <v>597</v>
      </c>
      <c r="B38" t="s">
        <v>673</v>
      </c>
      <c r="C38" s="4" t="str">
        <f>INDEX(counties!$C$2:$C$434,MATCH('data-WRONG!'!$B38,counties!$B$2:$B$434,0))</f>
        <v>Cambridge</v>
      </c>
      <c r="D38" t="s">
        <v>28</v>
      </c>
      <c r="E38" s="4" t="str">
        <f>INDEX(states!$A$2:$A$51,MATCH('data-WRONG!'!$D38,states!$C$2:$C$51,0))</f>
        <v>Illinois</v>
      </c>
      <c r="F38" s="4" t="str">
        <f>INDEX(states!$B$2:$B$51,MATCH('data-WRONG!'!$D38,states!$C$2:$C$51,0))</f>
        <v>Springfield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35</v>
      </c>
    </row>
    <row r="39" spans="1:31" hidden="1" x14ac:dyDescent="0.4">
      <c r="A39">
        <v>598</v>
      </c>
      <c r="B39" t="s">
        <v>674</v>
      </c>
      <c r="C39" s="4" t="str">
        <f>INDEX(counties!$C$2:$C$434,MATCH('data-WRONG!'!$B39,counties!$B$2:$B$434,0))</f>
        <v>Watseka</v>
      </c>
      <c r="D39" t="s">
        <v>28</v>
      </c>
      <c r="E39" s="4" t="str">
        <f>INDEX(states!$A$2:$A$51,MATCH('data-WRONG!'!$D39,states!$C$2:$C$51,0))</f>
        <v>Illinois</v>
      </c>
      <c r="F39" s="4" t="str">
        <f>INDEX(states!$B$2:$B$51,MATCH('data-WRONG!'!$D39,states!$C$2:$C$51,0))</f>
        <v>Springfield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29</v>
      </c>
    </row>
    <row r="40" spans="1:31" hidden="1" x14ac:dyDescent="0.4">
      <c r="A40">
        <v>599</v>
      </c>
      <c r="B40" t="s">
        <v>99</v>
      </c>
      <c r="C40" s="4" t="str">
        <f>INDEX(counties!$C$2:$C$434,MATCH('data-WRONG!'!$B40,counties!$B$2:$B$434,0))</f>
        <v>Murphysboro</v>
      </c>
      <c r="D40" t="s">
        <v>28</v>
      </c>
      <c r="E40" s="4" t="str">
        <f>INDEX(states!$A$2:$A$51,MATCH('data-WRONG!'!$D40,states!$C$2:$C$51,0))</f>
        <v>Illinois</v>
      </c>
      <c r="F40" s="4" t="str">
        <f>INDEX(states!$B$2:$B$51,MATCH('data-WRONG!'!$D40,states!$C$2:$C$51,0))</f>
        <v>Springfield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37</v>
      </c>
    </row>
    <row r="41" spans="1:31" hidden="1" x14ac:dyDescent="0.4">
      <c r="A41">
        <v>600</v>
      </c>
      <c r="B41" t="s">
        <v>206</v>
      </c>
      <c r="C41" s="4" t="str">
        <f>INDEX(counties!$C$2:$C$434,MATCH('data-WRONG!'!$B41,counties!$B$2:$B$434,0))</f>
        <v>Newton</v>
      </c>
      <c r="D41" t="s">
        <v>28</v>
      </c>
      <c r="E41" s="4" t="str">
        <f>INDEX(states!$A$2:$A$51,MATCH('data-WRONG!'!$D41,states!$C$2:$C$51,0))</f>
        <v>Illinois</v>
      </c>
      <c r="F41" s="4" t="str">
        <f>INDEX(states!$B$2:$B$51,MATCH('data-WRONG!'!$D41,states!$C$2:$C$51,0))</f>
        <v>Springfield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29</v>
      </c>
    </row>
    <row r="42" spans="1:31" hidden="1" x14ac:dyDescent="0.4">
      <c r="A42">
        <v>601</v>
      </c>
      <c r="B42" t="s">
        <v>328</v>
      </c>
      <c r="C42" s="4" t="str">
        <f>INDEX(counties!$C$2:$C$434,MATCH('data-WRONG!'!$B42,counties!$B$2:$B$434,0))</f>
        <v>Mount Vernon</v>
      </c>
      <c r="D42" t="s">
        <v>28</v>
      </c>
      <c r="E42" s="4" t="str">
        <f>INDEX(states!$A$2:$A$51,MATCH('data-WRONG!'!$D42,states!$C$2:$C$51,0))</f>
        <v>Illinois</v>
      </c>
      <c r="F42" s="4" t="str">
        <f>INDEX(states!$B$2:$B$51,MATCH('data-WRONG!'!$D42,states!$C$2:$C$51,0))</f>
        <v>Springfield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29</v>
      </c>
    </row>
    <row r="43" spans="1:31" hidden="1" x14ac:dyDescent="0.4">
      <c r="A43">
        <v>602</v>
      </c>
      <c r="B43" t="s">
        <v>675</v>
      </c>
      <c r="C43" s="4" t="str">
        <f>INDEX(counties!$C$2:$C$434,MATCH('data-WRONG!'!$B43,counties!$B$2:$B$434,0))</f>
        <v>Jerseyville</v>
      </c>
      <c r="D43" t="s">
        <v>28</v>
      </c>
      <c r="E43" s="4" t="str">
        <f>INDEX(states!$A$2:$A$51,MATCH('data-WRONG!'!$D43,states!$C$2:$C$51,0))</f>
        <v>Illinois</v>
      </c>
      <c r="F43" s="4" t="str">
        <f>INDEX(states!$B$2:$B$51,MATCH('data-WRONG!'!$D43,states!$C$2:$C$51,0))</f>
        <v>Springfield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35</v>
      </c>
    </row>
    <row r="44" spans="1:31" hidden="1" x14ac:dyDescent="0.4">
      <c r="A44">
        <v>603</v>
      </c>
      <c r="B44" t="s">
        <v>676</v>
      </c>
      <c r="C44" s="4" t="str">
        <f>INDEX(counties!$C$2:$C$434,MATCH('data-WRONG!'!$B44,counties!$B$2:$B$434,0))</f>
        <v>Galena</v>
      </c>
      <c r="D44" t="s">
        <v>28</v>
      </c>
      <c r="E44" s="4" t="str">
        <f>INDEX(states!$A$2:$A$51,MATCH('data-WRONG!'!$D44,states!$C$2:$C$51,0))</f>
        <v>Illinois</v>
      </c>
      <c r="F44" s="4" t="str">
        <f>INDEX(states!$B$2:$B$51,MATCH('data-WRONG!'!$D44,states!$C$2:$C$51,0))</f>
        <v>Springfield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29</v>
      </c>
    </row>
    <row r="45" spans="1:31" hidden="1" x14ac:dyDescent="0.4">
      <c r="A45">
        <v>604</v>
      </c>
      <c r="B45" t="s">
        <v>677</v>
      </c>
      <c r="C45" s="4" t="str">
        <f>INDEX(counties!$C$2:$C$434,MATCH('data-WRONG!'!$B45,counties!$B$2:$B$434,0))</f>
        <v>Vienna</v>
      </c>
      <c r="D45" t="s">
        <v>28</v>
      </c>
      <c r="E45" s="4" t="str">
        <f>INDEX(states!$A$2:$A$51,MATCH('data-WRONG!'!$D45,states!$C$2:$C$51,0))</f>
        <v>Illinois</v>
      </c>
      <c r="F45" s="4" t="str">
        <f>INDEX(states!$B$2:$B$51,MATCH('data-WRONG!'!$D45,states!$C$2:$C$51,0))</f>
        <v>Springfield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32</v>
      </c>
    </row>
    <row r="46" spans="1:31" hidden="1" x14ac:dyDescent="0.4">
      <c r="A46">
        <v>605</v>
      </c>
      <c r="B46" t="s">
        <v>678</v>
      </c>
      <c r="C46" s="4" t="str">
        <f>INDEX(counties!$C$2:$C$434,MATCH('data-WRONG!'!$B46,counties!$B$2:$B$434,0))</f>
        <v>Geneva</v>
      </c>
      <c r="D46" t="s">
        <v>28</v>
      </c>
      <c r="E46" s="4" t="str">
        <f>INDEX(states!$A$2:$A$51,MATCH('data-WRONG!'!$D46,states!$C$2:$C$51,0))</f>
        <v>Illinois</v>
      </c>
      <c r="F46" s="4" t="str">
        <f>INDEX(states!$B$2:$B$51,MATCH('data-WRONG!'!$D46,states!$C$2:$C$51,0))</f>
        <v>Springfield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31</v>
      </c>
    </row>
    <row r="47" spans="1:31" hidden="1" x14ac:dyDescent="0.4">
      <c r="A47">
        <v>606</v>
      </c>
      <c r="B47" t="s">
        <v>147</v>
      </c>
      <c r="C47" s="4" t="str">
        <f>INDEX(counties!$C$2:$C$434,MATCH('data-WRONG!'!$B47,counties!$B$2:$B$434,0))</f>
        <v>Kankakee</v>
      </c>
      <c r="D47" t="s">
        <v>28</v>
      </c>
      <c r="E47" s="4" t="str">
        <f>INDEX(states!$A$2:$A$51,MATCH('data-WRONG!'!$D47,states!$C$2:$C$51,0))</f>
        <v>Illinois</v>
      </c>
      <c r="F47" s="4" t="str">
        <f>INDEX(states!$B$2:$B$51,MATCH('data-WRONG!'!$D47,states!$C$2:$C$51,0))</f>
        <v>Springfield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35</v>
      </c>
    </row>
    <row r="48" spans="1:31" hidden="1" x14ac:dyDescent="0.4">
      <c r="A48">
        <v>607</v>
      </c>
      <c r="B48" t="s">
        <v>679</v>
      </c>
      <c r="C48" s="4" t="str">
        <f>INDEX(counties!$C$2:$C$434,MATCH('data-WRONG!'!$B48,counties!$B$2:$B$434,0))</f>
        <v>Yorkville</v>
      </c>
      <c r="D48" t="s">
        <v>28</v>
      </c>
      <c r="E48" s="4" t="str">
        <f>INDEX(states!$A$2:$A$51,MATCH('data-WRONG!'!$D48,states!$C$2:$C$51,0))</f>
        <v>Illinois</v>
      </c>
      <c r="F48" s="4" t="str">
        <f>INDEX(states!$B$2:$B$51,MATCH('data-WRONG!'!$D48,states!$C$2:$C$51,0))</f>
        <v>Springfield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36</v>
      </c>
    </row>
    <row r="49" spans="1:31" hidden="1" x14ac:dyDescent="0.4">
      <c r="A49">
        <v>608</v>
      </c>
      <c r="B49" t="s">
        <v>237</v>
      </c>
      <c r="C49" s="4" t="str">
        <f>INDEX(counties!$C$2:$C$434,MATCH('data-WRONG!'!$B49,counties!$B$2:$B$434,0))</f>
        <v>Galesburg</v>
      </c>
      <c r="D49" t="s">
        <v>28</v>
      </c>
      <c r="E49" s="4" t="str">
        <f>INDEX(states!$A$2:$A$51,MATCH('data-WRONG!'!$D49,states!$C$2:$C$51,0))</f>
        <v>Illinois</v>
      </c>
      <c r="F49" s="4" t="str">
        <f>INDEX(states!$B$2:$B$51,MATCH('data-WRONG!'!$D49,states!$C$2:$C$51,0))</f>
        <v>Springfield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29</v>
      </c>
    </row>
    <row r="50" spans="1:31" hidden="1" x14ac:dyDescent="0.4">
      <c r="A50">
        <v>609</v>
      </c>
      <c r="B50" t="s">
        <v>680</v>
      </c>
      <c r="C50" s="4" t="str">
        <f>INDEX(counties!$C$2:$C$434,MATCH('data-WRONG!'!$B50,counties!$B$2:$B$434,0))</f>
        <v>Waukegan</v>
      </c>
      <c r="D50" t="s">
        <v>28</v>
      </c>
      <c r="E50" s="4" t="str">
        <f>INDEX(states!$A$2:$A$51,MATCH('data-WRONG!'!$D50,states!$C$2:$C$51,0))</f>
        <v>Illinois</v>
      </c>
      <c r="F50" s="4" t="str">
        <f>INDEX(states!$B$2:$B$51,MATCH('data-WRONG!'!$D50,states!$C$2:$C$51,0))</f>
        <v>Springfield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36</v>
      </c>
    </row>
    <row r="51" spans="1:31" hidden="1" x14ac:dyDescent="0.4">
      <c r="A51">
        <v>610</v>
      </c>
      <c r="B51" t="s">
        <v>681</v>
      </c>
      <c r="C51" s="4" t="str">
        <f>INDEX(counties!$C$2:$C$434,MATCH('data-WRONG!'!$B51,counties!$B$2:$B$434,0))</f>
        <v>Ottawa</v>
      </c>
      <c r="D51" t="s">
        <v>28</v>
      </c>
      <c r="E51" s="4" t="str">
        <f>INDEX(states!$A$2:$A$51,MATCH('data-WRONG!'!$D51,states!$C$2:$C$51,0))</f>
        <v>Illinois</v>
      </c>
      <c r="F51" s="4" t="str">
        <f>INDEX(states!$B$2:$B$51,MATCH('data-WRONG!'!$D51,states!$C$2:$C$51,0))</f>
        <v>Springfield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29</v>
      </c>
    </row>
    <row r="52" spans="1:31" hidden="1" x14ac:dyDescent="0.4">
      <c r="A52">
        <v>611</v>
      </c>
      <c r="B52" t="s">
        <v>682</v>
      </c>
      <c r="C52" s="4" t="str">
        <f>INDEX(counties!$C$2:$C$434,MATCH('data-WRONG!'!$B52,counties!$B$2:$B$434,0))</f>
        <v>Lawrenceville</v>
      </c>
      <c r="D52" t="s">
        <v>28</v>
      </c>
      <c r="E52" s="4" t="str">
        <f>INDEX(states!$A$2:$A$51,MATCH('data-WRONG!'!$D52,states!$C$2:$C$51,0))</f>
        <v>Illinois</v>
      </c>
      <c r="F52" s="4" t="str">
        <f>INDEX(states!$B$2:$B$51,MATCH('data-WRONG!'!$D52,states!$C$2:$C$51,0))</f>
        <v>Springfield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37</v>
      </c>
    </row>
    <row r="53" spans="1:31" hidden="1" x14ac:dyDescent="0.4">
      <c r="A53">
        <v>612</v>
      </c>
      <c r="B53" t="s">
        <v>683</v>
      </c>
      <c r="C53" s="4" t="str">
        <f>INDEX(counties!$C$2:$C$434,MATCH('data-WRONG!'!$B53,counties!$B$2:$B$434,0))</f>
        <v>Dixon</v>
      </c>
      <c r="D53" t="s">
        <v>28</v>
      </c>
      <c r="E53" s="4" t="str">
        <f>INDEX(states!$A$2:$A$51,MATCH('data-WRONG!'!$D53,states!$C$2:$C$51,0))</f>
        <v>Illinois</v>
      </c>
      <c r="F53" s="4" t="str">
        <f>INDEX(states!$B$2:$B$51,MATCH('data-WRONG!'!$D53,states!$C$2:$C$51,0))</f>
        <v>Springfield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29</v>
      </c>
    </row>
    <row r="54" spans="1:31" hidden="1" x14ac:dyDescent="0.4">
      <c r="A54">
        <v>613</v>
      </c>
      <c r="B54" t="s">
        <v>684</v>
      </c>
      <c r="C54" s="4" t="str">
        <f>INDEX(counties!$C$2:$C$434,MATCH('data-WRONG!'!$B54,counties!$B$2:$B$434,0))</f>
        <v>Pontiac</v>
      </c>
      <c r="D54" t="s">
        <v>28</v>
      </c>
      <c r="E54" s="4" t="str">
        <f>INDEX(states!$A$2:$A$51,MATCH('data-WRONG!'!$D54,states!$C$2:$C$51,0))</f>
        <v>Illinois</v>
      </c>
      <c r="F54" s="4" t="str">
        <f>INDEX(states!$B$2:$B$51,MATCH('data-WRONG!'!$D54,states!$C$2:$C$51,0))</f>
        <v>Springfield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29</v>
      </c>
    </row>
    <row r="55" spans="1:31" hidden="1" x14ac:dyDescent="0.4">
      <c r="A55">
        <v>614</v>
      </c>
      <c r="B55" t="s">
        <v>354</v>
      </c>
      <c r="C55" s="4" t="str">
        <f>INDEX(counties!$C$2:$C$434,MATCH('data-WRONG!'!$B55,counties!$B$2:$B$434,0))</f>
        <v>Lincoln</v>
      </c>
      <c r="D55" t="s">
        <v>28</v>
      </c>
      <c r="E55" s="4" t="str">
        <f>INDEX(states!$A$2:$A$51,MATCH('data-WRONG!'!$D55,states!$C$2:$C$51,0))</f>
        <v>Illinois</v>
      </c>
      <c r="F55" s="4" t="str">
        <f>INDEX(states!$B$2:$B$51,MATCH('data-WRONG!'!$D55,states!$C$2:$C$51,0))</f>
        <v>Springfield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29</v>
      </c>
    </row>
    <row r="56" spans="1:31" hidden="1" x14ac:dyDescent="0.4">
      <c r="A56">
        <v>615</v>
      </c>
      <c r="B56" t="s">
        <v>685</v>
      </c>
      <c r="C56" s="4" t="str">
        <f>INDEX(counties!$C$2:$C$434,MATCH('data-WRONG!'!$B56,counties!$B$2:$B$434,0))</f>
        <v>Macomb</v>
      </c>
      <c r="D56" t="s">
        <v>28</v>
      </c>
      <c r="E56" s="4" t="str">
        <f>INDEX(states!$A$2:$A$51,MATCH('data-WRONG!'!$D56,states!$C$2:$C$51,0))</f>
        <v>Illinois</v>
      </c>
      <c r="F56" s="4" t="str">
        <f>INDEX(states!$B$2:$B$51,MATCH('data-WRONG!'!$D56,states!$C$2:$C$51,0))</f>
        <v>Springfield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38</v>
      </c>
    </row>
    <row r="57" spans="1:31" hidden="1" x14ac:dyDescent="0.4">
      <c r="A57">
        <v>616</v>
      </c>
      <c r="B57" t="s">
        <v>686</v>
      </c>
      <c r="C57" s="4" t="str">
        <f>INDEX(counties!$C$2:$C$434,MATCH('data-WRONG!'!$B57,counties!$B$2:$B$434,0))</f>
        <v>Woodstock</v>
      </c>
      <c r="D57" t="s">
        <v>28</v>
      </c>
      <c r="E57" s="4" t="str">
        <f>INDEX(states!$A$2:$A$51,MATCH('data-WRONG!'!$D57,states!$C$2:$C$51,0))</f>
        <v>Illinois</v>
      </c>
      <c r="F57" s="4" t="str">
        <f>INDEX(states!$B$2:$B$51,MATCH('data-WRONG!'!$D57,states!$C$2:$C$51,0))</f>
        <v>Springfield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36</v>
      </c>
    </row>
    <row r="58" spans="1:31" hidden="1" x14ac:dyDescent="0.4">
      <c r="A58">
        <v>617</v>
      </c>
      <c r="B58" t="s">
        <v>687</v>
      </c>
      <c r="C58" s="4" t="str">
        <f>INDEX(counties!$C$2:$C$434,MATCH('data-WRONG!'!$B58,counties!$B$2:$B$434,0))</f>
        <v>Bloomington</v>
      </c>
      <c r="D58" t="s">
        <v>28</v>
      </c>
      <c r="E58" s="4" t="str">
        <f>INDEX(states!$A$2:$A$51,MATCH('data-WRONG!'!$D58,states!$C$2:$C$51,0))</f>
        <v>Illinois</v>
      </c>
      <c r="F58" s="4" t="str">
        <f>INDEX(states!$B$2:$B$51,MATCH('data-WRONG!'!$D58,states!$C$2:$C$51,0))</f>
        <v>Springfield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33</v>
      </c>
    </row>
    <row r="59" spans="1:31" hidden="1" x14ac:dyDescent="0.4">
      <c r="A59">
        <v>618</v>
      </c>
      <c r="B59" t="s">
        <v>688</v>
      </c>
      <c r="C59" s="4" t="str">
        <f>INDEX(counties!$C$2:$C$434,MATCH('data-WRONG!'!$B59,counties!$B$2:$B$434,0))</f>
        <v>Decatur</v>
      </c>
      <c r="D59" t="s">
        <v>28</v>
      </c>
      <c r="E59" s="4" t="str">
        <f>INDEX(states!$A$2:$A$51,MATCH('data-WRONG!'!$D59,states!$C$2:$C$51,0))</f>
        <v>Illinois</v>
      </c>
      <c r="F59" s="4" t="str">
        <f>INDEX(states!$B$2:$B$51,MATCH('data-WRONG!'!$D59,states!$C$2:$C$51,0))</f>
        <v>Springfield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35</v>
      </c>
    </row>
    <row r="60" spans="1:31" hidden="1" x14ac:dyDescent="0.4">
      <c r="A60">
        <v>619</v>
      </c>
      <c r="B60" t="s">
        <v>689</v>
      </c>
      <c r="C60" s="4" t="str">
        <f>INDEX(counties!$C$2:$C$434,MATCH('data-WRONG!'!$B60,counties!$B$2:$B$434,0))</f>
        <v>Carlinville</v>
      </c>
      <c r="D60" t="s">
        <v>28</v>
      </c>
      <c r="E60" s="4" t="str">
        <f>INDEX(states!$A$2:$A$51,MATCH('data-WRONG!'!$D60,states!$C$2:$C$51,0))</f>
        <v>Illinois</v>
      </c>
      <c r="F60" s="4" t="str">
        <f>INDEX(states!$B$2:$B$51,MATCH('data-WRONG!'!$D60,states!$C$2:$C$51,0))</f>
        <v>Springfield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29</v>
      </c>
    </row>
    <row r="61" spans="1:31" hidden="1" x14ac:dyDescent="0.4">
      <c r="A61">
        <v>620</v>
      </c>
      <c r="B61" t="s">
        <v>215</v>
      </c>
      <c r="C61" s="4" t="str">
        <f>INDEX(counties!$C$2:$C$434,MATCH('data-WRONG!'!$B61,counties!$B$2:$B$434,0))</f>
        <v>Edwardsville</v>
      </c>
      <c r="D61" t="s">
        <v>28</v>
      </c>
      <c r="E61" s="4" t="str">
        <f>INDEX(states!$A$2:$A$51,MATCH('data-WRONG!'!$D61,states!$C$2:$C$51,0))</f>
        <v>Illinois</v>
      </c>
      <c r="F61" s="4" t="str">
        <f>INDEX(states!$B$2:$B$51,MATCH('data-WRONG!'!$D61,states!$C$2:$C$51,0))</f>
        <v>Springfield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35</v>
      </c>
    </row>
    <row r="62" spans="1:31" hidden="1" x14ac:dyDescent="0.4">
      <c r="A62">
        <v>621</v>
      </c>
      <c r="B62" t="s">
        <v>193</v>
      </c>
      <c r="C62" s="4" t="str">
        <f>INDEX(counties!$C$2:$C$434,MATCH('data-WRONG!'!$B62,counties!$B$2:$B$434,0))</f>
        <v>Salem</v>
      </c>
      <c r="D62" t="s">
        <v>28</v>
      </c>
      <c r="E62" s="4" t="str">
        <f>INDEX(states!$A$2:$A$51,MATCH('data-WRONG!'!$D62,states!$C$2:$C$51,0))</f>
        <v>Illinois</v>
      </c>
      <c r="F62" s="4" t="str">
        <f>INDEX(states!$B$2:$B$51,MATCH('data-WRONG!'!$D62,states!$C$2:$C$51,0))</f>
        <v>Springfield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29</v>
      </c>
    </row>
    <row r="63" spans="1:31" hidden="1" x14ac:dyDescent="0.4">
      <c r="A63">
        <v>622</v>
      </c>
      <c r="B63" t="s">
        <v>113</v>
      </c>
      <c r="C63" s="4" t="str">
        <f>INDEX(counties!$C$2:$C$434,MATCH('data-WRONG!'!$B63,counties!$B$2:$B$434,0))</f>
        <v>Lacon</v>
      </c>
      <c r="D63" t="s">
        <v>28</v>
      </c>
      <c r="E63" s="4" t="str">
        <f>INDEX(states!$A$2:$A$51,MATCH('data-WRONG!'!$D63,states!$C$2:$C$51,0))</f>
        <v>Illinois</v>
      </c>
      <c r="F63" s="4" t="str">
        <f>INDEX(states!$B$2:$B$51,MATCH('data-WRONG!'!$D63,states!$C$2:$C$51,0))</f>
        <v>Springfield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29</v>
      </c>
    </row>
    <row r="64" spans="1:31" hidden="1" x14ac:dyDescent="0.4">
      <c r="A64">
        <v>623</v>
      </c>
      <c r="B64" t="s">
        <v>276</v>
      </c>
      <c r="C64" s="4" t="str">
        <f>INDEX(counties!$C$2:$C$434,MATCH('data-WRONG!'!$B64,counties!$B$2:$B$434,0))</f>
        <v>Havana</v>
      </c>
      <c r="D64" t="s">
        <v>28</v>
      </c>
      <c r="E64" s="4" t="str">
        <f>INDEX(states!$A$2:$A$51,MATCH('data-WRONG!'!$D64,states!$C$2:$C$51,0))</f>
        <v>Illinois</v>
      </c>
      <c r="F64" s="4" t="str">
        <f>INDEX(states!$B$2:$B$51,MATCH('data-WRONG!'!$D64,states!$C$2:$C$51,0))</f>
        <v>Springfield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29</v>
      </c>
    </row>
    <row r="65" spans="1:31" hidden="1" x14ac:dyDescent="0.4">
      <c r="A65">
        <v>624</v>
      </c>
      <c r="B65" t="s">
        <v>690</v>
      </c>
      <c r="C65" s="4" t="str">
        <f>INDEX(counties!$C$2:$C$434,MATCH('data-WRONG!'!$B65,counties!$B$2:$B$434,0))</f>
        <v>Metropolis</v>
      </c>
      <c r="D65" t="s">
        <v>28</v>
      </c>
      <c r="E65" s="4" t="str">
        <f>INDEX(states!$A$2:$A$51,MATCH('data-WRONG!'!$D65,states!$C$2:$C$51,0))</f>
        <v>Illinois</v>
      </c>
      <c r="F65" s="4" t="str">
        <f>INDEX(states!$B$2:$B$51,MATCH('data-WRONG!'!$D65,states!$C$2:$C$51,0))</f>
        <v>Springfield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32</v>
      </c>
    </row>
    <row r="66" spans="1:31" hidden="1" x14ac:dyDescent="0.4">
      <c r="A66">
        <v>625</v>
      </c>
      <c r="B66" t="s">
        <v>691</v>
      </c>
      <c r="C66" s="4" t="str">
        <f>INDEX(counties!$C$2:$C$434,MATCH('data-WRONG!'!$B66,counties!$B$2:$B$434,0))</f>
        <v>Petersburg</v>
      </c>
      <c r="D66" t="s">
        <v>28</v>
      </c>
      <c r="E66" s="4" t="str">
        <f>INDEX(states!$A$2:$A$51,MATCH('data-WRONG!'!$D66,states!$C$2:$C$51,0))</f>
        <v>Illinois</v>
      </c>
      <c r="F66" s="4" t="str">
        <f>INDEX(states!$B$2:$B$51,MATCH('data-WRONG!'!$D66,states!$C$2:$C$51,0))</f>
        <v>Springfield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35</v>
      </c>
    </row>
    <row r="67" spans="1:31" hidden="1" x14ac:dyDescent="0.4">
      <c r="A67">
        <v>626</v>
      </c>
      <c r="B67" t="s">
        <v>692</v>
      </c>
      <c r="C67" s="4" t="str">
        <f>INDEX(counties!$C$2:$C$434,MATCH('data-WRONG!'!$B67,counties!$B$2:$B$434,0))</f>
        <v>Aledo</v>
      </c>
      <c r="D67" t="s">
        <v>28</v>
      </c>
      <c r="E67" s="4" t="str">
        <f>INDEX(states!$A$2:$A$51,MATCH('data-WRONG!'!$D67,states!$C$2:$C$51,0))</f>
        <v>Illinois</v>
      </c>
      <c r="F67" s="4" t="str">
        <f>INDEX(states!$B$2:$B$51,MATCH('data-WRONG!'!$D67,states!$C$2:$C$51,0))</f>
        <v>Springfield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29</v>
      </c>
    </row>
    <row r="68" spans="1:31" hidden="1" x14ac:dyDescent="0.4">
      <c r="A68">
        <v>627</v>
      </c>
      <c r="B68" t="s">
        <v>300</v>
      </c>
      <c r="C68" s="4" t="str">
        <f>INDEX(counties!$C$2:$C$434,MATCH('data-WRONG!'!$B68,counties!$B$2:$B$434,0))</f>
        <v>Waterloo</v>
      </c>
      <c r="D68" t="s">
        <v>28</v>
      </c>
      <c r="E68" s="4" t="str">
        <f>INDEX(states!$A$2:$A$51,MATCH('data-WRONG!'!$D68,states!$C$2:$C$51,0))</f>
        <v>Illinois</v>
      </c>
      <c r="F68" s="4" t="str">
        <f>INDEX(states!$B$2:$B$51,MATCH('data-WRONG!'!$D68,states!$C$2:$C$51,0))</f>
        <v>Springfield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31</v>
      </c>
    </row>
    <row r="69" spans="1:31" hidden="1" x14ac:dyDescent="0.4">
      <c r="A69">
        <v>628</v>
      </c>
      <c r="B69" t="s">
        <v>468</v>
      </c>
      <c r="C69" s="4" t="str">
        <f>INDEX(counties!$C$2:$C$434,MATCH('data-WRONG!'!$B69,counties!$B$2:$B$434,0))</f>
        <v>Hillsboro</v>
      </c>
      <c r="D69" t="s">
        <v>28</v>
      </c>
      <c r="E69" s="4" t="str">
        <f>INDEX(states!$A$2:$A$51,MATCH('data-WRONG!'!$D69,states!$C$2:$C$51,0))</f>
        <v>Illinois</v>
      </c>
      <c r="F69" s="4" t="str">
        <f>INDEX(states!$B$2:$B$51,MATCH('data-WRONG!'!$D69,states!$C$2:$C$51,0))</f>
        <v>Springfield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29</v>
      </c>
    </row>
    <row r="70" spans="1:31" hidden="1" x14ac:dyDescent="0.4">
      <c r="A70">
        <v>629</v>
      </c>
      <c r="B70" t="s">
        <v>693</v>
      </c>
      <c r="C70" s="4" t="str">
        <f>INDEX(counties!$C$2:$C$434,MATCH('data-WRONG!'!$B70,counties!$B$2:$B$434,0))</f>
        <v>Jacksonville</v>
      </c>
      <c r="D70" t="s">
        <v>28</v>
      </c>
      <c r="E70" s="4" t="str">
        <f>INDEX(states!$A$2:$A$51,MATCH('data-WRONG!'!$D70,states!$C$2:$C$51,0))</f>
        <v>Illinois</v>
      </c>
      <c r="F70" s="4" t="str">
        <f>INDEX(states!$B$2:$B$51,MATCH('data-WRONG!'!$D70,states!$C$2:$C$51,0))</f>
        <v>Springfield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29</v>
      </c>
    </row>
    <row r="71" spans="1:31" hidden="1" x14ac:dyDescent="0.4">
      <c r="A71">
        <v>630</v>
      </c>
      <c r="B71" t="s">
        <v>694</v>
      </c>
      <c r="C71" s="4" t="str">
        <f>INDEX(counties!$C$2:$C$434,MATCH('data-WRONG!'!$B71,counties!$B$2:$B$434,0))</f>
        <v>Sullivan</v>
      </c>
      <c r="D71" t="s">
        <v>28</v>
      </c>
      <c r="E71" s="4" t="str">
        <f>INDEX(states!$A$2:$A$51,MATCH('data-WRONG!'!$D71,states!$C$2:$C$51,0))</f>
        <v>Illinois</v>
      </c>
      <c r="F71" s="4" t="str">
        <f>INDEX(states!$B$2:$B$51,MATCH('data-WRONG!'!$D71,states!$C$2:$C$51,0))</f>
        <v>Springfield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29</v>
      </c>
    </row>
    <row r="72" spans="1:31" hidden="1" x14ac:dyDescent="0.4">
      <c r="A72">
        <v>631</v>
      </c>
      <c r="B72" t="s">
        <v>695</v>
      </c>
      <c r="C72" s="4" t="str">
        <f>INDEX(counties!$C$2:$C$434,MATCH('data-WRONG!'!$B72,counties!$B$2:$B$434,0))</f>
        <v>Oregon</v>
      </c>
      <c r="D72" t="s">
        <v>28</v>
      </c>
      <c r="E72" s="4" t="str">
        <f>INDEX(states!$A$2:$A$51,MATCH('data-WRONG!'!$D72,states!$C$2:$C$51,0))</f>
        <v>Illinois</v>
      </c>
      <c r="F72" s="4" t="str">
        <f>INDEX(states!$B$2:$B$51,MATCH('data-WRONG!'!$D72,states!$C$2:$C$51,0))</f>
        <v>Springfield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31</v>
      </c>
    </row>
    <row r="73" spans="1:31" hidden="1" x14ac:dyDescent="0.4">
      <c r="A73">
        <v>632</v>
      </c>
      <c r="B73" t="s">
        <v>172</v>
      </c>
      <c r="C73" s="4" t="str">
        <f>INDEX(counties!$C$2:$C$434,MATCH('data-WRONG!'!$B73,counties!$B$2:$B$434,0))</f>
        <v>Peoria</v>
      </c>
      <c r="D73" t="s">
        <v>28</v>
      </c>
      <c r="E73" s="4" t="str">
        <f>INDEX(states!$A$2:$A$51,MATCH('data-WRONG!'!$D73,states!$C$2:$C$51,0))</f>
        <v>Illinois</v>
      </c>
      <c r="F73" s="4" t="str">
        <f>INDEX(states!$B$2:$B$51,MATCH('data-WRONG!'!$D73,states!$C$2:$C$51,0))</f>
        <v>Springfield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35</v>
      </c>
    </row>
    <row r="74" spans="1:31" hidden="1" x14ac:dyDescent="0.4">
      <c r="A74">
        <v>633</v>
      </c>
      <c r="B74" t="s">
        <v>696</v>
      </c>
      <c r="C74" s="4" t="str">
        <f>INDEX(counties!$C$2:$C$434,MATCH('data-WRONG!'!$B74,counties!$B$2:$B$434,0))</f>
        <v>Pinckneyville</v>
      </c>
      <c r="D74" t="s">
        <v>28</v>
      </c>
      <c r="E74" s="4" t="str">
        <f>INDEX(states!$A$2:$A$51,MATCH('data-WRONG!'!$D74,states!$C$2:$C$51,0))</f>
        <v>Illinois</v>
      </c>
      <c r="F74" s="4" t="str">
        <f>INDEX(states!$B$2:$B$51,MATCH('data-WRONG!'!$D74,states!$C$2:$C$51,0))</f>
        <v>Springfield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32</v>
      </c>
    </row>
    <row r="75" spans="1:31" hidden="1" x14ac:dyDescent="0.4">
      <c r="A75">
        <v>634</v>
      </c>
      <c r="B75" t="s">
        <v>697</v>
      </c>
      <c r="C75" s="4" t="str">
        <f>INDEX(counties!$C$2:$C$434,MATCH('data-WRONG!'!$B75,counties!$B$2:$B$434,0))</f>
        <v>Monticello</v>
      </c>
      <c r="D75" t="s">
        <v>28</v>
      </c>
      <c r="E75" s="4" t="str">
        <f>INDEX(states!$A$2:$A$51,MATCH('data-WRONG!'!$D75,states!$C$2:$C$51,0))</f>
        <v>Illinois</v>
      </c>
      <c r="F75" s="4" t="str">
        <f>INDEX(states!$B$2:$B$51,MATCH('data-WRONG!'!$D75,states!$C$2:$C$51,0))</f>
        <v>Springfield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39</v>
      </c>
    </row>
    <row r="76" spans="1:31" hidden="1" x14ac:dyDescent="0.4">
      <c r="A76">
        <v>635</v>
      </c>
      <c r="B76" t="s">
        <v>698</v>
      </c>
      <c r="C76" s="4" t="str">
        <f>INDEX(counties!$C$2:$C$434,MATCH('data-WRONG!'!$B76,counties!$B$2:$B$434,0))</f>
        <v>Pittsfield</v>
      </c>
      <c r="D76" t="s">
        <v>28</v>
      </c>
      <c r="E76" s="4" t="str">
        <f>INDEX(states!$A$2:$A$51,MATCH('data-WRONG!'!$D76,states!$C$2:$C$51,0))</f>
        <v>Illinois</v>
      </c>
      <c r="F76" s="4" t="str">
        <f>INDEX(states!$B$2:$B$51,MATCH('data-WRONG!'!$D76,states!$C$2:$C$51,0))</f>
        <v>Springfield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37</v>
      </c>
    </row>
    <row r="77" spans="1:31" hidden="1" x14ac:dyDescent="0.4">
      <c r="A77">
        <v>636</v>
      </c>
      <c r="B77" t="s">
        <v>699</v>
      </c>
      <c r="C77" s="4" t="str">
        <f>INDEX(counties!$C$2:$C$434,MATCH('data-WRONG!'!$B77,counties!$B$2:$B$434,0))</f>
        <v>Golconda</v>
      </c>
      <c r="D77" t="s">
        <v>28</v>
      </c>
      <c r="E77" s="4" t="str">
        <f>INDEX(states!$A$2:$A$51,MATCH('data-WRONG!'!$D77,states!$C$2:$C$51,0))</f>
        <v>Illinois</v>
      </c>
      <c r="F77" s="4" t="str">
        <f>INDEX(states!$B$2:$B$51,MATCH('data-WRONG!'!$D77,states!$C$2:$C$51,0))</f>
        <v>Springfield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30</v>
      </c>
    </row>
    <row r="78" spans="1:31" hidden="1" x14ac:dyDescent="0.4">
      <c r="A78">
        <v>637</v>
      </c>
      <c r="B78" t="s">
        <v>700</v>
      </c>
      <c r="C78" s="4" t="str">
        <f>INDEX(counties!$C$2:$C$434,MATCH('data-WRONG!'!$B78,counties!$B$2:$B$434,0))</f>
        <v>Mound City</v>
      </c>
      <c r="D78" t="s">
        <v>28</v>
      </c>
      <c r="E78" s="4" t="str">
        <f>INDEX(states!$A$2:$A$51,MATCH('data-WRONG!'!$D78,states!$C$2:$C$51,0))</f>
        <v>Illinois</v>
      </c>
      <c r="F78" s="4" t="str">
        <f>INDEX(states!$B$2:$B$51,MATCH('data-WRONG!'!$D78,states!$C$2:$C$51,0))</f>
        <v>Springfield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30</v>
      </c>
    </row>
    <row r="79" spans="1:31" hidden="1" x14ac:dyDescent="0.4">
      <c r="A79">
        <v>638</v>
      </c>
      <c r="B79" t="s">
        <v>701</v>
      </c>
      <c r="C79" s="4" t="str">
        <f>INDEX(counties!$C$2:$C$434,MATCH('data-WRONG!'!$B79,counties!$B$2:$B$434,0))</f>
        <v>Hennepin</v>
      </c>
      <c r="D79" t="s">
        <v>28</v>
      </c>
      <c r="E79" s="4" t="str">
        <f>INDEX(states!$A$2:$A$51,MATCH('data-WRONG!'!$D79,states!$C$2:$C$51,0))</f>
        <v>Illinois</v>
      </c>
      <c r="F79" s="4" t="str">
        <f>INDEX(states!$B$2:$B$51,MATCH('data-WRONG!'!$D79,states!$C$2:$C$51,0))</f>
        <v>Springfield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29</v>
      </c>
    </row>
    <row r="80" spans="1:31" hidden="1" x14ac:dyDescent="0.4">
      <c r="A80">
        <v>639</v>
      </c>
      <c r="B80" t="s">
        <v>702</v>
      </c>
      <c r="C80" s="4" t="str">
        <f>INDEX(counties!$C$2:$C$434,MATCH('data-WRONG!'!$B80,counties!$B$2:$B$434,0))</f>
        <v>Chester</v>
      </c>
      <c r="D80" t="s">
        <v>28</v>
      </c>
      <c r="E80" s="4" t="str">
        <f>INDEX(states!$A$2:$A$51,MATCH('data-WRONG!'!$D80,states!$C$2:$C$51,0))</f>
        <v>Illinois</v>
      </c>
      <c r="F80" s="4" t="str">
        <f>INDEX(states!$B$2:$B$51,MATCH('data-WRONG!'!$D80,states!$C$2:$C$51,0))</f>
        <v>Springfield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32</v>
      </c>
    </row>
    <row r="81" spans="1:31" hidden="1" x14ac:dyDescent="0.4">
      <c r="A81">
        <v>640</v>
      </c>
      <c r="B81" t="s">
        <v>703</v>
      </c>
      <c r="C81" s="4" t="str">
        <f>INDEX(counties!$C$2:$C$434,MATCH('data-WRONG!'!$B81,counties!$B$2:$B$434,0))</f>
        <v>Olney</v>
      </c>
      <c r="D81" t="s">
        <v>28</v>
      </c>
      <c r="E81" s="4" t="str">
        <f>INDEX(states!$A$2:$A$51,MATCH('data-WRONG!'!$D81,states!$C$2:$C$51,0))</f>
        <v>Illinois</v>
      </c>
      <c r="F81" s="4" t="str">
        <f>INDEX(states!$B$2:$B$51,MATCH('data-WRONG!'!$D81,states!$C$2:$C$51,0))</f>
        <v>Springfield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29</v>
      </c>
    </row>
    <row r="82" spans="1:31" hidden="1" x14ac:dyDescent="0.4">
      <c r="A82">
        <v>641</v>
      </c>
      <c r="B82" t="s">
        <v>180</v>
      </c>
      <c r="C82" s="4" t="str">
        <f>INDEX(counties!$C$2:$C$434,MATCH('data-WRONG!'!$B82,counties!$B$2:$B$434,0))</f>
        <v>Rock Island</v>
      </c>
      <c r="D82" t="s">
        <v>28</v>
      </c>
      <c r="E82" s="4" t="str">
        <f>INDEX(states!$A$2:$A$51,MATCH('data-WRONG!'!$D82,states!$C$2:$C$51,0))</f>
        <v>Illinois</v>
      </c>
      <c r="F82" s="4" t="str">
        <f>INDEX(states!$B$2:$B$51,MATCH('data-WRONG!'!$D82,states!$C$2:$C$51,0))</f>
        <v>Springfield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35</v>
      </c>
    </row>
    <row r="83" spans="1:31" hidden="1" x14ac:dyDescent="0.4">
      <c r="A83">
        <v>642</v>
      </c>
      <c r="B83" t="s">
        <v>704</v>
      </c>
      <c r="C83" s="4" t="str">
        <f>INDEX(counties!$C$2:$C$434,MATCH('data-WRONG!'!$B83,counties!$B$2:$B$434,0))</f>
        <v>Belleville</v>
      </c>
      <c r="D83" t="s">
        <v>28</v>
      </c>
      <c r="E83" s="4" t="str">
        <f>INDEX(states!$A$2:$A$51,MATCH('data-WRONG!'!$D83,states!$C$2:$C$51,0))</f>
        <v>Illinois</v>
      </c>
      <c r="F83" s="4" t="str">
        <f>INDEX(states!$B$2:$B$51,MATCH('data-WRONG!'!$D83,states!$C$2:$C$51,0))</f>
        <v>Springfield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35</v>
      </c>
    </row>
    <row r="84" spans="1:31" hidden="1" x14ac:dyDescent="0.4">
      <c r="A84">
        <v>643</v>
      </c>
      <c r="B84" t="s">
        <v>705</v>
      </c>
      <c r="C84" s="4" t="str">
        <f>INDEX(counties!$C$2:$C$434,MATCH('data-WRONG!'!$B84,counties!$B$2:$B$434,0))</f>
        <v>Harrisburg</v>
      </c>
      <c r="D84" t="s">
        <v>28</v>
      </c>
      <c r="E84" s="4" t="str">
        <f>INDEX(states!$A$2:$A$51,MATCH('data-WRONG!'!$D84,states!$C$2:$C$51,0))</f>
        <v>Illinois</v>
      </c>
      <c r="F84" s="4" t="str">
        <f>INDEX(states!$B$2:$B$51,MATCH('data-WRONG!'!$D84,states!$C$2:$C$51,0))</f>
        <v>Springfield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30</v>
      </c>
    </row>
    <row r="85" spans="1:31" hidden="1" x14ac:dyDescent="0.4">
      <c r="A85">
        <v>645</v>
      </c>
      <c r="B85" t="s">
        <v>706</v>
      </c>
      <c r="C85" s="4" t="str">
        <f>INDEX(counties!$C$2:$C$434,MATCH('data-WRONG!'!$B85,counties!$B$2:$B$434,0))</f>
        <v>Rushville</v>
      </c>
      <c r="D85" t="s">
        <v>28</v>
      </c>
      <c r="E85" s="4" t="str">
        <f>INDEX(states!$A$2:$A$51,MATCH('data-WRONG!'!$D85,states!$C$2:$C$51,0))</f>
        <v>Illinois</v>
      </c>
      <c r="F85" s="4" t="str">
        <f>INDEX(states!$B$2:$B$51,MATCH('data-WRONG!'!$D85,states!$C$2:$C$51,0))</f>
        <v>Springfield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29</v>
      </c>
    </row>
    <row r="86" spans="1:31" hidden="1" x14ac:dyDescent="0.4">
      <c r="A86">
        <v>646</v>
      </c>
      <c r="B86" t="s">
        <v>707</v>
      </c>
      <c r="C86" s="4" t="str">
        <f>INDEX(counties!$C$2:$C$434,MATCH('data-WRONG!'!$B86,counties!$B$2:$B$434,0))</f>
        <v>Winchester</v>
      </c>
      <c r="D86" t="s">
        <v>28</v>
      </c>
      <c r="E86" s="4" t="str">
        <f>INDEX(states!$A$2:$A$51,MATCH('data-WRONG!'!$D86,states!$C$2:$C$51,0))</f>
        <v>Illinois</v>
      </c>
      <c r="F86" s="4" t="str">
        <f>INDEX(states!$B$2:$B$51,MATCH('data-WRONG!'!$D86,states!$C$2:$C$51,0))</f>
        <v>Springfield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29</v>
      </c>
    </row>
    <row r="87" spans="1:31" hidden="1" x14ac:dyDescent="0.4">
      <c r="A87">
        <v>647</v>
      </c>
      <c r="B87" t="s">
        <v>708</v>
      </c>
      <c r="C87" s="4" t="str">
        <f>INDEX(counties!$C$2:$C$434,MATCH('data-WRONG!'!$B87,counties!$B$2:$B$434,0))</f>
        <v>Shelbyville</v>
      </c>
      <c r="D87" t="s">
        <v>28</v>
      </c>
      <c r="E87" s="4" t="str">
        <f>INDEX(states!$A$2:$A$51,MATCH('data-WRONG!'!$D87,states!$C$2:$C$51,0))</f>
        <v>Illinois</v>
      </c>
      <c r="F87" s="4" t="str">
        <f>INDEX(states!$B$2:$B$51,MATCH('data-WRONG!'!$D87,states!$C$2:$C$51,0))</f>
        <v>Springfield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29</v>
      </c>
    </row>
    <row r="88" spans="1:31" hidden="1" x14ac:dyDescent="0.4">
      <c r="A88">
        <v>648</v>
      </c>
      <c r="B88" t="s">
        <v>709</v>
      </c>
      <c r="C88" s="4" t="str">
        <f>INDEX(counties!$C$2:$C$434,MATCH('data-WRONG!'!$B88,counties!$B$2:$B$434,0))</f>
        <v>Toulon</v>
      </c>
      <c r="D88" t="s">
        <v>28</v>
      </c>
      <c r="E88" s="4" t="str">
        <f>INDEX(states!$A$2:$A$51,MATCH('data-WRONG!'!$D88,states!$C$2:$C$51,0))</f>
        <v>Illinois</v>
      </c>
      <c r="F88" s="4" t="str">
        <f>INDEX(states!$B$2:$B$51,MATCH('data-WRONG!'!$D88,states!$C$2:$C$51,0))</f>
        <v>Springfield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29</v>
      </c>
    </row>
    <row r="89" spans="1:31" hidden="1" x14ac:dyDescent="0.4">
      <c r="A89">
        <v>649</v>
      </c>
      <c r="B89" t="s">
        <v>710</v>
      </c>
      <c r="C89" s="4" t="str">
        <f>INDEX(counties!$C$2:$C$434,MATCH('data-WRONG!'!$B89,counties!$B$2:$B$434,0))</f>
        <v>Freeport</v>
      </c>
      <c r="D89" t="s">
        <v>28</v>
      </c>
      <c r="E89" s="4" t="str">
        <f>INDEX(states!$A$2:$A$51,MATCH('data-WRONG!'!$D89,states!$C$2:$C$51,0))</f>
        <v>Illinois</v>
      </c>
      <c r="F89" s="4" t="str">
        <f>INDEX(states!$B$2:$B$51,MATCH('data-WRONG!'!$D89,states!$C$2:$C$51,0))</f>
        <v>Springfield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29</v>
      </c>
    </row>
    <row r="90" spans="1:31" hidden="1" x14ac:dyDescent="0.4">
      <c r="A90">
        <v>650</v>
      </c>
      <c r="B90" t="s">
        <v>711</v>
      </c>
      <c r="C90" s="4" t="str">
        <f>INDEX(counties!$C$2:$C$434,MATCH('data-WRONG!'!$B90,counties!$B$2:$B$434,0))</f>
        <v>Pekin</v>
      </c>
      <c r="D90" t="s">
        <v>28</v>
      </c>
      <c r="E90" s="4" t="str">
        <f>INDEX(states!$A$2:$A$51,MATCH('data-WRONG!'!$D90,states!$C$2:$C$51,0))</f>
        <v>Illinois</v>
      </c>
      <c r="F90" s="4" t="str">
        <f>INDEX(states!$B$2:$B$51,MATCH('data-WRONG!'!$D90,states!$C$2:$C$51,0))</f>
        <v>Springfield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35</v>
      </c>
    </row>
    <row r="91" spans="1:31" hidden="1" x14ac:dyDescent="0.4">
      <c r="A91">
        <v>651</v>
      </c>
      <c r="B91" t="s">
        <v>712</v>
      </c>
      <c r="C91" s="4" t="str">
        <f>INDEX(counties!$C$2:$C$434,MATCH('data-WRONG!'!$B91,counties!$B$2:$B$434,0))</f>
        <v>Jonesboro</v>
      </c>
      <c r="D91" t="s">
        <v>28</v>
      </c>
      <c r="E91" s="4" t="str">
        <f>INDEX(states!$A$2:$A$51,MATCH('data-WRONG!'!$D91,states!$C$2:$C$51,0))</f>
        <v>Illinois</v>
      </c>
      <c r="F91" s="4" t="str">
        <f>INDEX(states!$B$2:$B$51,MATCH('data-WRONG!'!$D91,states!$C$2:$C$51,0))</f>
        <v>Springfield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30</v>
      </c>
    </row>
    <row r="92" spans="1:31" hidden="1" x14ac:dyDescent="0.4">
      <c r="A92">
        <v>652</v>
      </c>
      <c r="B92" t="s">
        <v>713</v>
      </c>
      <c r="C92" s="4" t="str">
        <f>INDEX(counties!$C$2:$C$434,MATCH('data-WRONG!'!$B92,counties!$B$2:$B$434,0))</f>
        <v>Danville</v>
      </c>
      <c r="D92" t="s">
        <v>28</v>
      </c>
      <c r="E92" s="4" t="str">
        <f>INDEX(states!$A$2:$A$51,MATCH('data-WRONG!'!$D92,states!$C$2:$C$51,0))</f>
        <v>Illinois</v>
      </c>
      <c r="F92" s="4" t="str">
        <f>INDEX(states!$B$2:$B$51,MATCH('data-WRONG!'!$D92,states!$C$2:$C$51,0))</f>
        <v>Springfield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29</v>
      </c>
    </row>
    <row r="93" spans="1:31" hidden="1" x14ac:dyDescent="0.4">
      <c r="A93">
        <v>653</v>
      </c>
      <c r="B93" t="s">
        <v>242</v>
      </c>
      <c r="C93" s="4" t="str">
        <f>INDEX(counties!$C$2:$C$434,MATCH('data-WRONG!'!$B93,counties!$B$2:$B$434,0))</f>
        <v>Mount Carmel</v>
      </c>
      <c r="D93" t="s">
        <v>28</v>
      </c>
      <c r="E93" s="4" t="str">
        <f>INDEX(states!$A$2:$A$51,MATCH('data-WRONG!'!$D93,states!$C$2:$C$51,0))</f>
        <v>Illinois</v>
      </c>
      <c r="F93" s="4" t="str">
        <f>INDEX(states!$B$2:$B$51,MATCH('data-WRONG!'!$D93,states!$C$2:$C$51,0))</f>
        <v>Springfield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29</v>
      </c>
    </row>
    <row r="94" spans="1:31" hidden="1" x14ac:dyDescent="0.4">
      <c r="A94">
        <v>654</v>
      </c>
      <c r="B94" t="s">
        <v>64</v>
      </c>
      <c r="C94" s="4" t="str">
        <f>INDEX(counties!$C$2:$C$434,MATCH('data-WRONG!'!$B94,counties!$B$2:$B$434,0))</f>
        <v>Monmouth</v>
      </c>
      <c r="D94" t="s">
        <v>28</v>
      </c>
      <c r="E94" s="4" t="str">
        <f>INDEX(states!$A$2:$A$51,MATCH('data-WRONG!'!$D94,states!$C$2:$C$51,0))</f>
        <v>Illinois</v>
      </c>
      <c r="F94" s="4" t="str">
        <f>INDEX(states!$B$2:$B$51,MATCH('data-WRONG!'!$D94,states!$C$2:$C$51,0))</f>
        <v>Springfield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29</v>
      </c>
    </row>
    <row r="95" spans="1:31" hidden="1" x14ac:dyDescent="0.4">
      <c r="A95">
        <v>655</v>
      </c>
      <c r="B95" t="s">
        <v>202</v>
      </c>
      <c r="C95" s="4" t="str">
        <f>INDEX(counties!$C$2:$C$434,MATCH('data-WRONG!'!$B95,counties!$B$2:$B$434,0))</f>
        <v>Nashville</v>
      </c>
      <c r="D95" t="s">
        <v>28</v>
      </c>
      <c r="E95" s="4" t="str">
        <f>INDEX(states!$A$2:$A$51,MATCH('data-WRONG!'!$D95,states!$C$2:$C$51,0))</f>
        <v>Illinois</v>
      </c>
      <c r="F95" s="4" t="str">
        <f>INDEX(states!$B$2:$B$51,MATCH('data-WRONG!'!$D95,states!$C$2:$C$51,0))</f>
        <v>Springfield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32</v>
      </c>
    </row>
    <row r="96" spans="1:31" hidden="1" x14ac:dyDescent="0.4">
      <c r="A96">
        <v>656</v>
      </c>
      <c r="B96" t="s">
        <v>714</v>
      </c>
      <c r="C96" s="4" t="str">
        <f>INDEX(counties!$C$2:$C$434,MATCH('data-WRONG!'!$B96,counties!$B$2:$B$434,0))</f>
        <v>Fairfield</v>
      </c>
      <c r="D96" t="s">
        <v>28</v>
      </c>
      <c r="E96" s="4" t="str">
        <f>INDEX(states!$A$2:$A$51,MATCH('data-WRONG!'!$D96,states!$C$2:$C$51,0))</f>
        <v>Illinois</v>
      </c>
      <c r="F96" s="4" t="str">
        <f>INDEX(states!$B$2:$B$51,MATCH('data-WRONG!'!$D96,states!$C$2:$C$51,0))</f>
        <v>Springfield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32</v>
      </c>
    </row>
    <row r="97" spans="1:31" hidden="1" x14ac:dyDescent="0.4">
      <c r="A97">
        <v>657</v>
      </c>
      <c r="B97" t="s">
        <v>715</v>
      </c>
      <c r="C97" s="4" t="str">
        <f>INDEX(counties!$C$2:$C$434,MATCH('data-WRONG!'!$B97,counties!$B$2:$B$434,0))</f>
        <v>Carmi</v>
      </c>
      <c r="D97" t="s">
        <v>28</v>
      </c>
      <c r="E97" s="4" t="str">
        <f>INDEX(states!$A$2:$A$51,MATCH('data-WRONG!'!$D97,states!$C$2:$C$51,0))</f>
        <v>Illinois</v>
      </c>
      <c r="F97" s="4" t="str">
        <f>INDEX(states!$B$2:$B$51,MATCH('data-WRONG!'!$D97,states!$C$2:$C$51,0))</f>
        <v>Springfield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30</v>
      </c>
    </row>
    <row r="98" spans="1:31" hidden="1" x14ac:dyDescent="0.4">
      <c r="A98">
        <v>658</v>
      </c>
      <c r="B98" t="s">
        <v>716</v>
      </c>
      <c r="C98" s="4" t="str">
        <f>INDEX(counties!$C$2:$C$434,MATCH('data-WRONG!'!$B98,counties!$B$2:$B$434,0))</f>
        <v>Morrison</v>
      </c>
      <c r="D98" t="s">
        <v>28</v>
      </c>
      <c r="E98" s="4" t="str">
        <f>INDEX(states!$A$2:$A$51,MATCH('data-WRONG!'!$D98,states!$C$2:$C$51,0))</f>
        <v>Illinois</v>
      </c>
      <c r="F98" s="4" t="str">
        <f>INDEX(states!$B$2:$B$51,MATCH('data-WRONG!'!$D98,states!$C$2:$C$51,0))</f>
        <v>Springfield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29</v>
      </c>
    </row>
    <row r="99" spans="1:31" hidden="1" x14ac:dyDescent="0.4">
      <c r="A99">
        <v>659</v>
      </c>
      <c r="B99" t="s">
        <v>717</v>
      </c>
      <c r="C99" s="4" t="str">
        <f>INDEX(counties!$C$2:$C$434,MATCH('data-WRONG!'!$B99,counties!$B$2:$B$434,0))</f>
        <v>Joliet</v>
      </c>
      <c r="D99" t="s">
        <v>28</v>
      </c>
      <c r="E99" s="4" t="str">
        <f>INDEX(states!$A$2:$A$51,MATCH('data-WRONG!'!$D99,states!$C$2:$C$51,0))</f>
        <v>Illinois</v>
      </c>
      <c r="F99" s="4" t="str">
        <f>INDEX(states!$B$2:$B$51,MATCH('data-WRONG!'!$D99,states!$C$2:$C$51,0))</f>
        <v>Springfield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36</v>
      </c>
    </row>
    <row r="100" spans="1:31" hidden="1" x14ac:dyDescent="0.4">
      <c r="A100">
        <v>660</v>
      </c>
      <c r="B100" t="s">
        <v>718</v>
      </c>
      <c r="C100" s="4" t="str">
        <f>INDEX(counties!$C$2:$C$434,MATCH('data-WRONG!'!$B100,counties!$B$2:$B$434,0))</f>
        <v>Marion</v>
      </c>
      <c r="D100" t="s">
        <v>28</v>
      </c>
      <c r="E100" s="4" t="str">
        <f>INDEX(states!$A$2:$A$51,MATCH('data-WRONG!'!$D100,states!$C$2:$C$51,0))</f>
        <v>Illinois</v>
      </c>
      <c r="F100" s="4" t="str">
        <f>INDEX(states!$B$2:$B$51,MATCH('data-WRONG!'!$D100,states!$C$2:$C$51,0))</f>
        <v>Springfield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29</v>
      </c>
    </row>
    <row r="101" spans="1:31" hidden="1" x14ac:dyDescent="0.4">
      <c r="A101">
        <v>661</v>
      </c>
      <c r="B101" t="s">
        <v>40</v>
      </c>
      <c r="C101" s="4" t="str">
        <f>INDEX(counties!$C$2:$C$434,MATCH('data-WRONG!'!$B101,counties!$B$2:$B$434,0))</f>
        <v>Rockford</v>
      </c>
      <c r="D101" t="s">
        <v>28</v>
      </c>
      <c r="E101" s="4" t="str">
        <f>INDEX(states!$A$2:$A$51,MATCH('data-WRONG!'!$D101,states!$C$2:$C$51,0))</f>
        <v>Illinois</v>
      </c>
      <c r="F101" s="4" t="str">
        <f>INDEX(states!$B$2:$B$51,MATCH('data-WRONG!'!$D101,states!$C$2:$C$51,0))</f>
        <v>Springfield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35</v>
      </c>
    </row>
    <row r="102" spans="1:31" hidden="1" x14ac:dyDescent="0.4">
      <c r="A102">
        <v>662</v>
      </c>
      <c r="B102" t="s">
        <v>719</v>
      </c>
      <c r="C102" s="4" t="str">
        <f>INDEX(counties!$C$2:$C$434,MATCH('data-WRONG!'!$B102,counties!$B$2:$B$434,0))</f>
        <v>Eureka</v>
      </c>
      <c r="D102" t="s">
        <v>28</v>
      </c>
      <c r="E102" s="4" t="str">
        <f>INDEX(states!$A$2:$A$51,MATCH('data-WRONG!'!$D102,states!$C$2:$C$51,0))</f>
        <v>Illinois</v>
      </c>
      <c r="F102" s="4" t="str">
        <f>INDEX(states!$B$2:$B$51,MATCH('data-WRONG!'!$D102,states!$C$2:$C$51,0))</f>
        <v>Springfield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36</v>
      </c>
    </row>
    <row r="103" spans="1:31" x14ac:dyDescent="0.4">
      <c r="A103">
        <v>663</v>
      </c>
      <c r="B103" t="s">
        <v>643</v>
      </c>
      <c r="C103" s="4" t="str">
        <f>INDEX(counties!$C$2:$C$434,MATCH('data-WRONG!'!$B103,counties!$B$2:$B$434,0))</f>
        <v>Quincy</v>
      </c>
      <c r="D103" t="s">
        <v>41</v>
      </c>
      <c r="E103" s="4" t="str">
        <f>INDEX(states!$A$2:$A$51,MATCH('data-WRONG!'!$D103,states!$C$2:$C$51,0))</f>
        <v>Indiana</v>
      </c>
      <c r="F103" s="4" t="str">
        <f>INDEX(states!$B$2:$B$51,MATCH('data-WRONG!'!$D103,states!$C$2:$C$51,0))</f>
        <v>Indianapolis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35</v>
      </c>
    </row>
    <row r="104" spans="1:31" hidden="1" x14ac:dyDescent="0.4">
      <c r="A104">
        <v>664</v>
      </c>
      <c r="B104" t="s">
        <v>720</v>
      </c>
      <c r="C104" s="4" t="str">
        <f>INDEX(counties!$C$2:$C$434,MATCH('data-WRONG!'!$B104,counties!$B$2:$B$434,0))</f>
        <v>Fort Wayne</v>
      </c>
      <c r="D104" t="s">
        <v>41</v>
      </c>
      <c r="E104" s="4" t="str">
        <f>INDEX(states!$A$2:$A$51,MATCH('data-WRONG!'!$D104,states!$C$2:$C$51,0))</f>
        <v>Indiana</v>
      </c>
      <c r="F104" s="4" t="str">
        <f>INDEX(states!$B$2:$B$51,MATCH('data-WRONG!'!$D104,states!$C$2:$C$51,0))</f>
        <v>Indianapolis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33</v>
      </c>
    </row>
    <row r="105" spans="1:31" hidden="1" x14ac:dyDescent="0.4">
      <c r="A105">
        <v>665</v>
      </c>
      <c r="B105" t="s">
        <v>721</v>
      </c>
      <c r="C105" s="4" t="str">
        <f>INDEX(counties!$C$2:$C$434,MATCH('data-WRONG!'!$B105,counties!$B$2:$B$434,0))</f>
        <v>Columbus</v>
      </c>
      <c r="D105" t="s">
        <v>41</v>
      </c>
      <c r="E105" s="4" t="str">
        <f>INDEX(states!$A$2:$A$51,MATCH('data-WRONG!'!$D105,states!$C$2:$C$51,0))</f>
        <v>Indiana</v>
      </c>
      <c r="F105" s="4" t="str">
        <f>INDEX(states!$B$2:$B$51,MATCH('data-WRONG!'!$D105,states!$C$2:$C$51,0))</f>
        <v>Indianapolis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29</v>
      </c>
    </row>
    <row r="106" spans="1:31" hidden="1" x14ac:dyDescent="0.4">
      <c r="A106">
        <v>666</v>
      </c>
      <c r="B106" t="s">
        <v>129</v>
      </c>
      <c r="C106" s="4" t="str">
        <f>INDEX(counties!$C$2:$C$434,MATCH('data-WRONG!'!$B106,counties!$B$2:$B$434,0))</f>
        <v>Fowler</v>
      </c>
      <c r="D106" t="s">
        <v>41</v>
      </c>
      <c r="E106" s="4" t="str">
        <f>INDEX(states!$A$2:$A$51,MATCH('data-WRONG!'!$D106,states!$C$2:$C$51,0))</f>
        <v>Indiana</v>
      </c>
      <c r="F106" s="4" t="str">
        <f>INDEX(states!$B$2:$B$51,MATCH('data-WRONG!'!$D106,states!$C$2:$C$51,0))</f>
        <v>Indianapolis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29</v>
      </c>
    </row>
    <row r="107" spans="1:31" hidden="1" x14ac:dyDescent="0.4">
      <c r="A107">
        <v>667</v>
      </c>
      <c r="B107" t="s">
        <v>722</v>
      </c>
      <c r="C107" s="4" t="str">
        <f>INDEX(counties!$C$2:$C$434,MATCH('data-WRONG!'!$B107,counties!$B$2:$B$434,0))</f>
        <v>Hartford City</v>
      </c>
      <c r="D107" t="s">
        <v>41</v>
      </c>
      <c r="E107" s="4" t="str">
        <f>INDEX(states!$A$2:$A$51,MATCH('data-WRONG!'!$D107,states!$C$2:$C$51,0))</f>
        <v>Indiana</v>
      </c>
      <c r="F107" s="4" t="str">
        <f>INDEX(states!$B$2:$B$51,MATCH('data-WRONG!'!$D107,states!$C$2:$C$51,0))</f>
        <v>Indianapolis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29</v>
      </c>
    </row>
    <row r="108" spans="1:31" hidden="1" x14ac:dyDescent="0.4">
      <c r="A108">
        <v>668</v>
      </c>
      <c r="B108" t="s">
        <v>646</v>
      </c>
      <c r="C108" s="4" t="str">
        <f>INDEX(counties!$C$2:$C$434,MATCH('data-WRONG!'!$B108,counties!$B$2:$B$434,0))</f>
        <v>Belvidere</v>
      </c>
      <c r="D108" t="s">
        <v>41</v>
      </c>
      <c r="E108" s="4" t="str">
        <f>INDEX(states!$A$2:$A$51,MATCH('data-WRONG!'!$D108,states!$C$2:$C$51,0))</f>
        <v>Indiana</v>
      </c>
      <c r="F108" s="4" t="str">
        <f>INDEX(states!$B$2:$B$51,MATCH('data-WRONG!'!$D108,states!$C$2:$C$51,0))</f>
        <v>Indianapolis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36</v>
      </c>
    </row>
    <row r="109" spans="1:31" hidden="1" x14ac:dyDescent="0.4">
      <c r="A109">
        <v>669</v>
      </c>
      <c r="B109" t="s">
        <v>647</v>
      </c>
      <c r="C109" s="4" t="str">
        <f>INDEX(counties!$C$2:$C$434,MATCH('data-WRONG!'!$B109,counties!$B$2:$B$434,0))</f>
        <v>Mount Sterling</v>
      </c>
      <c r="D109" t="s">
        <v>41</v>
      </c>
      <c r="E109" s="4" t="str">
        <f>INDEX(states!$A$2:$A$51,MATCH('data-WRONG!'!$D109,states!$C$2:$C$51,0))</f>
        <v>Indiana</v>
      </c>
      <c r="F109" s="4" t="str">
        <f>INDEX(states!$B$2:$B$51,MATCH('data-WRONG!'!$D109,states!$C$2:$C$51,0))</f>
        <v>Indianapolis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42</v>
      </c>
    </row>
    <row r="110" spans="1:31" hidden="1" x14ac:dyDescent="0.4">
      <c r="A110">
        <v>670</v>
      </c>
      <c r="B110" t="s">
        <v>650</v>
      </c>
      <c r="C110" s="4" t="str">
        <f>INDEX(counties!$C$2:$C$434,MATCH('data-WRONG!'!$B110,counties!$B$2:$B$434,0))</f>
        <v>Mount Carroll</v>
      </c>
      <c r="D110" t="s">
        <v>41</v>
      </c>
      <c r="E110" s="4" t="str">
        <f>INDEX(states!$A$2:$A$51,MATCH('data-WRONG!'!$D110,states!$C$2:$C$51,0))</f>
        <v>Indiana</v>
      </c>
      <c r="F110" s="4" t="str">
        <f>INDEX(states!$B$2:$B$51,MATCH('data-WRONG!'!$D110,states!$C$2:$C$51,0))</f>
        <v>Indianapolis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29</v>
      </c>
    </row>
    <row r="111" spans="1:31" hidden="1" x14ac:dyDescent="0.4">
      <c r="A111">
        <v>671</v>
      </c>
      <c r="B111" t="s">
        <v>651</v>
      </c>
      <c r="C111" s="4" t="str">
        <f>INDEX(counties!$C$2:$C$434,MATCH('data-WRONG!'!$B111,counties!$B$2:$B$434,0))</f>
        <v>Virginia</v>
      </c>
      <c r="D111" t="s">
        <v>41</v>
      </c>
      <c r="E111" s="4" t="str">
        <f>INDEX(states!$A$2:$A$51,MATCH('data-WRONG!'!$D111,states!$C$2:$C$51,0))</f>
        <v>Indiana</v>
      </c>
      <c r="F111" s="4" t="str">
        <f>INDEX(states!$B$2:$B$51,MATCH('data-WRONG!'!$D111,states!$C$2:$C$51,0))</f>
        <v>Indianapolis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29</v>
      </c>
    </row>
    <row r="112" spans="1:31" hidden="1" x14ac:dyDescent="0.4">
      <c r="A112">
        <v>672</v>
      </c>
      <c r="B112" t="s">
        <v>654</v>
      </c>
      <c r="C112" s="4" t="str">
        <f>INDEX(counties!$C$2:$C$434,MATCH('data-WRONG!'!$B112,counties!$B$2:$B$434,0))</f>
        <v>Marshall</v>
      </c>
      <c r="D112" t="s">
        <v>41</v>
      </c>
      <c r="E112" s="4" t="str">
        <f>INDEX(states!$A$2:$A$51,MATCH('data-WRONG!'!$D112,states!$C$2:$C$51,0))</f>
        <v>Indiana</v>
      </c>
      <c r="F112" s="4" t="str">
        <f>INDEX(states!$B$2:$B$51,MATCH('data-WRONG!'!$D112,states!$C$2:$C$51,0))</f>
        <v>Indianapolis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35</v>
      </c>
    </row>
    <row r="113" spans="1:31" hidden="1" x14ac:dyDescent="0.4">
      <c r="A113">
        <v>673</v>
      </c>
      <c r="B113" t="s">
        <v>655</v>
      </c>
      <c r="C113" s="4" t="str">
        <f>INDEX(counties!$C$2:$C$434,MATCH('data-WRONG!'!$B113,counties!$B$2:$B$434,0))</f>
        <v>Louisville</v>
      </c>
      <c r="D113" t="s">
        <v>41</v>
      </c>
      <c r="E113" s="4" t="str">
        <f>INDEX(states!$A$2:$A$51,MATCH('data-WRONG!'!$D113,states!$C$2:$C$51,0))</f>
        <v>Indiana</v>
      </c>
      <c r="F113" s="4" t="str">
        <f>INDEX(states!$B$2:$B$51,MATCH('data-WRONG!'!$D113,states!$C$2:$C$51,0))</f>
        <v>Indianapolis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35</v>
      </c>
    </row>
    <row r="114" spans="1:31" hidden="1" x14ac:dyDescent="0.4">
      <c r="A114">
        <v>674</v>
      </c>
      <c r="B114" t="s">
        <v>120</v>
      </c>
      <c r="C114" s="4" t="str">
        <f>INDEX(counties!$C$2:$C$434,MATCH('data-WRONG!'!$B114,counties!$B$2:$B$434,0))</f>
        <v>Carlyle</v>
      </c>
      <c r="D114" t="s">
        <v>41</v>
      </c>
      <c r="E114" s="4" t="str">
        <f>INDEX(states!$A$2:$A$51,MATCH('data-WRONG!'!$D114,states!$C$2:$C$51,0))</f>
        <v>Indiana</v>
      </c>
      <c r="F114" s="4" t="str">
        <f>INDEX(states!$B$2:$B$51,MATCH('data-WRONG!'!$D114,states!$C$2:$C$51,0))</f>
        <v>Indianapolis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35</v>
      </c>
    </row>
    <row r="115" spans="1:31" hidden="1" x14ac:dyDescent="0.4">
      <c r="A115">
        <v>675</v>
      </c>
      <c r="B115" t="s">
        <v>658</v>
      </c>
      <c r="C115" s="4" t="str">
        <f>INDEX(counties!$C$2:$C$434,MATCH('data-WRONG!'!$B115,counties!$B$2:$B$434,0))</f>
        <v>Robinson</v>
      </c>
      <c r="D115" t="s">
        <v>41</v>
      </c>
      <c r="E115" s="4" t="str">
        <f>INDEX(states!$A$2:$A$51,MATCH('data-WRONG!'!$D115,states!$C$2:$C$51,0))</f>
        <v>Indiana</v>
      </c>
      <c r="F115" s="4" t="str">
        <f>INDEX(states!$B$2:$B$51,MATCH('data-WRONG!'!$D115,states!$C$2:$C$51,0))</f>
        <v>Indianapolis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30</v>
      </c>
    </row>
    <row r="116" spans="1:31" hidden="1" x14ac:dyDescent="0.4">
      <c r="A116">
        <v>676</v>
      </c>
      <c r="B116" t="s">
        <v>723</v>
      </c>
      <c r="C116" s="4" t="str">
        <f>INDEX(counties!$C$2:$C$434,MATCH('data-WRONG!'!$B116,counties!$B$2:$B$434,0))</f>
        <v>Washington</v>
      </c>
      <c r="D116" t="s">
        <v>41</v>
      </c>
      <c r="E116" s="4" t="str">
        <f>INDEX(states!$A$2:$A$51,MATCH('data-WRONG!'!$D116,states!$C$2:$C$51,0))</f>
        <v>Indiana</v>
      </c>
      <c r="F116" s="4" t="str">
        <f>INDEX(states!$B$2:$B$51,MATCH('data-WRONG!'!$D116,states!$C$2:$C$51,0))</f>
        <v>Indianapolis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32</v>
      </c>
    </row>
    <row r="117" spans="1:31" hidden="1" x14ac:dyDescent="0.4">
      <c r="A117">
        <v>677</v>
      </c>
      <c r="B117" t="s">
        <v>724</v>
      </c>
      <c r="C117" s="4" t="str">
        <f>INDEX(counties!$C$2:$C$434,MATCH('data-WRONG!'!$B117,counties!$B$2:$B$434,0))</f>
        <v>Lawrenceburg</v>
      </c>
      <c r="D117" t="s">
        <v>41</v>
      </c>
      <c r="E117" s="4" t="str">
        <f>INDEX(states!$A$2:$A$51,MATCH('data-WRONG!'!$D117,states!$C$2:$C$51,0))</f>
        <v>Indiana</v>
      </c>
      <c r="F117" s="4" t="str">
        <f>INDEX(states!$B$2:$B$51,MATCH('data-WRONG!'!$D117,states!$C$2:$C$51,0))</f>
        <v>Indianapolis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35</v>
      </c>
    </row>
    <row r="118" spans="1:31" hidden="1" x14ac:dyDescent="0.4">
      <c r="A118">
        <v>678</v>
      </c>
      <c r="B118" t="s">
        <v>156</v>
      </c>
      <c r="C118" s="4" t="str">
        <f>INDEX(counties!$C$2:$C$434,MATCH('data-WRONG!'!$B118,counties!$B$2:$B$434,0))</f>
        <v>Greensburg</v>
      </c>
      <c r="D118" t="s">
        <v>41</v>
      </c>
      <c r="E118" s="4" t="str">
        <f>INDEX(states!$A$2:$A$51,MATCH('data-WRONG!'!$D118,states!$C$2:$C$51,0))</f>
        <v>Indiana</v>
      </c>
      <c r="F118" s="4" t="str">
        <f>INDEX(states!$B$2:$B$51,MATCH('data-WRONG!'!$D118,states!$C$2:$C$51,0))</f>
        <v>Indianapolis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29</v>
      </c>
    </row>
    <row r="119" spans="1:31" hidden="1" x14ac:dyDescent="0.4">
      <c r="A119">
        <v>679</v>
      </c>
      <c r="B119" t="s">
        <v>660</v>
      </c>
      <c r="C119" s="4" t="str">
        <f>INDEX(counties!$C$2:$C$434,MATCH('data-WRONG!'!$B119,counties!$B$2:$B$434,0))</f>
        <v>Sycamore</v>
      </c>
      <c r="D119" t="s">
        <v>41</v>
      </c>
      <c r="E119" s="4" t="str">
        <f>INDEX(states!$A$2:$A$51,MATCH('data-WRONG!'!$D119,states!$C$2:$C$51,0))</f>
        <v>Indiana</v>
      </c>
      <c r="F119" s="4" t="str">
        <f>INDEX(states!$B$2:$B$51,MATCH('data-WRONG!'!$D119,states!$C$2:$C$51,0))</f>
        <v>Indianapolis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31</v>
      </c>
    </row>
    <row r="120" spans="1:31" hidden="1" x14ac:dyDescent="0.4">
      <c r="A120">
        <v>680</v>
      </c>
      <c r="B120" t="s">
        <v>342</v>
      </c>
      <c r="C120" s="4" t="str">
        <f>INDEX(counties!$C$2:$C$434,MATCH('data-WRONG!'!$B120,counties!$B$2:$B$434,0))</f>
        <v>Muncie</v>
      </c>
      <c r="D120" t="s">
        <v>41</v>
      </c>
      <c r="E120" s="4" t="str">
        <f>INDEX(states!$A$2:$A$51,MATCH('data-WRONG!'!$D120,states!$C$2:$C$51,0))</f>
        <v>Indiana</v>
      </c>
      <c r="F120" s="4" t="str">
        <f>INDEX(states!$B$2:$B$51,MATCH('data-WRONG!'!$D120,states!$C$2:$C$51,0))</f>
        <v>Indianapolis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35</v>
      </c>
    </row>
    <row r="121" spans="1:31" hidden="1" x14ac:dyDescent="0.4">
      <c r="A121">
        <v>681</v>
      </c>
      <c r="B121" t="s">
        <v>725</v>
      </c>
      <c r="C121" s="4" t="str">
        <f>INDEX(counties!$C$2:$C$434,MATCH('data-WRONG!'!$B121,counties!$B$2:$B$434,0))</f>
        <v>Jasper</v>
      </c>
      <c r="D121" t="s">
        <v>41</v>
      </c>
      <c r="E121" s="4" t="str">
        <f>INDEX(states!$A$2:$A$51,MATCH('data-WRONG!'!$D121,states!$C$2:$C$51,0))</f>
        <v>Indiana</v>
      </c>
      <c r="F121" s="4" t="str">
        <f>INDEX(states!$B$2:$B$51,MATCH('data-WRONG!'!$D121,states!$C$2:$C$51,0))</f>
        <v>Indianapolis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42</v>
      </c>
    </row>
    <row r="122" spans="1:31" hidden="1" x14ac:dyDescent="0.4">
      <c r="A122">
        <v>682</v>
      </c>
      <c r="B122" t="s">
        <v>726</v>
      </c>
      <c r="C122" s="4" t="str">
        <f>INDEX(counties!$C$2:$C$434,MATCH('data-WRONG!'!$B122,counties!$B$2:$B$434,0))</f>
        <v>Goshen</v>
      </c>
      <c r="D122" t="s">
        <v>41</v>
      </c>
      <c r="E122" s="4" t="str">
        <f>INDEX(states!$A$2:$A$51,MATCH('data-WRONG!'!$D122,states!$C$2:$C$51,0))</f>
        <v>Indiana</v>
      </c>
      <c r="F122" s="4" t="str">
        <f>INDEX(states!$B$2:$B$51,MATCH('data-WRONG!'!$D122,states!$C$2:$C$51,0))</f>
        <v>Indianapolis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31</v>
      </c>
    </row>
    <row r="123" spans="1:31" hidden="1" x14ac:dyDescent="0.4">
      <c r="A123">
        <v>683</v>
      </c>
      <c r="B123" t="s">
        <v>665</v>
      </c>
      <c r="C123" s="4" t="str">
        <f>INDEX(counties!$C$2:$C$434,MATCH('data-WRONG!'!$B123,counties!$B$2:$B$434,0))</f>
        <v>Vandalia</v>
      </c>
      <c r="D123" t="s">
        <v>41</v>
      </c>
      <c r="E123" s="4" t="str">
        <f>INDEX(states!$A$2:$A$51,MATCH('data-WRONG!'!$D123,states!$C$2:$C$51,0))</f>
        <v>Indiana</v>
      </c>
      <c r="F123" s="4" t="str">
        <f>INDEX(states!$B$2:$B$51,MATCH('data-WRONG!'!$D123,states!$C$2:$C$51,0))</f>
        <v>Indianapolis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32</v>
      </c>
    </row>
    <row r="124" spans="1:31" hidden="1" x14ac:dyDescent="0.4">
      <c r="A124">
        <v>684</v>
      </c>
      <c r="B124" t="s">
        <v>727</v>
      </c>
      <c r="C124" s="4" t="str">
        <f>INDEX(counties!$C$2:$C$434,MATCH('data-WRONG!'!$B124,counties!$B$2:$B$434,0))</f>
        <v>New Albany</v>
      </c>
      <c r="D124" t="s">
        <v>41</v>
      </c>
      <c r="E124" s="4" t="str">
        <f>INDEX(states!$A$2:$A$51,MATCH('data-WRONG!'!$D124,states!$C$2:$C$51,0))</f>
        <v>Indiana</v>
      </c>
      <c r="F124" s="4" t="str">
        <f>INDEX(states!$B$2:$B$51,MATCH('data-WRONG!'!$D124,states!$C$2:$C$51,0))</f>
        <v>Indianapolis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35</v>
      </c>
    </row>
    <row r="125" spans="1:31" hidden="1" x14ac:dyDescent="0.4">
      <c r="A125">
        <v>685</v>
      </c>
      <c r="B125" t="s">
        <v>728</v>
      </c>
      <c r="C125" s="4" t="str">
        <f>INDEX(counties!$C$2:$C$434,MATCH('data-WRONG!'!$B125,counties!$B$2:$B$434,0))</f>
        <v>Covington</v>
      </c>
      <c r="D125" t="s">
        <v>41</v>
      </c>
      <c r="E125" s="4" t="str">
        <f>INDEX(states!$A$2:$A$51,MATCH('data-WRONG!'!$D125,states!$C$2:$C$51,0))</f>
        <v>Indiana</v>
      </c>
      <c r="F125" s="4" t="str">
        <f>INDEX(states!$B$2:$B$51,MATCH('data-WRONG!'!$D125,states!$C$2:$C$51,0))</f>
        <v>Indianapolis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29</v>
      </c>
    </row>
    <row r="126" spans="1:31" hidden="1" x14ac:dyDescent="0.4">
      <c r="A126">
        <v>686</v>
      </c>
      <c r="B126" t="s">
        <v>94</v>
      </c>
      <c r="C126" s="4" t="str">
        <f>INDEX(counties!$C$2:$C$434,MATCH('data-WRONG!'!$B126,counties!$B$2:$B$434,0))</f>
        <v>Benton</v>
      </c>
      <c r="D126" t="s">
        <v>41</v>
      </c>
      <c r="E126" s="4" t="str">
        <f>INDEX(states!$A$2:$A$51,MATCH('data-WRONG!'!$D126,states!$C$2:$C$51,0))</f>
        <v>Indiana</v>
      </c>
      <c r="F126" s="4" t="str">
        <f>INDEX(states!$B$2:$B$51,MATCH('data-WRONG!'!$D126,states!$C$2:$C$51,0))</f>
        <v>Indianapolis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32</v>
      </c>
    </row>
    <row r="127" spans="1:31" hidden="1" x14ac:dyDescent="0.4">
      <c r="A127">
        <v>687</v>
      </c>
      <c r="B127" t="s">
        <v>667</v>
      </c>
      <c r="C127" s="4" t="str">
        <f>INDEX(counties!$C$2:$C$434,MATCH('data-WRONG!'!$B127,counties!$B$2:$B$434,0))</f>
        <v>Lewistown</v>
      </c>
      <c r="D127" t="s">
        <v>41</v>
      </c>
      <c r="E127" s="4" t="str">
        <f>INDEX(states!$A$2:$A$51,MATCH('data-WRONG!'!$D127,states!$C$2:$C$51,0))</f>
        <v>Indiana</v>
      </c>
      <c r="F127" s="4" t="str">
        <f>INDEX(states!$B$2:$B$51,MATCH('data-WRONG!'!$D127,states!$C$2:$C$51,0))</f>
        <v>Indianapolis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29</v>
      </c>
    </row>
    <row r="128" spans="1:31" hidden="1" x14ac:dyDescent="0.4">
      <c r="A128">
        <v>688</v>
      </c>
      <c r="B128" t="s">
        <v>729</v>
      </c>
      <c r="C128" s="4" t="str">
        <f>INDEX(counties!$C$2:$C$434,MATCH('data-WRONG!'!$B128,counties!$B$2:$B$434,0))</f>
        <v>Princeton</v>
      </c>
      <c r="D128" t="s">
        <v>41</v>
      </c>
      <c r="E128" s="4" t="str">
        <f>INDEX(states!$A$2:$A$51,MATCH('data-WRONG!'!$D128,states!$C$2:$C$51,0))</f>
        <v>Indiana</v>
      </c>
      <c r="F128" s="4" t="str">
        <f>INDEX(states!$B$2:$B$51,MATCH('data-WRONG!'!$D128,states!$C$2:$C$51,0))</f>
        <v>Indianapolis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29</v>
      </c>
    </row>
    <row r="129" spans="1:31" hidden="1" x14ac:dyDescent="0.4">
      <c r="A129">
        <v>689</v>
      </c>
      <c r="B129" t="s">
        <v>730</v>
      </c>
      <c r="C129" s="4" t="str">
        <f>INDEX(counties!$C$2:$C$434,MATCH('data-WRONG!'!$B129,counties!$B$2:$B$434,0))</f>
        <v>Marion</v>
      </c>
      <c r="D129" t="s">
        <v>41</v>
      </c>
      <c r="E129" s="4" t="str">
        <f>INDEX(states!$A$2:$A$51,MATCH('data-WRONG!'!$D129,states!$C$2:$C$51,0))</f>
        <v>Indiana</v>
      </c>
      <c r="F129" s="4" t="str">
        <f>INDEX(states!$B$2:$B$51,MATCH('data-WRONG!'!$D129,states!$C$2:$C$51,0))</f>
        <v>Indianapolis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29</v>
      </c>
    </row>
    <row r="130" spans="1:31" hidden="1" x14ac:dyDescent="0.4">
      <c r="A130">
        <v>690</v>
      </c>
      <c r="B130" t="s">
        <v>669</v>
      </c>
      <c r="C130" s="4" t="str">
        <f>INDEX(counties!$C$2:$C$434,MATCH('data-WRONG!'!$B130,counties!$B$2:$B$434,0))</f>
        <v>Carrollton</v>
      </c>
      <c r="D130" t="s">
        <v>41</v>
      </c>
      <c r="E130" s="4" t="str">
        <f>INDEX(states!$A$2:$A$51,MATCH('data-WRONG!'!$D130,states!$C$2:$C$51,0))</f>
        <v>Indiana</v>
      </c>
      <c r="F130" s="4" t="str">
        <f>INDEX(states!$B$2:$B$51,MATCH('data-WRONG!'!$D130,states!$C$2:$C$51,0))</f>
        <v>Indianapolis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29</v>
      </c>
    </row>
    <row r="131" spans="1:31" hidden="1" x14ac:dyDescent="0.4">
      <c r="A131">
        <v>691</v>
      </c>
      <c r="B131" t="s">
        <v>333</v>
      </c>
      <c r="C131" s="4" t="str">
        <f>INDEX(counties!$C$2:$C$434,MATCH('data-WRONG!'!$B131,counties!$B$2:$B$434,0))</f>
        <v>McLeansboro</v>
      </c>
      <c r="D131" t="s">
        <v>41</v>
      </c>
      <c r="E131" s="4" t="str">
        <f>INDEX(states!$A$2:$A$51,MATCH('data-WRONG!'!$D131,states!$C$2:$C$51,0))</f>
        <v>Indiana</v>
      </c>
      <c r="F131" s="4" t="str">
        <f>INDEX(states!$B$2:$B$51,MATCH('data-WRONG!'!$D131,states!$C$2:$C$51,0))</f>
        <v>Indianapolis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36</v>
      </c>
    </row>
    <row r="132" spans="1:31" hidden="1" x14ac:dyDescent="0.4">
      <c r="A132">
        <v>692</v>
      </c>
      <c r="B132" t="s">
        <v>671</v>
      </c>
      <c r="C132" s="4" t="str">
        <f>INDEX(counties!$C$2:$C$434,MATCH('data-WRONG!'!$B132,counties!$B$2:$B$434,0))</f>
        <v>Carthage</v>
      </c>
      <c r="D132" t="s">
        <v>41</v>
      </c>
      <c r="E132" s="4" t="str">
        <f>INDEX(states!$A$2:$A$51,MATCH('data-WRONG!'!$D132,states!$C$2:$C$51,0))</f>
        <v>Indiana</v>
      </c>
      <c r="F132" s="4" t="str">
        <f>INDEX(states!$B$2:$B$51,MATCH('data-WRONG!'!$D132,states!$C$2:$C$51,0))</f>
        <v>Indianapolis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36</v>
      </c>
    </row>
    <row r="133" spans="1:31" hidden="1" x14ac:dyDescent="0.4">
      <c r="A133">
        <v>693</v>
      </c>
      <c r="B133" t="s">
        <v>61</v>
      </c>
      <c r="C133" s="4" t="str">
        <f>INDEX(counties!$C$2:$C$434,MATCH('data-WRONG!'!$B133,counties!$B$2:$B$434,0))</f>
        <v>Corydon</v>
      </c>
      <c r="D133" t="s">
        <v>41</v>
      </c>
      <c r="E133" s="4" t="str">
        <f>INDEX(states!$A$2:$A$51,MATCH('data-WRONG!'!$D133,states!$C$2:$C$51,0))</f>
        <v>Indiana</v>
      </c>
      <c r="F133" s="4" t="str">
        <f>INDEX(states!$B$2:$B$51,MATCH('data-WRONG!'!$D133,states!$C$2:$C$51,0))</f>
        <v>Indianapolis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35</v>
      </c>
    </row>
    <row r="134" spans="1:31" hidden="1" x14ac:dyDescent="0.4">
      <c r="A134">
        <v>694</v>
      </c>
      <c r="B134" t="s">
        <v>731</v>
      </c>
      <c r="C134" s="4" t="str">
        <f>INDEX(counties!$C$2:$C$434,MATCH('data-WRONG!'!$B134,counties!$B$2:$B$434,0))</f>
        <v>Danville</v>
      </c>
      <c r="D134" t="s">
        <v>41</v>
      </c>
      <c r="E134" s="4" t="str">
        <f>INDEX(states!$A$2:$A$51,MATCH('data-WRONG!'!$D134,states!$C$2:$C$51,0))</f>
        <v>Indiana</v>
      </c>
      <c r="F134" s="4" t="str">
        <f>INDEX(states!$B$2:$B$51,MATCH('data-WRONG!'!$D134,states!$C$2:$C$51,0))</f>
        <v>Indianapolis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36</v>
      </c>
    </row>
    <row r="135" spans="1:31" hidden="1" x14ac:dyDescent="0.4">
      <c r="A135">
        <v>695</v>
      </c>
      <c r="B135" t="s">
        <v>673</v>
      </c>
      <c r="C135" s="4" t="str">
        <f>INDEX(counties!$C$2:$C$434,MATCH('data-WRONG!'!$B135,counties!$B$2:$B$434,0))</f>
        <v>Cambridge</v>
      </c>
      <c r="D135" t="s">
        <v>41</v>
      </c>
      <c r="E135" s="4" t="str">
        <f>INDEX(states!$A$2:$A$51,MATCH('data-WRONG!'!$D135,states!$C$2:$C$51,0))</f>
        <v>Indiana</v>
      </c>
      <c r="F135" s="4" t="str">
        <f>INDEX(states!$B$2:$B$51,MATCH('data-WRONG!'!$D135,states!$C$2:$C$51,0))</f>
        <v>Indianapolis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29</v>
      </c>
    </row>
    <row r="136" spans="1:31" hidden="1" x14ac:dyDescent="0.4">
      <c r="A136">
        <v>696</v>
      </c>
      <c r="B136" t="s">
        <v>732</v>
      </c>
      <c r="C136" s="4" t="str">
        <f>INDEX(counties!$C$2:$C$434,MATCH('data-WRONG!'!$B136,counties!$B$2:$B$434,0))</f>
        <v>Kokomo</v>
      </c>
      <c r="D136" t="s">
        <v>41</v>
      </c>
      <c r="E136" s="4" t="str">
        <f>INDEX(states!$A$2:$A$51,MATCH('data-WRONG!'!$D136,states!$C$2:$C$51,0))</f>
        <v>Indiana</v>
      </c>
      <c r="F136" s="4" t="str">
        <f>INDEX(states!$B$2:$B$51,MATCH('data-WRONG!'!$D136,states!$C$2:$C$51,0))</f>
        <v>Indianapolis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35</v>
      </c>
    </row>
    <row r="137" spans="1:31" hidden="1" x14ac:dyDescent="0.4">
      <c r="A137">
        <v>697</v>
      </c>
      <c r="B137" t="s">
        <v>212</v>
      </c>
      <c r="C137" s="4" t="str">
        <f>INDEX(counties!$C$2:$C$434,MATCH('data-WRONG!'!$B137,counties!$B$2:$B$434,0))</f>
        <v>Huntington</v>
      </c>
      <c r="D137" t="s">
        <v>41</v>
      </c>
      <c r="E137" s="4" t="str">
        <f>INDEX(states!$A$2:$A$51,MATCH('data-WRONG!'!$D137,states!$C$2:$C$51,0))</f>
        <v>Indiana</v>
      </c>
      <c r="F137" s="4" t="str">
        <f>INDEX(states!$B$2:$B$51,MATCH('data-WRONG!'!$D137,states!$C$2:$C$51,0))</f>
        <v>Indianapolis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31</v>
      </c>
    </row>
    <row r="138" spans="1:31" hidden="1" x14ac:dyDescent="0.4">
      <c r="A138">
        <v>698</v>
      </c>
      <c r="B138" t="s">
        <v>99</v>
      </c>
      <c r="C138" s="4" t="str">
        <f>INDEX(counties!$C$2:$C$434,MATCH('data-WRONG!'!$B138,counties!$B$2:$B$434,0))</f>
        <v>Murphysboro</v>
      </c>
      <c r="D138" t="s">
        <v>41</v>
      </c>
      <c r="E138" s="4" t="str">
        <f>INDEX(states!$A$2:$A$51,MATCH('data-WRONG!'!$D138,states!$C$2:$C$51,0))</f>
        <v>Indiana</v>
      </c>
      <c r="F138" s="4" t="str">
        <f>INDEX(states!$B$2:$B$51,MATCH('data-WRONG!'!$D138,states!$C$2:$C$51,0))</f>
        <v>Indianapolis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29</v>
      </c>
    </row>
    <row r="139" spans="1:31" hidden="1" x14ac:dyDescent="0.4">
      <c r="A139">
        <v>699</v>
      </c>
      <c r="B139" t="s">
        <v>206</v>
      </c>
      <c r="C139" s="4" t="str">
        <f>INDEX(counties!$C$2:$C$434,MATCH('data-WRONG!'!$B139,counties!$B$2:$B$434,0))</f>
        <v>Newton</v>
      </c>
      <c r="D139" t="s">
        <v>41</v>
      </c>
      <c r="E139" s="4" t="str">
        <f>INDEX(states!$A$2:$A$51,MATCH('data-WRONG!'!$D139,states!$C$2:$C$51,0))</f>
        <v>Indiana</v>
      </c>
      <c r="F139" s="4" t="str">
        <f>INDEX(states!$B$2:$B$51,MATCH('data-WRONG!'!$D139,states!$C$2:$C$51,0))</f>
        <v>Indianapolis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29</v>
      </c>
    </row>
    <row r="140" spans="1:31" hidden="1" x14ac:dyDescent="0.4">
      <c r="A140">
        <v>700</v>
      </c>
      <c r="B140" t="s">
        <v>733</v>
      </c>
      <c r="C140" s="4" t="str">
        <f>INDEX(counties!$C$2:$C$434,MATCH('data-WRONG!'!$B140,counties!$B$2:$B$434,0))</f>
        <v>Portland</v>
      </c>
      <c r="D140" t="s">
        <v>41</v>
      </c>
      <c r="E140" s="4" t="str">
        <f>INDEX(states!$A$2:$A$51,MATCH('data-WRONG!'!$D140,states!$C$2:$C$51,0))</f>
        <v>Indiana</v>
      </c>
      <c r="F140" s="4" t="str">
        <f>INDEX(states!$B$2:$B$51,MATCH('data-WRONG!'!$D140,states!$C$2:$C$51,0))</f>
        <v>Indianapolis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29</v>
      </c>
    </row>
    <row r="141" spans="1:31" hidden="1" x14ac:dyDescent="0.4">
      <c r="A141">
        <v>701</v>
      </c>
      <c r="B141" t="s">
        <v>328</v>
      </c>
      <c r="C141" s="4" t="str">
        <f>INDEX(counties!$C$2:$C$434,MATCH('data-WRONG!'!$B141,counties!$B$2:$B$434,0))</f>
        <v>Mount Vernon</v>
      </c>
      <c r="D141" t="s">
        <v>41</v>
      </c>
      <c r="E141" s="4" t="str">
        <f>INDEX(states!$A$2:$A$51,MATCH('data-WRONG!'!$D141,states!$C$2:$C$51,0))</f>
        <v>Indiana</v>
      </c>
      <c r="F141" s="4" t="str">
        <f>INDEX(states!$B$2:$B$51,MATCH('data-WRONG!'!$D141,states!$C$2:$C$51,0))</f>
        <v>Indianapolis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29</v>
      </c>
    </row>
    <row r="142" spans="1:31" hidden="1" x14ac:dyDescent="0.4">
      <c r="A142">
        <v>702</v>
      </c>
      <c r="B142" t="s">
        <v>734</v>
      </c>
      <c r="C142" s="4" t="str">
        <f>INDEX(counties!$C$2:$C$434,MATCH('data-WRONG!'!$B142,counties!$B$2:$B$434,0))</f>
        <v>Vernon</v>
      </c>
      <c r="D142" t="s">
        <v>41</v>
      </c>
      <c r="E142" s="4" t="str">
        <f>INDEX(states!$A$2:$A$51,MATCH('data-WRONG!'!$D142,states!$C$2:$C$51,0))</f>
        <v>Indiana</v>
      </c>
      <c r="F142" s="4" t="str">
        <f>INDEX(states!$B$2:$B$51,MATCH('data-WRONG!'!$D142,states!$C$2:$C$51,0))</f>
        <v>Indianapolis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32</v>
      </c>
    </row>
    <row r="143" spans="1:31" hidden="1" x14ac:dyDescent="0.4">
      <c r="A143">
        <v>703</v>
      </c>
      <c r="B143" t="s">
        <v>677</v>
      </c>
      <c r="C143" s="4" t="str">
        <f>INDEX(counties!$C$2:$C$434,MATCH('data-WRONG!'!$B143,counties!$B$2:$B$434,0))</f>
        <v>Vienna</v>
      </c>
      <c r="D143" t="s">
        <v>41</v>
      </c>
      <c r="E143" s="4" t="str">
        <f>INDEX(states!$A$2:$A$51,MATCH('data-WRONG!'!$D143,states!$C$2:$C$51,0))</f>
        <v>Indiana</v>
      </c>
      <c r="F143" s="4" t="str">
        <f>INDEX(states!$B$2:$B$51,MATCH('data-WRONG!'!$D143,states!$C$2:$C$51,0))</f>
        <v>Indianapolis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36</v>
      </c>
    </row>
    <row r="144" spans="1:31" hidden="1" x14ac:dyDescent="0.4">
      <c r="A144">
        <v>704</v>
      </c>
      <c r="B144" t="s">
        <v>237</v>
      </c>
      <c r="C144" s="4" t="str">
        <f>INDEX(counties!$C$2:$C$434,MATCH('data-WRONG!'!$B144,counties!$B$2:$B$434,0))</f>
        <v>Galesburg</v>
      </c>
      <c r="D144" t="s">
        <v>41</v>
      </c>
      <c r="E144" s="4" t="str">
        <f>INDEX(states!$A$2:$A$51,MATCH('data-WRONG!'!$D144,states!$C$2:$C$51,0))</f>
        <v>Indiana</v>
      </c>
      <c r="F144" s="4" t="str">
        <f>INDEX(states!$B$2:$B$51,MATCH('data-WRONG!'!$D144,states!$C$2:$C$51,0))</f>
        <v>Indianapolis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29</v>
      </c>
    </row>
    <row r="145" spans="1:31" hidden="1" x14ac:dyDescent="0.4">
      <c r="A145">
        <v>705</v>
      </c>
      <c r="B145" t="s">
        <v>735</v>
      </c>
      <c r="C145" s="4" t="str">
        <f>INDEX(counties!$C$2:$C$434,MATCH('data-WRONG!'!$B145,counties!$B$2:$B$434,0))</f>
        <v>Warsaw</v>
      </c>
      <c r="D145" t="s">
        <v>41</v>
      </c>
      <c r="E145" s="4" t="str">
        <f>INDEX(states!$A$2:$A$51,MATCH('data-WRONG!'!$D145,states!$C$2:$C$51,0))</f>
        <v>Indiana</v>
      </c>
      <c r="F145" s="4" t="str">
        <f>INDEX(states!$B$2:$B$51,MATCH('data-WRONG!'!$D145,states!$C$2:$C$51,0))</f>
        <v>Indianapolis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42</v>
      </c>
    </row>
    <row r="146" spans="1:31" hidden="1" x14ac:dyDescent="0.4">
      <c r="A146">
        <v>706</v>
      </c>
      <c r="B146" t="s">
        <v>219</v>
      </c>
      <c r="C146" s="4" t="str">
        <f>INDEX(counties!$C$2:$C$434,MATCH('data-WRONG!'!$B146,counties!$B$2:$B$434,0))</f>
        <v>Lagrange</v>
      </c>
      <c r="D146" t="s">
        <v>41</v>
      </c>
      <c r="E146" s="4" t="str">
        <f>INDEX(states!$A$2:$A$51,MATCH('data-WRONG!'!$D146,states!$C$2:$C$51,0))</f>
        <v>Indiana</v>
      </c>
      <c r="F146" s="4" t="str">
        <f>INDEX(states!$B$2:$B$51,MATCH('data-WRONG!'!$D146,states!$C$2:$C$51,0))</f>
        <v>Indianapolis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32</v>
      </c>
    </row>
    <row r="147" spans="1:31" hidden="1" x14ac:dyDescent="0.4">
      <c r="A147">
        <v>707</v>
      </c>
      <c r="B147" t="s">
        <v>680</v>
      </c>
      <c r="C147" s="4" t="str">
        <f>INDEX(counties!$C$2:$C$434,MATCH('data-WRONG!'!$B147,counties!$B$2:$B$434,0))</f>
        <v>Waukegan</v>
      </c>
      <c r="D147" t="s">
        <v>41</v>
      </c>
      <c r="E147" s="4" t="str">
        <f>INDEX(states!$A$2:$A$51,MATCH('data-WRONG!'!$D147,states!$C$2:$C$51,0))</f>
        <v>Indiana</v>
      </c>
      <c r="F147" s="4" t="str">
        <f>INDEX(states!$B$2:$B$51,MATCH('data-WRONG!'!$D147,states!$C$2:$C$51,0))</f>
        <v>Indianapolis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35</v>
      </c>
    </row>
    <row r="148" spans="1:31" hidden="1" x14ac:dyDescent="0.4">
      <c r="A148">
        <v>708</v>
      </c>
      <c r="B148" t="s">
        <v>736</v>
      </c>
      <c r="C148" s="4" t="str">
        <f>INDEX(counties!$C$2:$C$434,MATCH('data-WRONG!'!$B148,counties!$B$2:$B$434,0))</f>
        <v>Laporte</v>
      </c>
      <c r="D148" t="s">
        <v>41</v>
      </c>
      <c r="E148" s="4" t="str">
        <f>INDEX(states!$A$2:$A$51,MATCH('data-WRONG!'!$D148,states!$C$2:$C$51,0))</f>
        <v>Indiana</v>
      </c>
      <c r="F148" s="4" t="str">
        <f>INDEX(states!$B$2:$B$51,MATCH('data-WRONG!'!$D148,states!$C$2:$C$51,0))</f>
        <v>Indianapolis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29</v>
      </c>
    </row>
    <row r="149" spans="1:31" hidden="1" x14ac:dyDescent="0.4">
      <c r="A149">
        <v>709</v>
      </c>
      <c r="B149" t="s">
        <v>682</v>
      </c>
      <c r="C149" s="4" t="str">
        <f>INDEX(counties!$C$2:$C$434,MATCH('data-WRONG!'!$B149,counties!$B$2:$B$434,0))</f>
        <v>Lawrenceville</v>
      </c>
      <c r="D149" t="s">
        <v>41</v>
      </c>
      <c r="E149" s="4" t="str">
        <f>INDEX(states!$A$2:$A$51,MATCH('data-WRONG!'!$D149,states!$C$2:$C$51,0))</f>
        <v>Indiana</v>
      </c>
      <c r="F149" s="4" t="str">
        <f>INDEX(states!$B$2:$B$51,MATCH('data-WRONG!'!$D149,states!$C$2:$C$51,0))</f>
        <v>Indianapolis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29</v>
      </c>
    </row>
    <row r="150" spans="1:31" hidden="1" x14ac:dyDescent="0.4">
      <c r="A150">
        <v>710</v>
      </c>
      <c r="B150" t="s">
        <v>215</v>
      </c>
      <c r="C150" s="4" t="str">
        <f>INDEX(counties!$C$2:$C$434,MATCH('data-WRONG!'!$B150,counties!$B$2:$B$434,0))</f>
        <v>Edwardsville</v>
      </c>
      <c r="D150" t="s">
        <v>41</v>
      </c>
      <c r="E150" s="4" t="str">
        <f>INDEX(states!$A$2:$A$51,MATCH('data-WRONG!'!$D150,states!$C$2:$C$51,0))</f>
        <v>Indiana</v>
      </c>
      <c r="F150" s="4" t="str">
        <f>INDEX(states!$B$2:$B$51,MATCH('data-WRONG!'!$D150,states!$C$2:$C$51,0))</f>
        <v>Indianapolis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35</v>
      </c>
    </row>
    <row r="151" spans="1:31" hidden="1" x14ac:dyDescent="0.4">
      <c r="A151">
        <v>711</v>
      </c>
      <c r="B151" t="s">
        <v>193</v>
      </c>
      <c r="C151" s="4" t="str">
        <f>INDEX(counties!$C$2:$C$434,MATCH('data-WRONG!'!$B151,counties!$B$2:$B$434,0))</f>
        <v>Salem</v>
      </c>
      <c r="D151" t="s">
        <v>41</v>
      </c>
      <c r="E151" s="4" t="str">
        <f>INDEX(states!$A$2:$A$51,MATCH('data-WRONG!'!$D151,states!$C$2:$C$51,0))</f>
        <v>Indiana</v>
      </c>
      <c r="F151" s="4" t="str">
        <f>INDEX(states!$B$2:$B$51,MATCH('data-WRONG!'!$D151,states!$C$2:$C$51,0))</f>
        <v>Indianapolis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35</v>
      </c>
    </row>
    <row r="152" spans="1:31" hidden="1" x14ac:dyDescent="0.4">
      <c r="A152">
        <v>712</v>
      </c>
      <c r="B152" t="s">
        <v>113</v>
      </c>
      <c r="C152" s="4" t="str">
        <f>INDEX(counties!$C$2:$C$434,MATCH('data-WRONG!'!$B152,counties!$B$2:$B$434,0))</f>
        <v>Lacon</v>
      </c>
      <c r="D152" t="s">
        <v>41</v>
      </c>
      <c r="E152" s="4" t="str">
        <f>INDEX(states!$A$2:$A$51,MATCH('data-WRONG!'!$D152,states!$C$2:$C$51,0))</f>
        <v>Indiana</v>
      </c>
      <c r="F152" s="4" t="str">
        <f>INDEX(states!$B$2:$B$51,MATCH('data-WRONG!'!$D152,states!$C$2:$C$51,0))</f>
        <v>Indianapolis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29</v>
      </c>
    </row>
    <row r="153" spans="1:31" hidden="1" x14ac:dyDescent="0.4">
      <c r="A153">
        <v>713</v>
      </c>
      <c r="B153" t="s">
        <v>737</v>
      </c>
      <c r="C153" s="4" t="str">
        <f>INDEX(counties!$C$2:$C$434,MATCH('data-WRONG!'!$B153,counties!$B$2:$B$434,0))</f>
        <v>Shoals</v>
      </c>
      <c r="D153" t="s">
        <v>41</v>
      </c>
      <c r="E153" s="4" t="str">
        <f>INDEX(states!$A$2:$A$51,MATCH('data-WRONG!'!$D153,states!$C$2:$C$51,0))</f>
        <v>Indiana</v>
      </c>
      <c r="F153" s="4" t="str">
        <f>INDEX(states!$B$2:$B$51,MATCH('data-WRONG!'!$D153,states!$C$2:$C$51,0))</f>
        <v>Indianapolis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32</v>
      </c>
    </row>
    <row r="154" spans="1:31" hidden="1" x14ac:dyDescent="0.4">
      <c r="A154">
        <v>714</v>
      </c>
      <c r="B154" t="s">
        <v>738</v>
      </c>
      <c r="C154" s="4" t="str">
        <f>INDEX(counties!$C$2:$C$434,MATCH('data-WRONG!'!$B154,counties!$B$2:$B$434,0))</f>
        <v>Peru</v>
      </c>
      <c r="D154" t="s">
        <v>41</v>
      </c>
      <c r="E154" s="4" t="str">
        <f>INDEX(states!$A$2:$A$51,MATCH('data-WRONG!'!$D154,states!$C$2:$C$51,0))</f>
        <v>Indiana</v>
      </c>
      <c r="F154" s="4" t="str">
        <f>INDEX(states!$B$2:$B$51,MATCH('data-WRONG!'!$D154,states!$C$2:$C$51,0))</f>
        <v>Indianapolis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29</v>
      </c>
    </row>
    <row r="155" spans="1:31" hidden="1" x14ac:dyDescent="0.4">
      <c r="A155">
        <v>715</v>
      </c>
      <c r="B155" t="s">
        <v>300</v>
      </c>
      <c r="C155" s="4" t="str">
        <f>INDEX(counties!$C$2:$C$434,MATCH('data-WRONG!'!$B155,counties!$B$2:$B$434,0))</f>
        <v>Waterloo</v>
      </c>
      <c r="D155" t="s">
        <v>41</v>
      </c>
      <c r="E155" s="4" t="str">
        <f>INDEX(states!$A$2:$A$51,MATCH('data-WRONG!'!$D155,states!$C$2:$C$51,0))</f>
        <v>Indiana</v>
      </c>
      <c r="F155" s="4" t="str">
        <f>INDEX(states!$B$2:$B$51,MATCH('data-WRONG!'!$D155,states!$C$2:$C$51,0))</f>
        <v>Indianapolis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43</v>
      </c>
    </row>
    <row r="156" spans="1:31" hidden="1" x14ac:dyDescent="0.4">
      <c r="A156">
        <v>716</v>
      </c>
      <c r="B156" t="s">
        <v>468</v>
      </c>
      <c r="C156" s="4" t="str">
        <f>INDEX(counties!$C$2:$C$434,MATCH('data-WRONG!'!$B156,counties!$B$2:$B$434,0))</f>
        <v>Hillsboro</v>
      </c>
      <c r="D156" t="s">
        <v>41</v>
      </c>
      <c r="E156" s="4" t="str">
        <f>INDEX(states!$A$2:$A$51,MATCH('data-WRONG!'!$D156,states!$C$2:$C$51,0))</f>
        <v>Indiana</v>
      </c>
      <c r="F156" s="4" t="str">
        <f>INDEX(states!$B$2:$B$51,MATCH('data-WRONG!'!$D156,states!$C$2:$C$51,0))</f>
        <v>Indianapolis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44</v>
      </c>
    </row>
    <row r="157" spans="1:31" hidden="1" x14ac:dyDescent="0.4">
      <c r="A157">
        <v>717</v>
      </c>
      <c r="B157" t="s">
        <v>693</v>
      </c>
      <c r="C157" s="4" t="str">
        <f>INDEX(counties!$C$2:$C$434,MATCH('data-WRONG!'!$B157,counties!$B$2:$B$434,0))</f>
        <v>Jacksonville</v>
      </c>
      <c r="D157" t="s">
        <v>41</v>
      </c>
      <c r="E157" s="4" t="str">
        <f>INDEX(states!$A$2:$A$51,MATCH('data-WRONG!'!$D157,states!$C$2:$C$51,0))</f>
        <v>Indiana</v>
      </c>
      <c r="F157" s="4" t="str">
        <f>INDEX(states!$B$2:$B$51,MATCH('data-WRONG!'!$D157,states!$C$2:$C$51,0))</f>
        <v>Indianapolis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31</v>
      </c>
    </row>
    <row r="158" spans="1:31" hidden="1" x14ac:dyDescent="0.4">
      <c r="A158">
        <v>718</v>
      </c>
      <c r="B158" t="s">
        <v>141</v>
      </c>
      <c r="C158" s="4" t="str">
        <f>INDEX(counties!$C$2:$C$434,MATCH('data-WRONG!'!$B158,counties!$B$2:$B$434,0))</f>
        <v>Kentland</v>
      </c>
      <c r="D158" t="s">
        <v>41</v>
      </c>
      <c r="E158" s="4" t="str">
        <f>INDEX(states!$A$2:$A$51,MATCH('data-WRONG!'!$D158,states!$C$2:$C$51,0))</f>
        <v>Indiana</v>
      </c>
      <c r="F158" s="4" t="str">
        <f>INDEX(states!$B$2:$B$51,MATCH('data-WRONG!'!$D158,states!$C$2:$C$51,0))</f>
        <v>Indianapolis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29</v>
      </c>
    </row>
    <row r="159" spans="1:31" hidden="1" x14ac:dyDescent="0.4">
      <c r="A159">
        <v>719</v>
      </c>
      <c r="B159" t="s">
        <v>739</v>
      </c>
      <c r="C159" s="4" t="str">
        <f>INDEX(counties!$C$2:$C$434,MATCH('data-WRONG!'!$B159,counties!$B$2:$B$434,0))</f>
        <v>Albion</v>
      </c>
      <c r="D159" t="s">
        <v>41</v>
      </c>
      <c r="E159" s="4" t="str">
        <f>INDEX(states!$A$2:$A$51,MATCH('data-WRONG!'!$D159,states!$C$2:$C$51,0))</f>
        <v>Indiana</v>
      </c>
      <c r="F159" s="4" t="str">
        <f>INDEX(states!$B$2:$B$51,MATCH('data-WRONG!'!$D159,states!$C$2:$C$51,0))</f>
        <v>Indianapolis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29</v>
      </c>
    </row>
    <row r="160" spans="1:31" hidden="1" x14ac:dyDescent="0.4">
      <c r="A160">
        <v>720</v>
      </c>
      <c r="B160" t="s">
        <v>591</v>
      </c>
      <c r="C160" s="4" t="str">
        <f>INDEX(counties!$C$2:$C$434,MATCH('data-WRONG!'!$B160,counties!$B$2:$B$434,0))</f>
        <v>Rising Sun</v>
      </c>
      <c r="D160" t="s">
        <v>41</v>
      </c>
      <c r="E160" s="4" t="str">
        <f>INDEX(states!$A$2:$A$51,MATCH('data-WRONG!'!$D160,states!$C$2:$C$51,0))</f>
        <v>Indiana</v>
      </c>
      <c r="F160" s="4" t="str">
        <f>INDEX(states!$B$2:$B$51,MATCH('data-WRONG!'!$D160,states!$C$2:$C$51,0))</f>
        <v>Indianapolis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34</v>
      </c>
    </row>
    <row r="161" spans="1:31" hidden="1" x14ac:dyDescent="0.4">
      <c r="A161">
        <v>721</v>
      </c>
      <c r="B161" t="s">
        <v>740</v>
      </c>
      <c r="C161" s="4" t="str">
        <f>INDEX(counties!$C$2:$C$434,MATCH('data-WRONG!'!$B161,counties!$B$2:$B$434,0))</f>
        <v>Paoli</v>
      </c>
      <c r="D161" t="s">
        <v>41</v>
      </c>
      <c r="E161" s="4" t="str">
        <f>INDEX(states!$A$2:$A$51,MATCH('data-WRONG!'!$D161,states!$C$2:$C$51,0))</f>
        <v>Indiana</v>
      </c>
      <c r="F161" s="4" t="str">
        <f>INDEX(states!$B$2:$B$51,MATCH('data-WRONG!'!$D161,states!$C$2:$C$51,0))</f>
        <v>Indianapolis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32</v>
      </c>
    </row>
    <row r="162" spans="1:31" hidden="1" x14ac:dyDescent="0.4">
      <c r="A162">
        <v>722</v>
      </c>
      <c r="B162" t="s">
        <v>741</v>
      </c>
      <c r="C162" s="4" t="str">
        <f>INDEX(counties!$C$2:$C$434,MATCH('data-WRONG!'!$B162,counties!$B$2:$B$434,0))</f>
        <v>Spencer</v>
      </c>
      <c r="D162" t="s">
        <v>41</v>
      </c>
      <c r="E162" s="4" t="str">
        <f>INDEX(states!$A$2:$A$51,MATCH('data-WRONG!'!$D162,states!$C$2:$C$51,0))</f>
        <v>Indiana</v>
      </c>
      <c r="F162" s="4" t="str">
        <f>INDEX(states!$B$2:$B$51,MATCH('data-WRONG!'!$D162,states!$C$2:$C$51,0))</f>
        <v>Indianapolis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32</v>
      </c>
    </row>
    <row r="163" spans="1:31" hidden="1" x14ac:dyDescent="0.4">
      <c r="A163">
        <v>723</v>
      </c>
      <c r="B163" t="s">
        <v>742</v>
      </c>
      <c r="C163" s="4" t="str">
        <f>INDEX(counties!$C$2:$C$434,MATCH('data-WRONG!'!$B163,counties!$B$2:$B$434,0))</f>
        <v>Rockville</v>
      </c>
      <c r="D163" t="s">
        <v>41</v>
      </c>
      <c r="E163" s="4" t="str">
        <f>INDEX(states!$A$2:$A$51,MATCH('data-WRONG!'!$D163,states!$C$2:$C$51,0))</f>
        <v>Indiana</v>
      </c>
      <c r="F163" s="4" t="str">
        <f>INDEX(states!$B$2:$B$51,MATCH('data-WRONG!'!$D163,states!$C$2:$C$51,0))</f>
        <v>Indianapolis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29</v>
      </c>
    </row>
    <row r="164" spans="1:31" hidden="1" x14ac:dyDescent="0.4">
      <c r="A164">
        <v>724</v>
      </c>
      <c r="B164" t="s">
        <v>696</v>
      </c>
      <c r="C164" s="4" t="str">
        <f>INDEX(counties!$C$2:$C$434,MATCH('data-WRONG!'!$B164,counties!$B$2:$B$434,0))</f>
        <v>Pinckneyville</v>
      </c>
      <c r="D164" t="s">
        <v>41</v>
      </c>
      <c r="E164" s="4" t="str">
        <f>INDEX(states!$A$2:$A$51,MATCH('data-WRONG!'!$D164,states!$C$2:$C$51,0))</f>
        <v>Indiana</v>
      </c>
      <c r="F164" s="4" t="str">
        <f>INDEX(states!$B$2:$B$51,MATCH('data-WRONG!'!$D164,states!$C$2:$C$51,0))</f>
        <v>Indianapolis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32</v>
      </c>
    </row>
    <row r="165" spans="1:31" hidden="1" x14ac:dyDescent="0.4">
      <c r="A165">
        <v>725</v>
      </c>
      <c r="B165" t="s">
        <v>698</v>
      </c>
      <c r="C165" s="4" t="str">
        <f>INDEX(counties!$C$2:$C$434,MATCH('data-WRONG!'!$B165,counties!$B$2:$B$434,0))</f>
        <v>Pittsfield</v>
      </c>
      <c r="D165" t="s">
        <v>41</v>
      </c>
      <c r="E165" s="4" t="str">
        <f>INDEX(states!$A$2:$A$51,MATCH('data-WRONG!'!$D165,states!$C$2:$C$51,0))</f>
        <v>Indiana</v>
      </c>
      <c r="F165" s="4" t="str">
        <f>INDEX(states!$B$2:$B$51,MATCH('data-WRONG!'!$D165,states!$C$2:$C$51,0))</f>
        <v>Indianapolis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32</v>
      </c>
    </row>
    <row r="166" spans="1:31" hidden="1" x14ac:dyDescent="0.4">
      <c r="A166">
        <v>726</v>
      </c>
      <c r="B166" t="s">
        <v>743</v>
      </c>
      <c r="C166" s="4" t="str">
        <f>INDEX(counties!$C$2:$C$434,MATCH('data-WRONG!'!$B166,counties!$B$2:$B$434,0))</f>
        <v>Valparaiso</v>
      </c>
      <c r="D166" t="s">
        <v>41</v>
      </c>
      <c r="E166" s="4" t="str">
        <f>INDEX(states!$A$2:$A$51,MATCH('data-WRONG!'!$D166,states!$C$2:$C$51,0))</f>
        <v>Indiana</v>
      </c>
      <c r="F166" s="4" t="str">
        <f>INDEX(states!$B$2:$B$51,MATCH('data-WRONG!'!$D166,states!$C$2:$C$51,0))</f>
        <v>Indianapolis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36</v>
      </c>
    </row>
    <row r="167" spans="1:31" hidden="1" x14ac:dyDescent="0.4">
      <c r="A167">
        <v>727</v>
      </c>
      <c r="B167" t="s">
        <v>744</v>
      </c>
      <c r="C167" s="4" t="str">
        <f>INDEX(counties!$C$2:$C$434,MATCH('data-WRONG!'!$B167,counties!$B$2:$B$434,0))</f>
        <v>Mount Vernon</v>
      </c>
      <c r="D167" t="s">
        <v>41</v>
      </c>
      <c r="E167" s="4" t="str">
        <f>INDEX(states!$A$2:$A$51,MATCH('data-WRONG!'!$D167,states!$C$2:$C$51,0))</f>
        <v>Indiana</v>
      </c>
      <c r="F167" s="4" t="str">
        <f>INDEX(states!$B$2:$B$51,MATCH('data-WRONG!'!$D167,states!$C$2:$C$51,0))</f>
        <v>Indianapolis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35</v>
      </c>
    </row>
    <row r="168" spans="1:31" hidden="1" x14ac:dyDescent="0.4">
      <c r="A168">
        <v>728</v>
      </c>
      <c r="B168" t="s">
        <v>700</v>
      </c>
      <c r="C168" s="4" t="str">
        <f>INDEX(counties!$C$2:$C$434,MATCH('data-WRONG!'!$B168,counties!$B$2:$B$434,0))</f>
        <v>Mound City</v>
      </c>
      <c r="D168" t="s">
        <v>41</v>
      </c>
      <c r="E168" s="4" t="str">
        <f>INDEX(states!$A$2:$A$51,MATCH('data-WRONG!'!$D168,states!$C$2:$C$51,0))</f>
        <v>Indiana</v>
      </c>
      <c r="F168" s="4" t="str">
        <f>INDEX(states!$B$2:$B$51,MATCH('data-WRONG!'!$D168,states!$C$2:$C$51,0))</f>
        <v>Indianapolis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29</v>
      </c>
    </row>
    <row r="169" spans="1:31" hidden="1" x14ac:dyDescent="0.4">
      <c r="A169">
        <v>729</v>
      </c>
      <c r="B169" t="s">
        <v>701</v>
      </c>
      <c r="C169" s="4" t="str">
        <f>INDEX(counties!$C$2:$C$434,MATCH('data-WRONG!'!$B169,counties!$B$2:$B$434,0))</f>
        <v>Hennepin</v>
      </c>
      <c r="D169" t="s">
        <v>41</v>
      </c>
      <c r="E169" s="4" t="str">
        <f>INDEX(states!$A$2:$A$51,MATCH('data-WRONG!'!$D169,states!$C$2:$C$51,0))</f>
        <v>Indiana</v>
      </c>
      <c r="F169" s="4" t="str">
        <f>INDEX(states!$B$2:$B$51,MATCH('data-WRONG!'!$D169,states!$C$2:$C$51,0))</f>
        <v>Indianapolis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29</v>
      </c>
    </row>
    <row r="170" spans="1:31" hidden="1" x14ac:dyDescent="0.4">
      <c r="A170">
        <v>730</v>
      </c>
      <c r="B170" t="s">
        <v>702</v>
      </c>
      <c r="C170" s="4" t="str">
        <f>INDEX(counties!$C$2:$C$434,MATCH('data-WRONG!'!$B170,counties!$B$2:$B$434,0))</f>
        <v>Chester</v>
      </c>
      <c r="D170" t="s">
        <v>41</v>
      </c>
      <c r="E170" s="4" t="str">
        <f>INDEX(states!$A$2:$A$51,MATCH('data-WRONG!'!$D170,states!$C$2:$C$51,0))</f>
        <v>Indiana</v>
      </c>
      <c r="F170" s="4" t="str">
        <f>INDEX(states!$B$2:$B$51,MATCH('data-WRONG!'!$D170,states!$C$2:$C$51,0))</f>
        <v>Indianapolis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29</v>
      </c>
    </row>
    <row r="171" spans="1:31" hidden="1" x14ac:dyDescent="0.4">
      <c r="A171">
        <v>731</v>
      </c>
      <c r="B171" t="s">
        <v>745</v>
      </c>
      <c r="C171" s="4" t="str">
        <f>INDEX(counties!$C$2:$C$434,MATCH('data-WRONG!'!$B171,counties!$B$2:$B$434,0))</f>
        <v>Versailles</v>
      </c>
      <c r="D171" t="s">
        <v>41</v>
      </c>
      <c r="E171" s="4" t="str">
        <f>INDEX(states!$A$2:$A$51,MATCH('data-WRONG!'!$D171,states!$C$2:$C$51,0))</f>
        <v>Indiana</v>
      </c>
      <c r="F171" s="4" t="str">
        <f>INDEX(states!$B$2:$B$51,MATCH('data-WRONG!'!$D171,states!$C$2:$C$51,0))</f>
        <v>Indianapolis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29</v>
      </c>
    </row>
    <row r="172" spans="1:31" hidden="1" x14ac:dyDescent="0.4">
      <c r="A172">
        <v>732</v>
      </c>
      <c r="B172" t="s">
        <v>746</v>
      </c>
      <c r="C172" s="4" t="str">
        <f>INDEX(counties!$C$2:$C$434,MATCH('data-WRONG!'!$B172,counties!$B$2:$B$434,0))</f>
        <v>Rushville</v>
      </c>
      <c r="D172" t="s">
        <v>41</v>
      </c>
      <c r="E172" s="4" t="str">
        <f>INDEX(states!$A$2:$A$51,MATCH('data-WRONG!'!$D172,states!$C$2:$C$51,0))</f>
        <v>Indiana</v>
      </c>
      <c r="F172" s="4" t="str">
        <f>INDEX(states!$B$2:$B$51,MATCH('data-WRONG!'!$D172,states!$C$2:$C$51,0))</f>
        <v>Indianapolis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29</v>
      </c>
    </row>
    <row r="173" spans="1:31" hidden="1" x14ac:dyDescent="0.4">
      <c r="A173">
        <v>733</v>
      </c>
      <c r="B173" t="s">
        <v>747</v>
      </c>
      <c r="C173" s="4" t="str">
        <f>INDEX(counties!$C$2:$C$434,MATCH('data-WRONG!'!$B173,counties!$B$2:$B$434,0))</f>
        <v>South Bend</v>
      </c>
      <c r="D173" t="s">
        <v>41</v>
      </c>
      <c r="E173" s="4" t="str">
        <f>INDEX(states!$A$2:$A$51,MATCH('data-WRONG!'!$D173,states!$C$2:$C$51,0))</f>
        <v>Indiana</v>
      </c>
      <c r="F173" s="4" t="str">
        <f>INDEX(states!$B$2:$B$51,MATCH('data-WRONG!'!$D173,states!$C$2:$C$51,0))</f>
        <v>Indianapolis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35</v>
      </c>
    </row>
    <row r="174" spans="1:31" hidden="1" x14ac:dyDescent="0.4">
      <c r="A174">
        <v>734</v>
      </c>
      <c r="B174" t="s">
        <v>707</v>
      </c>
      <c r="C174" s="4" t="str">
        <f>INDEX(counties!$C$2:$C$434,MATCH('data-WRONG!'!$B174,counties!$B$2:$B$434,0))</f>
        <v>Winchester</v>
      </c>
      <c r="D174" t="s">
        <v>41</v>
      </c>
      <c r="E174" s="4" t="str">
        <f>INDEX(states!$A$2:$A$51,MATCH('data-WRONG!'!$D174,states!$C$2:$C$51,0))</f>
        <v>Indiana</v>
      </c>
      <c r="F174" s="4" t="str">
        <f>INDEX(states!$B$2:$B$51,MATCH('data-WRONG!'!$D174,states!$C$2:$C$51,0))</f>
        <v>Indianapolis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45</v>
      </c>
    </row>
    <row r="175" spans="1:31" hidden="1" x14ac:dyDescent="0.4">
      <c r="A175">
        <v>735</v>
      </c>
      <c r="B175" t="s">
        <v>708</v>
      </c>
      <c r="C175" s="4" t="str">
        <f>INDEX(counties!$C$2:$C$434,MATCH('data-WRONG!'!$B175,counties!$B$2:$B$434,0))</f>
        <v>Shelbyville</v>
      </c>
      <c r="D175" t="s">
        <v>41</v>
      </c>
      <c r="E175" s="4" t="str">
        <f>INDEX(states!$A$2:$A$51,MATCH('data-WRONG!'!$D175,states!$C$2:$C$51,0))</f>
        <v>Indiana</v>
      </c>
      <c r="F175" s="4" t="str">
        <f>INDEX(states!$B$2:$B$51,MATCH('data-WRONG!'!$D175,states!$C$2:$C$51,0))</f>
        <v>Indianapolis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31</v>
      </c>
    </row>
    <row r="176" spans="1:31" hidden="1" x14ac:dyDescent="0.4">
      <c r="A176">
        <v>736</v>
      </c>
      <c r="B176" t="s">
        <v>229</v>
      </c>
      <c r="C176" s="4" t="str">
        <f>INDEX(counties!$C$2:$C$434,MATCH('data-WRONG!'!$B176,counties!$B$2:$B$434,0))</f>
        <v>Rockport</v>
      </c>
      <c r="D176" t="s">
        <v>41</v>
      </c>
      <c r="E176" s="4" t="str">
        <f>INDEX(states!$A$2:$A$51,MATCH('data-WRONG!'!$D176,states!$C$2:$C$51,0))</f>
        <v>Indiana</v>
      </c>
      <c r="F176" s="4" t="str">
        <f>INDEX(states!$B$2:$B$51,MATCH('data-WRONG!'!$D176,states!$C$2:$C$51,0))</f>
        <v>Indianapolis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29</v>
      </c>
    </row>
    <row r="177" spans="1:31" hidden="1" x14ac:dyDescent="0.4">
      <c r="A177">
        <v>737</v>
      </c>
      <c r="B177" t="s">
        <v>748</v>
      </c>
      <c r="C177" s="4" t="str">
        <f>INDEX(counties!$C$2:$C$434,MATCH('data-WRONG!'!$B177,counties!$B$2:$B$434,0))</f>
        <v>Knox</v>
      </c>
      <c r="D177" t="s">
        <v>41</v>
      </c>
      <c r="E177" s="4" t="str">
        <f>INDEX(states!$A$2:$A$51,MATCH('data-WRONG!'!$D177,states!$C$2:$C$51,0))</f>
        <v>Indiana</v>
      </c>
      <c r="F177" s="4" t="str">
        <f>INDEX(states!$B$2:$B$51,MATCH('data-WRONG!'!$D177,states!$C$2:$C$51,0))</f>
        <v>Indianapolis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32</v>
      </c>
    </row>
    <row r="178" spans="1:31" hidden="1" x14ac:dyDescent="0.4">
      <c r="A178">
        <v>738</v>
      </c>
      <c r="B178" t="s">
        <v>749</v>
      </c>
      <c r="C178" s="4" t="str">
        <f>INDEX(counties!$C$2:$C$434,MATCH('data-WRONG!'!$B178,counties!$B$2:$B$434,0))</f>
        <v>Angola</v>
      </c>
      <c r="D178" t="s">
        <v>41</v>
      </c>
      <c r="E178" s="4" t="str">
        <f>INDEX(states!$A$2:$A$51,MATCH('data-WRONG!'!$D178,states!$C$2:$C$51,0))</f>
        <v>Indiana</v>
      </c>
      <c r="F178" s="4" t="str">
        <f>INDEX(states!$B$2:$B$51,MATCH('data-WRONG!'!$D178,states!$C$2:$C$51,0))</f>
        <v>Indianapolis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42</v>
      </c>
    </row>
    <row r="179" spans="1:31" hidden="1" x14ac:dyDescent="0.4">
      <c r="A179">
        <v>739</v>
      </c>
      <c r="B179" t="s">
        <v>170</v>
      </c>
      <c r="C179" s="4" t="str">
        <f>INDEX(counties!$C$2:$C$434,MATCH('data-WRONG!'!$B179,counties!$B$2:$B$434,0))</f>
        <v>Sullivan</v>
      </c>
      <c r="D179" t="s">
        <v>41</v>
      </c>
      <c r="E179" s="4" t="str">
        <f>INDEX(states!$A$2:$A$51,MATCH('data-WRONG!'!$D179,states!$C$2:$C$51,0))</f>
        <v>Indiana</v>
      </c>
      <c r="F179" s="4" t="str">
        <f>INDEX(states!$B$2:$B$51,MATCH('data-WRONG!'!$D179,states!$C$2:$C$51,0))</f>
        <v>Indianapolis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29</v>
      </c>
    </row>
    <row r="180" spans="1:31" hidden="1" x14ac:dyDescent="0.4">
      <c r="A180">
        <v>740</v>
      </c>
      <c r="B180" t="s">
        <v>750</v>
      </c>
      <c r="C180" s="4" t="str">
        <f>INDEX(counties!$C$2:$C$434,MATCH('data-WRONG!'!$B180,counties!$B$2:$B$434,0))</f>
        <v>Vevay</v>
      </c>
      <c r="D180" t="s">
        <v>41</v>
      </c>
      <c r="E180" s="4" t="str">
        <f>INDEX(states!$A$2:$A$51,MATCH('data-WRONG!'!$D180,states!$C$2:$C$51,0))</f>
        <v>Indiana</v>
      </c>
      <c r="F180" s="4" t="str">
        <f>INDEX(states!$B$2:$B$51,MATCH('data-WRONG!'!$D180,states!$C$2:$C$51,0))</f>
        <v>Indianapolis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32</v>
      </c>
    </row>
    <row r="181" spans="1:31" hidden="1" x14ac:dyDescent="0.4">
      <c r="A181">
        <v>741</v>
      </c>
      <c r="B181" t="s">
        <v>751</v>
      </c>
      <c r="C181" s="4" t="str">
        <f>INDEX(counties!$C$2:$C$434,MATCH('data-WRONG!'!$B181,counties!$B$2:$B$434,0))</f>
        <v>Lafayette</v>
      </c>
      <c r="D181" t="s">
        <v>41</v>
      </c>
      <c r="E181" s="4" t="str">
        <f>INDEX(states!$A$2:$A$51,MATCH('data-WRONG!'!$D181,states!$C$2:$C$51,0))</f>
        <v>Indiana</v>
      </c>
      <c r="F181" s="4" t="str">
        <f>INDEX(states!$B$2:$B$51,MATCH('data-WRONG!'!$D181,states!$C$2:$C$51,0))</f>
        <v>Indianapolis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33</v>
      </c>
    </row>
    <row r="182" spans="1:31" hidden="1" x14ac:dyDescent="0.4">
      <c r="A182">
        <v>742</v>
      </c>
      <c r="B182" t="s">
        <v>73</v>
      </c>
      <c r="C182" s="4" t="str">
        <f>INDEX(counties!$C$2:$C$434,MATCH('data-WRONG!'!$B182,counties!$B$2:$B$434,0))</f>
        <v>Tipton</v>
      </c>
      <c r="D182" t="s">
        <v>41</v>
      </c>
      <c r="E182" s="4" t="str">
        <f>INDEX(states!$A$2:$A$51,MATCH('data-WRONG!'!$D182,states!$C$2:$C$51,0))</f>
        <v>Indiana</v>
      </c>
      <c r="F182" s="4" t="str">
        <f>INDEX(states!$B$2:$B$51,MATCH('data-WRONG!'!$D182,states!$C$2:$C$51,0))</f>
        <v>Indianapolis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31</v>
      </c>
    </row>
    <row r="183" spans="1:31" hidden="1" x14ac:dyDescent="0.4">
      <c r="A183">
        <v>743</v>
      </c>
      <c r="B183" t="s">
        <v>712</v>
      </c>
      <c r="C183" s="4" t="str">
        <f>INDEX(counties!$C$2:$C$434,MATCH('data-WRONG!'!$B183,counties!$B$2:$B$434,0))</f>
        <v>Jonesboro</v>
      </c>
      <c r="D183" t="s">
        <v>41</v>
      </c>
      <c r="E183" s="4" t="str">
        <f>INDEX(states!$A$2:$A$51,MATCH('data-WRONG!'!$D183,states!$C$2:$C$51,0))</f>
        <v>Indiana</v>
      </c>
      <c r="F183" s="4" t="str">
        <f>INDEX(states!$B$2:$B$51,MATCH('data-WRONG!'!$D183,states!$C$2:$C$51,0))</f>
        <v>Indianapolis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29</v>
      </c>
    </row>
    <row r="184" spans="1:31" hidden="1" x14ac:dyDescent="0.4">
      <c r="A184">
        <v>744</v>
      </c>
      <c r="B184" t="s">
        <v>752</v>
      </c>
      <c r="C184" s="4" t="str">
        <f>INDEX(counties!$C$2:$C$434,MATCH('data-WRONG!'!$B184,counties!$B$2:$B$434,0))</f>
        <v>Evansville</v>
      </c>
      <c r="D184" t="s">
        <v>41</v>
      </c>
      <c r="E184" s="4" t="str">
        <f>INDEX(states!$A$2:$A$51,MATCH('data-WRONG!'!$D184,states!$C$2:$C$51,0))</f>
        <v>Indiana</v>
      </c>
      <c r="F184" s="4" t="str">
        <f>INDEX(states!$B$2:$B$51,MATCH('data-WRONG!'!$D184,states!$C$2:$C$51,0))</f>
        <v>Indianapolis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35</v>
      </c>
    </row>
    <row r="185" spans="1:31" hidden="1" x14ac:dyDescent="0.4">
      <c r="A185">
        <v>745</v>
      </c>
      <c r="B185" t="s">
        <v>753</v>
      </c>
      <c r="C185" s="4" t="str">
        <f>INDEX(counties!$C$2:$C$434,MATCH('data-WRONG!'!$B185,counties!$B$2:$B$434,0))</f>
        <v>Newport</v>
      </c>
      <c r="D185" t="s">
        <v>41</v>
      </c>
      <c r="E185" s="4" t="str">
        <f>INDEX(states!$A$2:$A$51,MATCH('data-WRONG!'!$D185,states!$C$2:$C$51,0))</f>
        <v>Indiana</v>
      </c>
      <c r="F185" s="4" t="str">
        <f>INDEX(states!$B$2:$B$51,MATCH('data-WRONG!'!$D185,states!$C$2:$C$51,0))</f>
        <v>Indianapolis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35</v>
      </c>
    </row>
    <row r="186" spans="1:31" hidden="1" x14ac:dyDescent="0.4">
      <c r="A186">
        <v>746</v>
      </c>
      <c r="B186" t="s">
        <v>754</v>
      </c>
      <c r="C186" s="4" t="str">
        <f>INDEX(counties!$C$2:$C$434,MATCH('data-WRONG!'!$B186,counties!$B$2:$B$434,0))</f>
        <v>Terre Haute</v>
      </c>
      <c r="D186" t="s">
        <v>41</v>
      </c>
      <c r="E186" s="4" t="str">
        <f>INDEX(states!$A$2:$A$51,MATCH('data-WRONG!'!$D186,states!$C$2:$C$51,0))</f>
        <v>Indiana</v>
      </c>
      <c r="F186" s="4" t="str">
        <f>INDEX(states!$B$2:$B$51,MATCH('data-WRONG!'!$D186,states!$C$2:$C$51,0))</f>
        <v>Indianapolis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35</v>
      </c>
    </row>
    <row r="187" spans="1:31" hidden="1" x14ac:dyDescent="0.4">
      <c r="A187">
        <v>747</v>
      </c>
      <c r="B187" t="s">
        <v>242</v>
      </c>
      <c r="C187" s="4" t="str">
        <f>INDEX(counties!$C$2:$C$434,MATCH('data-WRONG!'!$B187,counties!$B$2:$B$434,0))</f>
        <v>Mount Carmel</v>
      </c>
      <c r="D187" t="s">
        <v>41</v>
      </c>
      <c r="E187" s="4" t="str">
        <f>INDEX(states!$A$2:$A$51,MATCH('data-WRONG!'!$D187,states!$C$2:$C$51,0))</f>
        <v>Indiana</v>
      </c>
      <c r="F187" s="4" t="str">
        <f>INDEX(states!$B$2:$B$51,MATCH('data-WRONG!'!$D187,states!$C$2:$C$51,0))</f>
        <v>Indianapolis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29</v>
      </c>
    </row>
    <row r="188" spans="1:31" hidden="1" x14ac:dyDescent="0.4">
      <c r="A188">
        <v>748</v>
      </c>
      <c r="B188" t="s">
        <v>64</v>
      </c>
      <c r="C188" s="4" t="str">
        <f>INDEX(counties!$C$2:$C$434,MATCH('data-WRONG!'!$B188,counties!$B$2:$B$434,0))</f>
        <v>Monmouth</v>
      </c>
      <c r="D188" t="s">
        <v>41</v>
      </c>
      <c r="E188" s="4" t="str">
        <f>INDEX(states!$A$2:$A$51,MATCH('data-WRONG!'!$D188,states!$C$2:$C$51,0))</f>
        <v>Indiana</v>
      </c>
      <c r="F188" s="4" t="str">
        <f>INDEX(states!$B$2:$B$51,MATCH('data-WRONG!'!$D188,states!$C$2:$C$51,0))</f>
        <v>Indianapolis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29</v>
      </c>
    </row>
    <row r="189" spans="1:31" hidden="1" x14ac:dyDescent="0.4">
      <c r="A189">
        <v>749</v>
      </c>
      <c r="B189" t="s">
        <v>755</v>
      </c>
      <c r="C189" s="4" t="str">
        <f>INDEX(counties!$C$2:$C$434,MATCH('data-WRONG!'!$B189,counties!$B$2:$B$434,0))</f>
        <v>Boonville</v>
      </c>
      <c r="D189" t="s">
        <v>41</v>
      </c>
      <c r="E189" s="4" t="str">
        <f>INDEX(states!$A$2:$A$51,MATCH('data-WRONG!'!$D189,states!$C$2:$C$51,0))</f>
        <v>Indiana</v>
      </c>
      <c r="F189" s="4" t="str">
        <f>INDEX(states!$B$2:$B$51,MATCH('data-WRONG!'!$D189,states!$C$2:$C$51,0))</f>
        <v>Indianapolis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36</v>
      </c>
    </row>
    <row r="190" spans="1:31" hidden="1" x14ac:dyDescent="0.4">
      <c r="A190">
        <v>750</v>
      </c>
      <c r="B190" t="s">
        <v>202</v>
      </c>
      <c r="C190" s="4" t="str">
        <f>INDEX(counties!$C$2:$C$434,MATCH('data-WRONG!'!$B190,counties!$B$2:$B$434,0))</f>
        <v>Nashville</v>
      </c>
      <c r="D190" t="s">
        <v>41</v>
      </c>
      <c r="E190" s="4" t="str">
        <f>INDEX(states!$A$2:$A$51,MATCH('data-WRONG!'!$D190,states!$C$2:$C$51,0))</f>
        <v>Indiana</v>
      </c>
      <c r="F190" s="4" t="str">
        <f>INDEX(states!$B$2:$B$51,MATCH('data-WRONG!'!$D190,states!$C$2:$C$51,0))</f>
        <v>Indianapolis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32</v>
      </c>
    </row>
    <row r="191" spans="1:31" hidden="1" x14ac:dyDescent="0.4">
      <c r="A191">
        <v>751</v>
      </c>
      <c r="B191" t="s">
        <v>714</v>
      </c>
      <c r="C191" s="4" t="str">
        <f>INDEX(counties!$C$2:$C$434,MATCH('data-WRONG!'!$B191,counties!$B$2:$B$434,0))</f>
        <v>Fairfield</v>
      </c>
      <c r="D191" t="s">
        <v>41</v>
      </c>
      <c r="E191" s="4" t="str">
        <f>INDEX(states!$A$2:$A$51,MATCH('data-WRONG!'!$D191,states!$C$2:$C$51,0))</f>
        <v>Indiana</v>
      </c>
      <c r="F191" s="4" t="str">
        <f>INDEX(states!$B$2:$B$51,MATCH('data-WRONG!'!$D191,states!$C$2:$C$51,0))</f>
        <v>Indianapolis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29</v>
      </c>
    </row>
    <row r="192" spans="1:31" hidden="1" x14ac:dyDescent="0.4">
      <c r="A192">
        <v>752</v>
      </c>
      <c r="B192" t="s">
        <v>756</v>
      </c>
      <c r="C192" s="4" t="str">
        <f>INDEX(counties!$C$2:$C$434,MATCH('data-WRONG!'!$B192,counties!$B$2:$B$434,0))</f>
        <v>Bluffton</v>
      </c>
      <c r="D192" t="s">
        <v>41</v>
      </c>
      <c r="E192" s="4" t="str">
        <f>INDEX(states!$A$2:$A$51,MATCH('data-WRONG!'!$D192,states!$C$2:$C$51,0))</f>
        <v>Indiana</v>
      </c>
      <c r="F192" s="4" t="str">
        <f>INDEX(states!$B$2:$B$51,MATCH('data-WRONG!'!$D192,states!$C$2:$C$51,0))</f>
        <v>Indianapolis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31</v>
      </c>
    </row>
    <row r="193" spans="1:31" hidden="1" x14ac:dyDescent="0.4">
      <c r="A193">
        <v>753</v>
      </c>
      <c r="B193" t="s">
        <v>715</v>
      </c>
      <c r="C193" s="4" t="str">
        <f>INDEX(counties!$C$2:$C$434,MATCH('data-WRONG!'!$B193,counties!$B$2:$B$434,0))</f>
        <v>Carmi</v>
      </c>
      <c r="D193" t="s">
        <v>41</v>
      </c>
      <c r="E193" s="4" t="str">
        <f>INDEX(states!$A$2:$A$51,MATCH('data-WRONG!'!$D193,states!$C$2:$C$51,0))</f>
        <v>Indiana</v>
      </c>
      <c r="F193" s="4" t="str">
        <f>INDEX(states!$B$2:$B$51,MATCH('data-WRONG!'!$D193,states!$C$2:$C$51,0))</f>
        <v>Indianapolis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29</v>
      </c>
    </row>
    <row r="194" spans="1:31" hidden="1" x14ac:dyDescent="0.4">
      <c r="A194">
        <v>754</v>
      </c>
      <c r="B194" t="s">
        <v>757</v>
      </c>
      <c r="C194" s="4" t="str">
        <f>INDEX(counties!$C$2:$C$434,MATCH('data-WRONG!'!$B194,counties!$B$2:$B$434,0))</f>
        <v>Columbia City</v>
      </c>
      <c r="D194" t="s">
        <v>41</v>
      </c>
      <c r="E194" s="4" t="str">
        <f>INDEX(states!$A$2:$A$51,MATCH('data-WRONG!'!$D194,states!$C$2:$C$51,0))</f>
        <v>Indiana</v>
      </c>
      <c r="F194" s="4" t="str">
        <f>INDEX(states!$B$2:$B$51,MATCH('data-WRONG!'!$D194,states!$C$2:$C$51,0))</f>
        <v>Indianapolis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31</v>
      </c>
    </row>
    <row r="195" spans="1:31" hidden="1" x14ac:dyDescent="0.4">
      <c r="A195">
        <v>1197</v>
      </c>
      <c r="B195" t="s">
        <v>758</v>
      </c>
      <c r="C195" s="4" t="str">
        <f>INDEX(counties!$C$2:$C$434,MATCH('data-WRONG!'!$B195,counties!$B$2:$B$434,0))</f>
        <v>Harrisville</v>
      </c>
      <c r="D195" t="s">
        <v>46</v>
      </c>
      <c r="E195" s="4" t="str">
        <f>INDEX(states!$A$2:$A$51,MATCH('data-WRONG!'!$D195,states!$C$2:$C$51,0))</f>
        <v>Michigan</v>
      </c>
      <c r="F195" s="4" t="str">
        <f>INDEX(states!$B$2:$B$51,MATCH('data-WRONG!'!$D195,states!$C$2:$C$51,0))</f>
        <v>Lansing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29</v>
      </c>
    </row>
    <row r="196" spans="1:31" hidden="1" x14ac:dyDescent="0.4">
      <c r="A196">
        <v>1198</v>
      </c>
      <c r="B196" t="s">
        <v>759</v>
      </c>
      <c r="C196" s="4" t="str">
        <f>INDEX(counties!$C$2:$C$434,MATCH('data-WRONG!'!$B196,counties!$B$2:$B$434,0))</f>
        <v>Munising</v>
      </c>
      <c r="D196" t="s">
        <v>46</v>
      </c>
      <c r="E196" s="4" t="str">
        <f>INDEX(states!$A$2:$A$51,MATCH('data-WRONG!'!$D196,states!$C$2:$C$51,0))</f>
        <v>Michigan</v>
      </c>
      <c r="F196" s="4" t="str">
        <f>INDEX(states!$B$2:$B$51,MATCH('data-WRONG!'!$D196,states!$C$2:$C$51,0))</f>
        <v>Lansing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29</v>
      </c>
    </row>
    <row r="197" spans="1:31" hidden="1" x14ac:dyDescent="0.4">
      <c r="A197">
        <v>1199</v>
      </c>
      <c r="B197" t="s">
        <v>248</v>
      </c>
      <c r="C197" s="4" t="str">
        <f>INDEX(counties!$C$2:$C$434,MATCH('data-WRONG!'!$B197,counties!$B$2:$B$434,0))</f>
        <v>Allegan</v>
      </c>
      <c r="D197" t="s">
        <v>46</v>
      </c>
      <c r="E197" s="4" t="str">
        <f>INDEX(states!$A$2:$A$51,MATCH('data-WRONG!'!$D197,states!$C$2:$C$51,0))</f>
        <v>Michigan</v>
      </c>
      <c r="F197" s="4" t="str">
        <f>INDEX(states!$B$2:$B$51,MATCH('data-WRONG!'!$D197,states!$C$2:$C$51,0))</f>
        <v>Lansing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35</v>
      </c>
    </row>
    <row r="198" spans="1:31" hidden="1" x14ac:dyDescent="0.4">
      <c r="A198">
        <v>1200</v>
      </c>
      <c r="B198" t="s">
        <v>249</v>
      </c>
      <c r="C198" s="4" t="str">
        <f>INDEX(counties!$C$2:$C$434,MATCH('data-WRONG!'!$B198,counties!$B$2:$B$434,0))</f>
        <v>Alpena</v>
      </c>
      <c r="D198" t="s">
        <v>46</v>
      </c>
      <c r="E198" s="4" t="str">
        <f>INDEX(states!$A$2:$A$51,MATCH('data-WRONG!'!$D198,states!$C$2:$C$51,0))</f>
        <v>Michigan</v>
      </c>
      <c r="F198" s="4" t="str">
        <f>INDEX(states!$B$2:$B$51,MATCH('data-WRONG!'!$D198,states!$C$2:$C$51,0))</f>
        <v>Lansing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29</v>
      </c>
    </row>
    <row r="199" spans="1:31" hidden="1" x14ac:dyDescent="0.4">
      <c r="A199">
        <v>1201</v>
      </c>
      <c r="B199" t="s">
        <v>760</v>
      </c>
      <c r="C199" s="4" t="str">
        <f>INDEX(counties!$C$2:$C$434,MATCH('data-WRONG!'!$B199,counties!$B$2:$B$434,0))</f>
        <v>Bellaire</v>
      </c>
      <c r="D199" t="s">
        <v>46</v>
      </c>
      <c r="E199" s="4" t="str">
        <f>INDEX(states!$A$2:$A$51,MATCH('data-WRONG!'!$D199,states!$C$2:$C$51,0))</f>
        <v>Michigan</v>
      </c>
      <c r="F199" s="4" t="str">
        <f>INDEX(states!$B$2:$B$51,MATCH('data-WRONG!'!$D199,states!$C$2:$C$51,0))</f>
        <v>Lansing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29</v>
      </c>
    </row>
    <row r="200" spans="1:31" hidden="1" x14ac:dyDescent="0.4">
      <c r="A200">
        <v>1202</v>
      </c>
      <c r="B200" t="s">
        <v>761</v>
      </c>
      <c r="C200" s="4" t="str">
        <f>INDEX(counties!$C$2:$C$434,MATCH('data-WRONG!'!$B200,counties!$B$2:$B$434,0))</f>
        <v>Standish</v>
      </c>
      <c r="D200" t="s">
        <v>46</v>
      </c>
      <c r="E200" s="4" t="str">
        <f>INDEX(states!$A$2:$A$51,MATCH('data-WRONG!'!$D200,states!$C$2:$C$51,0))</f>
        <v>Michigan</v>
      </c>
      <c r="F200" s="4" t="str">
        <f>INDEX(states!$B$2:$B$51,MATCH('data-WRONG!'!$D200,states!$C$2:$C$51,0))</f>
        <v>Lansing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30</v>
      </c>
    </row>
    <row r="201" spans="1:31" hidden="1" x14ac:dyDescent="0.4">
      <c r="A201">
        <v>1203</v>
      </c>
      <c r="B201" t="s">
        <v>762</v>
      </c>
      <c r="C201" s="4" t="str">
        <f>INDEX(counties!$C$2:$C$434,MATCH('data-WRONG!'!$B201,counties!$B$2:$B$434,0))</f>
        <v>L'Anse</v>
      </c>
      <c r="D201" t="s">
        <v>46</v>
      </c>
      <c r="E201" s="4" t="str">
        <f>INDEX(states!$A$2:$A$51,MATCH('data-WRONG!'!$D201,states!$C$2:$C$51,0))</f>
        <v>Michigan</v>
      </c>
      <c r="F201" s="4" t="str">
        <f>INDEX(states!$B$2:$B$51,MATCH('data-WRONG!'!$D201,states!$C$2:$C$51,0))</f>
        <v>Lansing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29</v>
      </c>
    </row>
    <row r="202" spans="1:31" hidden="1" x14ac:dyDescent="0.4">
      <c r="A202">
        <v>1204</v>
      </c>
      <c r="B202" t="s">
        <v>763</v>
      </c>
      <c r="C202" s="4" t="str">
        <f>INDEX(counties!$C$2:$C$434,MATCH('data-WRONG!'!$B202,counties!$B$2:$B$434,0))</f>
        <v>Hastings</v>
      </c>
      <c r="D202" t="s">
        <v>46</v>
      </c>
      <c r="E202" s="4" t="str">
        <f>INDEX(states!$A$2:$A$51,MATCH('data-WRONG!'!$D202,states!$C$2:$C$51,0))</f>
        <v>Michigan</v>
      </c>
      <c r="F202" s="4" t="str">
        <f>INDEX(states!$B$2:$B$51,MATCH('data-WRONG!'!$D202,states!$C$2:$C$51,0))</f>
        <v>Lansing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29</v>
      </c>
    </row>
    <row r="203" spans="1:31" hidden="1" x14ac:dyDescent="0.4">
      <c r="A203">
        <v>1205</v>
      </c>
      <c r="B203" t="s">
        <v>764</v>
      </c>
      <c r="C203" s="4" t="str">
        <f>INDEX(counties!$C$2:$C$434,MATCH('data-WRONG!'!$B203,counties!$B$2:$B$434,0))</f>
        <v>Bay City</v>
      </c>
      <c r="D203" t="s">
        <v>46</v>
      </c>
      <c r="E203" s="4" t="str">
        <f>INDEX(states!$A$2:$A$51,MATCH('data-WRONG!'!$D203,states!$C$2:$C$51,0))</f>
        <v>Michigan</v>
      </c>
      <c r="F203" s="4" t="str">
        <f>INDEX(states!$B$2:$B$51,MATCH('data-WRONG!'!$D203,states!$C$2:$C$51,0))</f>
        <v>Lansing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35</v>
      </c>
    </row>
    <row r="204" spans="1:31" hidden="1" x14ac:dyDescent="0.4">
      <c r="A204">
        <v>1206</v>
      </c>
      <c r="B204" t="s">
        <v>765</v>
      </c>
      <c r="C204" s="4" t="str">
        <f>INDEX(counties!$C$2:$C$434,MATCH('data-WRONG!'!$B204,counties!$B$2:$B$434,0))</f>
        <v>Beulah</v>
      </c>
      <c r="D204" t="s">
        <v>46</v>
      </c>
      <c r="E204" s="4" t="str">
        <f>INDEX(states!$A$2:$A$51,MATCH('data-WRONG!'!$D204,states!$C$2:$C$51,0))</f>
        <v>Michigan</v>
      </c>
      <c r="F204" s="4" t="str">
        <f>INDEX(states!$B$2:$B$51,MATCH('data-WRONG!'!$D204,states!$C$2:$C$51,0))</f>
        <v>Lansing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29</v>
      </c>
    </row>
    <row r="205" spans="1:31" hidden="1" x14ac:dyDescent="0.4">
      <c r="A205">
        <v>1207</v>
      </c>
      <c r="B205" t="s">
        <v>766</v>
      </c>
      <c r="C205" s="4" t="str">
        <f>INDEX(counties!$C$2:$C$434,MATCH('data-WRONG!'!$B205,counties!$B$2:$B$434,0))</f>
        <v>Saint Joseph</v>
      </c>
      <c r="D205" t="s">
        <v>46</v>
      </c>
      <c r="E205" s="4" t="str">
        <f>INDEX(states!$A$2:$A$51,MATCH('data-WRONG!'!$D205,states!$C$2:$C$51,0))</f>
        <v>Michigan</v>
      </c>
      <c r="F205" s="4" t="str">
        <f>INDEX(states!$B$2:$B$51,MATCH('data-WRONG!'!$D205,states!$C$2:$C$51,0))</f>
        <v>Lansing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35</v>
      </c>
    </row>
    <row r="206" spans="1:31" hidden="1" x14ac:dyDescent="0.4">
      <c r="A206">
        <v>1208</v>
      </c>
      <c r="B206" t="s">
        <v>767</v>
      </c>
      <c r="C206" s="4" t="str">
        <f>INDEX(counties!$C$2:$C$434,MATCH('data-WRONG!'!$B206,counties!$B$2:$B$434,0))</f>
        <v>Coldwater</v>
      </c>
      <c r="D206" t="s">
        <v>46</v>
      </c>
      <c r="E206" s="4" t="str">
        <f>INDEX(states!$A$2:$A$51,MATCH('data-WRONG!'!$D206,states!$C$2:$C$51,0))</f>
        <v>Michigan</v>
      </c>
      <c r="F206" s="4" t="str">
        <f>INDEX(states!$B$2:$B$51,MATCH('data-WRONG!'!$D206,states!$C$2:$C$51,0))</f>
        <v>Lansing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29</v>
      </c>
    </row>
    <row r="207" spans="1:31" hidden="1" x14ac:dyDescent="0.4">
      <c r="A207">
        <v>1209</v>
      </c>
      <c r="B207" t="s">
        <v>649</v>
      </c>
      <c r="C207" s="4" t="str">
        <f>INDEX(counties!$C$2:$C$434,MATCH('data-WRONG!'!$B207,counties!$B$2:$B$434,0))</f>
        <v>Hardin</v>
      </c>
      <c r="D207" t="s">
        <v>46</v>
      </c>
      <c r="E207" s="4" t="str">
        <f>INDEX(states!$A$2:$A$51,MATCH('data-WRONG!'!$D207,states!$C$2:$C$51,0))</f>
        <v>Michigan</v>
      </c>
      <c r="F207" s="4" t="str">
        <f>INDEX(states!$B$2:$B$51,MATCH('data-WRONG!'!$D207,states!$C$2:$C$51,0))</f>
        <v>Lansing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35</v>
      </c>
    </row>
    <row r="208" spans="1:31" hidden="1" x14ac:dyDescent="0.4">
      <c r="A208">
        <v>1210</v>
      </c>
      <c r="B208" t="s">
        <v>651</v>
      </c>
      <c r="C208" s="4" t="str">
        <f>INDEX(counties!$C$2:$C$434,MATCH('data-WRONG!'!$B208,counties!$B$2:$B$434,0))</f>
        <v>Virginia</v>
      </c>
      <c r="D208" t="s">
        <v>46</v>
      </c>
      <c r="E208" s="4" t="str">
        <f>INDEX(states!$A$2:$A$51,MATCH('data-WRONG!'!$D208,states!$C$2:$C$51,0))</f>
        <v>Michigan</v>
      </c>
      <c r="F208" s="4" t="str">
        <f>INDEX(states!$B$2:$B$51,MATCH('data-WRONG!'!$D208,states!$C$2:$C$51,0))</f>
        <v>Lansing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29</v>
      </c>
    </row>
    <row r="209" spans="1:31" hidden="1" x14ac:dyDescent="0.4">
      <c r="A209">
        <v>1211</v>
      </c>
      <c r="B209" t="s">
        <v>259</v>
      </c>
      <c r="C209" s="4" t="str">
        <f>INDEX(counties!$C$2:$C$434,MATCH('data-WRONG!'!$B209,counties!$B$2:$B$434,0))</f>
        <v>Charlevoix</v>
      </c>
      <c r="D209" t="s">
        <v>46</v>
      </c>
      <c r="E209" s="4" t="str">
        <f>INDEX(states!$A$2:$A$51,MATCH('data-WRONG!'!$D209,states!$C$2:$C$51,0))</f>
        <v>Michigan</v>
      </c>
      <c r="F209" s="4" t="str">
        <f>INDEX(states!$B$2:$B$51,MATCH('data-WRONG!'!$D209,states!$C$2:$C$51,0))</f>
        <v>Lansing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29</v>
      </c>
    </row>
    <row r="210" spans="1:31" hidden="1" x14ac:dyDescent="0.4">
      <c r="A210">
        <v>1212</v>
      </c>
      <c r="B210" t="s">
        <v>260</v>
      </c>
      <c r="C210" s="4" t="str">
        <f>INDEX(counties!$C$2:$C$434,MATCH('data-WRONG!'!$B210,counties!$B$2:$B$434,0))</f>
        <v>Cheboygan</v>
      </c>
      <c r="D210" t="s">
        <v>46</v>
      </c>
      <c r="E210" s="4" t="str">
        <f>INDEX(states!$A$2:$A$51,MATCH('data-WRONG!'!$D210,states!$C$2:$C$51,0))</f>
        <v>Michigan</v>
      </c>
      <c r="F210" s="4" t="str">
        <f>INDEX(states!$B$2:$B$51,MATCH('data-WRONG!'!$D210,states!$C$2:$C$51,0))</f>
        <v>Lansing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29</v>
      </c>
    </row>
    <row r="211" spans="1:31" hidden="1" x14ac:dyDescent="0.4">
      <c r="A211">
        <v>1213</v>
      </c>
      <c r="B211" t="s">
        <v>768</v>
      </c>
      <c r="C211" s="4" t="str">
        <f>INDEX(counties!$C$2:$C$434,MATCH('data-WRONG!'!$B211,counties!$B$2:$B$434,0))</f>
        <v>Sault Sainte Marie</v>
      </c>
      <c r="D211" t="s">
        <v>46</v>
      </c>
      <c r="E211" s="4" t="str">
        <f>INDEX(states!$A$2:$A$51,MATCH('data-WRONG!'!$D211,states!$C$2:$C$51,0))</f>
        <v>Michigan</v>
      </c>
      <c r="F211" s="4" t="str">
        <f>INDEX(states!$B$2:$B$51,MATCH('data-WRONG!'!$D211,states!$C$2:$C$51,0))</f>
        <v>Lansing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29</v>
      </c>
    </row>
    <row r="212" spans="1:31" hidden="1" x14ac:dyDescent="0.4">
      <c r="A212">
        <v>1214</v>
      </c>
      <c r="B212" t="s">
        <v>769</v>
      </c>
      <c r="C212" s="4" t="str">
        <f>INDEX(counties!$C$2:$C$434,MATCH('data-WRONG!'!$B212,counties!$B$2:$B$434,0))</f>
        <v>Harrison</v>
      </c>
      <c r="D212" t="s">
        <v>46</v>
      </c>
      <c r="E212" s="4" t="str">
        <f>INDEX(states!$A$2:$A$51,MATCH('data-WRONG!'!$D212,states!$C$2:$C$51,0))</f>
        <v>Michigan</v>
      </c>
      <c r="F212" s="4" t="str">
        <f>INDEX(states!$B$2:$B$51,MATCH('data-WRONG!'!$D212,states!$C$2:$C$51,0))</f>
        <v>Lansing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30</v>
      </c>
    </row>
    <row r="213" spans="1:31" hidden="1" x14ac:dyDescent="0.4">
      <c r="A213">
        <v>1215</v>
      </c>
      <c r="B213" t="s">
        <v>120</v>
      </c>
      <c r="C213" s="4" t="str">
        <f>INDEX(counties!$C$2:$C$434,MATCH('data-WRONG!'!$B213,counties!$B$2:$B$434,0))</f>
        <v>Carlyle</v>
      </c>
      <c r="D213" t="s">
        <v>46</v>
      </c>
      <c r="E213" s="4" t="str">
        <f>INDEX(states!$A$2:$A$51,MATCH('data-WRONG!'!$D213,states!$C$2:$C$51,0))</f>
        <v>Michigan</v>
      </c>
      <c r="F213" s="4" t="str">
        <f>INDEX(states!$B$2:$B$51,MATCH('data-WRONG!'!$D213,states!$C$2:$C$51,0))</f>
        <v>Lansing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36</v>
      </c>
    </row>
    <row r="214" spans="1:31" hidden="1" x14ac:dyDescent="0.4">
      <c r="A214">
        <v>1216</v>
      </c>
      <c r="B214" t="s">
        <v>658</v>
      </c>
      <c r="C214" s="4" t="str">
        <f>INDEX(counties!$C$2:$C$434,MATCH('data-WRONG!'!$B214,counties!$B$2:$B$434,0))</f>
        <v>Robinson</v>
      </c>
      <c r="D214" t="s">
        <v>46</v>
      </c>
      <c r="E214" s="4" t="str">
        <f>INDEX(states!$A$2:$A$51,MATCH('data-WRONG!'!$D214,states!$C$2:$C$51,0))</f>
        <v>Michigan</v>
      </c>
      <c r="F214" s="4" t="str">
        <f>INDEX(states!$B$2:$B$51,MATCH('data-WRONG!'!$D214,states!$C$2:$C$51,0))</f>
        <v>Lansing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29</v>
      </c>
    </row>
    <row r="215" spans="1:31" hidden="1" x14ac:dyDescent="0.4">
      <c r="A215">
        <v>1217</v>
      </c>
      <c r="B215" t="s">
        <v>770</v>
      </c>
      <c r="C215" s="4" t="str">
        <f>INDEX(counties!$C$2:$C$434,MATCH('data-WRONG!'!$B215,counties!$B$2:$B$434,0))</f>
        <v>Escanaba</v>
      </c>
      <c r="D215" t="s">
        <v>46</v>
      </c>
      <c r="E215" s="4" t="str">
        <f>INDEX(states!$A$2:$A$51,MATCH('data-WRONG!'!$D215,states!$C$2:$C$51,0))</f>
        <v>Michigan</v>
      </c>
      <c r="F215" s="4" t="str">
        <f>INDEX(states!$B$2:$B$51,MATCH('data-WRONG!'!$D215,states!$C$2:$C$51,0))</f>
        <v>Lansing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29</v>
      </c>
    </row>
    <row r="216" spans="1:31" hidden="1" x14ac:dyDescent="0.4">
      <c r="A216">
        <v>1218</v>
      </c>
      <c r="B216" t="s">
        <v>771</v>
      </c>
      <c r="C216" s="4" t="str">
        <f>INDEX(counties!$C$2:$C$434,MATCH('data-WRONG!'!$B216,counties!$B$2:$B$434,0))</f>
        <v>Iron Mountain</v>
      </c>
      <c r="D216" t="s">
        <v>46</v>
      </c>
      <c r="E216" s="4" t="str">
        <f>INDEX(states!$A$2:$A$51,MATCH('data-WRONG!'!$D216,states!$C$2:$C$51,0))</f>
        <v>Michigan</v>
      </c>
      <c r="F216" s="4" t="str">
        <f>INDEX(states!$B$2:$B$51,MATCH('data-WRONG!'!$D216,states!$C$2:$C$51,0))</f>
        <v>Lansing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29</v>
      </c>
    </row>
    <row r="217" spans="1:31" hidden="1" x14ac:dyDescent="0.4">
      <c r="A217">
        <v>1219</v>
      </c>
      <c r="B217" t="s">
        <v>381</v>
      </c>
      <c r="C217" s="4" t="str">
        <f>INDEX(counties!$C$2:$C$434,MATCH('data-WRONG!'!$B217,counties!$B$2:$B$434,0))</f>
        <v>Charlotte</v>
      </c>
      <c r="D217" t="s">
        <v>46</v>
      </c>
      <c r="E217" s="4" t="str">
        <f>INDEX(states!$A$2:$A$51,MATCH('data-WRONG!'!$D217,states!$C$2:$C$51,0))</f>
        <v>Michigan</v>
      </c>
      <c r="F217" s="4" t="str">
        <f>INDEX(states!$B$2:$B$51,MATCH('data-WRONG!'!$D217,states!$C$2:$C$51,0))</f>
        <v>Lansing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36</v>
      </c>
    </row>
    <row r="218" spans="1:31" hidden="1" x14ac:dyDescent="0.4">
      <c r="A218">
        <v>1220</v>
      </c>
      <c r="B218" t="s">
        <v>772</v>
      </c>
      <c r="C218" s="4" t="str">
        <f>INDEX(counties!$C$2:$C$434,MATCH('data-WRONG!'!$B218,counties!$B$2:$B$434,0))</f>
        <v>Petoskey</v>
      </c>
      <c r="D218" t="s">
        <v>46</v>
      </c>
      <c r="E218" s="4" t="str">
        <f>INDEX(states!$A$2:$A$51,MATCH('data-WRONG!'!$D218,states!$C$2:$C$51,0))</f>
        <v>Michigan</v>
      </c>
      <c r="F218" s="4" t="str">
        <f>INDEX(states!$B$2:$B$51,MATCH('data-WRONG!'!$D218,states!$C$2:$C$51,0))</f>
        <v>Lansing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44</v>
      </c>
    </row>
    <row r="219" spans="1:31" hidden="1" x14ac:dyDescent="0.4">
      <c r="A219">
        <v>1221</v>
      </c>
      <c r="B219" t="s">
        <v>773</v>
      </c>
      <c r="C219" s="4" t="str">
        <f>INDEX(counties!$C$2:$C$434,MATCH('data-WRONG!'!$B219,counties!$B$2:$B$434,0))</f>
        <v>Flint</v>
      </c>
      <c r="D219" t="s">
        <v>46</v>
      </c>
      <c r="E219" s="4" t="str">
        <f>INDEX(states!$A$2:$A$51,MATCH('data-WRONG!'!$D219,states!$C$2:$C$51,0))</f>
        <v>Michigan</v>
      </c>
      <c r="F219" s="4" t="str">
        <f>INDEX(states!$B$2:$B$51,MATCH('data-WRONG!'!$D219,states!$C$2:$C$51,0))</f>
        <v>Lansing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35</v>
      </c>
    </row>
    <row r="220" spans="1:31" hidden="1" x14ac:dyDescent="0.4">
      <c r="A220">
        <v>1222</v>
      </c>
      <c r="B220" t="s">
        <v>269</v>
      </c>
      <c r="C220" s="4" t="str">
        <f>VLOOKUP(B220,counties!$B$1:$C$434,2,FALSE)</f>
        <v>Gladwin</v>
      </c>
      <c r="D220" t="s">
        <v>46</v>
      </c>
      <c r="E220" s="4" t="str">
        <f>INDEX(states!$A$2:$A$51,MATCH('data-WRONG!'!$D220,states!$C$2:$C$51,0))</f>
        <v>Michigan</v>
      </c>
      <c r="F220" s="4" t="str">
        <f>INDEX(states!$B$2:$B$51,MATCH('data-WRONG!'!$D220,states!$C$2:$C$51,0))</f>
        <v>Lansing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30</v>
      </c>
    </row>
    <row r="221" spans="1:31" hidden="1" x14ac:dyDescent="0.4">
      <c r="A221">
        <v>1223</v>
      </c>
      <c r="B221" t="s">
        <v>774</v>
      </c>
      <c r="C221" s="4" t="str">
        <f>INDEX(counties!$C$2:$C$434,MATCH('data-WRONG!'!$B221,counties!$B$2:$B$434,0))</f>
        <v>Bessemer</v>
      </c>
      <c r="D221" t="s">
        <v>46</v>
      </c>
      <c r="E221" s="4" t="str">
        <f>INDEX(states!$A$2:$A$51,MATCH('data-WRONG!'!$D221,states!$C$2:$C$51,0))</f>
        <v>Michigan</v>
      </c>
      <c r="F221" s="4" t="str">
        <f>INDEX(states!$B$2:$B$51,MATCH('data-WRONG!'!$D221,states!$C$2:$C$51,0))</f>
        <v>Lansing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29</v>
      </c>
    </row>
    <row r="222" spans="1:31" hidden="1" x14ac:dyDescent="0.4">
      <c r="A222">
        <v>1224</v>
      </c>
      <c r="B222" t="s">
        <v>775</v>
      </c>
      <c r="C222" s="4" t="str">
        <f>INDEX(counties!$C$2:$C$434,MATCH('data-WRONG!'!$B222,counties!$B$2:$B$434,0))</f>
        <v>Traverse City</v>
      </c>
      <c r="D222" t="s">
        <v>46</v>
      </c>
      <c r="E222" s="4" t="str">
        <f>INDEX(states!$A$2:$A$51,MATCH('data-WRONG!'!$D222,states!$C$2:$C$51,0))</f>
        <v>Michigan</v>
      </c>
      <c r="F222" s="4" t="str">
        <f>INDEX(states!$B$2:$B$51,MATCH('data-WRONG!'!$D222,states!$C$2:$C$51,0))</f>
        <v>Lansing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44</v>
      </c>
    </row>
    <row r="223" spans="1:31" hidden="1" x14ac:dyDescent="0.4">
      <c r="A223">
        <v>1225</v>
      </c>
      <c r="B223" t="s">
        <v>776</v>
      </c>
      <c r="C223" s="4" t="str">
        <f>INDEX(counties!$C$2:$C$434,MATCH('data-WRONG!'!$B223,counties!$B$2:$B$434,0))</f>
        <v>Ithaca</v>
      </c>
      <c r="D223" t="s">
        <v>46</v>
      </c>
      <c r="E223" s="4" t="str">
        <f>INDEX(states!$A$2:$A$51,MATCH('data-WRONG!'!$D223,states!$C$2:$C$51,0))</f>
        <v>Michigan</v>
      </c>
      <c r="F223" s="4" t="str">
        <f>INDEX(states!$B$2:$B$51,MATCH('data-WRONG!'!$D223,states!$C$2:$C$51,0))</f>
        <v>Lansing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29</v>
      </c>
    </row>
    <row r="224" spans="1:31" hidden="1" x14ac:dyDescent="0.4">
      <c r="A224">
        <v>1226</v>
      </c>
      <c r="B224" t="s">
        <v>273</v>
      </c>
      <c r="C224" s="4" t="str">
        <f>INDEX(counties!$C$2:$C$434,MATCH('data-WRONG!'!$B224,counties!$B$2:$B$434,0))</f>
        <v>Hillsdale</v>
      </c>
      <c r="D224" t="s">
        <v>46</v>
      </c>
      <c r="E224" s="4" t="str">
        <f>INDEX(states!$A$2:$A$51,MATCH('data-WRONG!'!$D224,states!$C$2:$C$51,0))</f>
        <v>Michigan</v>
      </c>
      <c r="F224" s="4" t="str">
        <f>INDEX(states!$B$2:$B$51,MATCH('data-WRONG!'!$D224,states!$C$2:$C$51,0))</f>
        <v>Lansing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29</v>
      </c>
    </row>
    <row r="225" spans="1:31" hidden="1" x14ac:dyDescent="0.4">
      <c r="A225">
        <v>1227</v>
      </c>
      <c r="B225" t="s">
        <v>274</v>
      </c>
      <c r="C225" s="4" t="str">
        <f>INDEX(counties!$C$2:$C$434,MATCH('data-WRONG!'!$B225,counties!$B$2:$B$434,0))</f>
        <v>Houghton</v>
      </c>
      <c r="D225" t="s">
        <v>46</v>
      </c>
      <c r="E225" s="4" t="str">
        <f>INDEX(states!$A$2:$A$51,MATCH('data-WRONG!'!$D225,states!$C$2:$C$51,0))</f>
        <v>Michigan</v>
      </c>
      <c r="F225" s="4" t="str">
        <f>INDEX(states!$B$2:$B$51,MATCH('data-WRONG!'!$D225,states!$C$2:$C$51,0))</f>
        <v>Lansing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37</v>
      </c>
    </row>
    <row r="226" spans="1:31" hidden="1" x14ac:dyDescent="0.4">
      <c r="A226">
        <v>1228</v>
      </c>
      <c r="B226" t="s">
        <v>777</v>
      </c>
      <c r="C226" s="4" t="str">
        <f>INDEX(counties!$C$2:$C$434,MATCH('data-WRONG!'!$B226,counties!$B$2:$B$434,0))</f>
        <v>Bad Axe</v>
      </c>
      <c r="D226" t="s">
        <v>46</v>
      </c>
      <c r="E226" s="4" t="str">
        <f>INDEX(states!$A$2:$A$51,MATCH('data-WRONG!'!$D226,states!$C$2:$C$51,0))</f>
        <v>Michigan</v>
      </c>
      <c r="F226" s="4" t="str">
        <f>INDEX(states!$B$2:$B$51,MATCH('data-WRONG!'!$D226,states!$C$2:$C$51,0))</f>
        <v>Lansing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32</v>
      </c>
    </row>
    <row r="227" spans="1:31" hidden="1" x14ac:dyDescent="0.4">
      <c r="A227">
        <v>1229</v>
      </c>
      <c r="B227" t="s">
        <v>778</v>
      </c>
      <c r="C227" s="4" t="str">
        <f>INDEX(counties!$C$2:$C$434,MATCH('data-WRONG!'!$B227,counties!$B$2:$B$434,0))</f>
        <v>Mason</v>
      </c>
      <c r="D227" t="s">
        <v>46</v>
      </c>
      <c r="E227" s="4" t="str">
        <f>INDEX(states!$A$2:$A$51,MATCH('data-WRONG!'!$D227,states!$C$2:$C$51,0))</f>
        <v>Michigan</v>
      </c>
      <c r="F227" s="4" t="str">
        <f>INDEX(states!$B$2:$B$51,MATCH('data-WRONG!'!$D227,states!$C$2:$C$51,0))</f>
        <v>Lansing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33</v>
      </c>
    </row>
    <row r="228" spans="1:31" hidden="1" x14ac:dyDescent="0.4">
      <c r="A228">
        <v>1230</v>
      </c>
      <c r="B228" t="s">
        <v>277</v>
      </c>
      <c r="C228" s="4" t="str">
        <f>INDEX(counties!$C$2:$C$434,MATCH('data-WRONG!'!$B228,counties!$B$2:$B$434,0))</f>
        <v>Ionia</v>
      </c>
      <c r="D228" t="s">
        <v>46</v>
      </c>
      <c r="E228" s="4" t="str">
        <f>INDEX(states!$A$2:$A$51,MATCH('data-WRONG!'!$D228,states!$C$2:$C$51,0))</f>
        <v>Michigan</v>
      </c>
      <c r="F228" s="4" t="str">
        <f>INDEX(states!$B$2:$B$51,MATCH('data-WRONG!'!$D228,states!$C$2:$C$51,0))</f>
        <v>Lansing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29</v>
      </c>
    </row>
    <row r="229" spans="1:31" hidden="1" x14ac:dyDescent="0.4">
      <c r="A229">
        <v>1231</v>
      </c>
      <c r="B229" t="s">
        <v>779</v>
      </c>
      <c r="C229" s="4" t="str">
        <f>INDEX(counties!$C$2:$C$434,MATCH('data-WRONG!'!$B229,counties!$B$2:$B$434,0))</f>
        <v>Tawas City</v>
      </c>
      <c r="D229" t="s">
        <v>46</v>
      </c>
      <c r="E229" s="4" t="str">
        <f>INDEX(states!$A$2:$A$51,MATCH('data-WRONG!'!$D229,states!$C$2:$C$51,0))</f>
        <v>Michigan</v>
      </c>
      <c r="F229" s="4" t="str">
        <f>INDEX(states!$B$2:$B$51,MATCH('data-WRONG!'!$D229,states!$C$2:$C$51,0))</f>
        <v>Lansing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29</v>
      </c>
    </row>
    <row r="230" spans="1:31" hidden="1" x14ac:dyDescent="0.4">
      <c r="A230">
        <v>1232</v>
      </c>
      <c r="B230" t="s">
        <v>780</v>
      </c>
      <c r="C230" s="4" t="str">
        <f>INDEX(counties!$C$2:$C$434,MATCH('data-WRONG!'!$B230,counties!$B$2:$B$434,0))</f>
        <v>Crystal Falls</v>
      </c>
      <c r="D230" t="s">
        <v>46</v>
      </c>
      <c r="E230" s="4" t="str">
        <f>INDEX(states!$A$2:$A$51,MATCH('data-WRONG!'!$D230,states!$C$2:$C$51,0))</f>
        <v>Michigan</v>
      </c>
      <c r="F230" s="4" t="str">
        <f>INDEX(states!$B$2:$B$51,MATCH('data-WRONG!'!$D230,states!$C$2:$C$51,0))</f>
        <v>Lansing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29</v>
      </c>
    </row>
    <row r="231" spans="1:31" hidden="1" x14ac:dyDescent="0.4">
      <c r="A231">
        <v>1233</v>
      </c>
      <c r="B231" t="s">
        <v>781</v>
      </c>
      <c r="C231" s="4" t="str">
        <f>INDEX(counties!$C$2:$C$434,MATCH('data-WRONG!'!$B231,counties!$B$2:$B$434,0))</f>
        <v>Mount Pleasant</v>
      </c>
      <c r="D231" t="s">
        <v>46</v>
      </c>
      <c r="E231" s="4" t="str">
        <f>INDEX(states!$A$2:$A$51,MATCH('data-WRONG!'!$D231,states!$C$2:$C$51,0))</f>
        <v>Michigan</v>
      </c>
      <c r="F231" s="4" t="str">
        <f>INDEX(states!$B$2:$B$51,MATCH('data-WRONG!'!$D231,states!$C$2:$C$51,0))</f>
        <v>Lansing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37</v>
      </c>
    </row>
    <row r="232" spans="1:31" hidden="1" x14ac:dyDescent="0.4">
      <c r="A232">
        <v>1234</v>
      </c>
      <c r="B232" t="s">
        <v>99</v>
      </c>
      <c r="C232" s="4" t="str">
        <f>INDEX(counties!$C$2:$C$434,MATCH('data-WRONG!'!$B232,counties!$B$2:$B$434,0))</f>
        <v>Murphysboro</v>
      </c>
      <c r="D232" t="s">
        <v>46</v>
      </c>
      <c r="E232" s="4" t="str">
        <f>INDEX(states!$A$2:$A$51,MATCH('data-WRONG!'!$D232,states!$C$2:$C$51,0))</f>
        <v>Michigan</v>
      </c>
      <c r="F232" s="4" t="str">
        <f>INDEX(states!$B$2:$B$51,MATCH('data-WRONG!'!$D232,states!$C$2:$C$51,0))</f>
        <v>Lansing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35</v>
      </c>
    </row>
    <row r="233" spans="1:31" hidden="1" x14ac:dyDescent="0.4">
      <c r="A233">
        <v>1235</v>
      </c>
      <c r="B233" t="s">
        <v>281</v>
      </c>
      <c r="C233" s="4" t="str">
        <f>INDEX(counties!$C$2:$C$434,MATCH('data-WRONG!'!$B233,counties!$B$2:$B$434,0))</f>
        <v>Kalamazoo</v>
      </c>
      <c r="D233" t="s">
        <v>46</v>
      </c>
      <c r="E233" s="4" t="str">
        <f>INDEX(states!$A$2:$A$51,MATCH('data-WRONG!'!$D233,states!$C$2:$C$51,0))</f>
        <v>Michigan</v>
      </c>
      <c r="F233" s="4" t="str">
        <f>INDEX(states!$B$2:$B$51,MATCH('data-WRONG!'!$D233,states!$C$2:$C$51,0))</f>
        <v>Lansing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33</v>
      </c>
    </row>
    <row r="234" spans="1:31" hidden="1" x14ac:dyDescent="0.4">
      <c r="A234">
        <v>1236</v>
      </c>
      <c r="B234" t="s">
        <v>282</v>
      </c>
      <c r="C234" s="4" t="str">
        <f>INDEX(counties!$C$2:$C$434,MATCH('data-WRONG!'!$B234,counties!$B$2:$B$434,0))</f>
        <v>Kalkaska</v>
      </c>
      <c r="D234" t="s">
        <v>46</v>
      </c>
      <c r="E234" s="4" t="str">
        <f>INDEX(states!$A$2:$A$51,MATCH('data-WRONG!'!$D234,states!$C$2:$C$51,0))</f>
        <v>Michigan</v>
      </c>
      <c r="F234" s="4" t="str">
        <f>INDEX(states!$B$2:$B$51,MATCH('data-WRONG!'!$D234,states!$C$2:$C$51,0))</f>
        <v>Lansing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29</v>
      </c>
    </row>
    <row r="235" spans="1:31" hidden="1" x14ac:dyDescent="0.4">
      <c r="A235">
        <v>1237</v>
      </c>
      <c r="B235" t="s">
        <v>782</v>
      </c>
      <c r="C235" s="4" t="str">
        <f>INDEX(counties!$C$2:$C$434,MATCH('data-WRONG!'!$B235,counties!$B$2:$B$434,0))</f>
        <v>Grand Rapids</v>
      </c>
      <c r="D235" t="s">
        <v>46</v>
      </c>
      <c r="E235" s="4" t="str">
        <f>INDEX(states!$A$2:$A$51,MATCH('data-WRONG!'!$D235,states!$C$2:$C$51,0))</f>
        <v>Michigan</v>
      </c>
      <c r="F235" s="4" t="str">
        <f>INDEX(states!$B$2:$B$51,MATCH('data-WRONG!'!$D235,states!$C$2:$C$51,0))</f>
        <v>Lansing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33</v>
      </c>
    </row>
    <row r="236" spans="1:31" hidden="1" x14ac:dyDescent="0.4">
      <c r="A236">
        <v>1238</v>
      </c>
      <c r="B236" t="s">
        <v>783</v>
      </c>
      <c r="C236" s="4" t="str">
        <f>INDEX(counties!$C$2:$C$434,MATCH('data-WRONG!'!$B236,counties!$B$2:$B$434,0))</f>
        <v>Eagle River</v>
      </c>
      <c r="D236" t="s">
        <v>46</v>
      </c>
      <c r="E236" s="4" t="str">
        <f>INDEX(states!$A$2:$A$51,MATCH('data-WRONG!'!$D236,states!$C$2:$C$51,0))</f>
        <v>Michigan</v>
      </c>
      <c r="F236" s="4" t="str">
        <f>INDEX(states!$B$2:$B$51,MATCH('data-WRONG!'!$D236,states!$C$2:$C$51,0))</f>
        <v>Lansing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30</v>
      </c>
    </row>
    <row r="237" spans="1:31" hidden="1" x14ac:dyDescent="0.4">
      <c r="A237">
        <v>1239</v>
      </c>
      <c r="B237" t="s">
        <v>680</v>
      </c>
      <c r="C237" s="4" t="str">
        <f>INDEX(counties!$C$2:$C$434,MATCH('data-WRONG!'!$B237,counties!$B$2:$B$434,0))</f>
        <v>Waukegan</v>
      </c>
      <c r="D237" t="s">
        <v>46</v>
      </c>
      <c r="E237" s="4" t="str">
        <f>INDEX(states!$A$2:$A$51,MATCH('data-WRONG!'!$D237,states!$C$2:$C$51,0))</f>
        <v>Michigan</v>
      </c>
      <c r="F237" s="4" t="str">
        <f>INDEX(states!$B$2:$B$51,MATCH('data-WRONG!'!$D237,states!$C$2:$C$51,0))</f>
        <v>Lansing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30</v>
      </c>
    </row>
    <row r="238" spans="1:31" hidden="1" x14ac:dyDescent="0.4">
      <c r="A238">
        <v>1240</v>
      </c>
      <c r="B238" t="s">
        <v>286</v>
      </c>
      <c r="C238" s="4" t="str">
        <f>INDEX(counties!$C$2:$C$434,MATCH('data-WRONG!'!$B238,counties!$B$2:$B$434,0))</f>
        <v>Lapeer</v>
      </c>
      <c r="D238" t="s">
        <v>46</v>
      </c>
      <c r="E238" s="4" t="str">
        <f>INDEX(states!$A$2:$A$51,MATCH('data-WRONG!'!$D238,states!$C$2:$C$51,0))</f>
        <v>Michigan</v>
      </c>
      <c r="F238" s="4" t="str">
        <f>INDEX(states!$B$2:$B$51,MATCH('data-WRONG!'!$D238,states!$C$2:$C$51,0))</f>
        <v>Lansing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35</v>
      </c>
    </row>
    <row r="239" spans="1:31" hidden="1" x14ac:dyDescent="0.4">
      <c r="A239">
        <v>1241</v>
      </c>
      <c r="B239" t="s">
        <v>784</v>
      </c>
      <c r="C239" s="4" t="str">
        <f>INDEX(counties!$C$2:$C$434,MATCH('data-WRONG!'!$B239,counties!$B$2:$B$434,0))</f>
        <v>Leland</v>
      </c>
      <c r="D239" t="s">
        <v>46</v>
      </c>
      <c r="E239" s="4" t="str">
        <f>INDEX(states!$A$2:$A$51,MATCH('data-WRONG!'!$D239,states!$C$2:$C$51,0))</f>
        <v>Michigan</v>
      </c>
      <c r="F239" s="4" t="str">
        <f>INDEX(states!$B$2:$B$51,MATCH('data-WRONG!'!$D239,states!$C$2:$C$51,0))</f>
        <v>Lansing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44</v>
      </c>
    </row>
    <row r="240" spans="1:31" hidden="1" x14ac:dyDescent="0.4">
      <c r="A240">
        <v>1242</v>
      </c>
      <c r="B240" t="s">
        <v>785</v>
      </c>
      <c r="C240" s="4" t="str">
        <f>INDEX(counties!$C$2:$C$434,MATCH('data-WRONG!'!$B240,counties!$B$2:$B$434,0))</f>
        <v>Adrian</v>
      </c>
      <c r="D240" t="s">
        <v>46</v>
      </c>
      <c r="E240" s="4" t="str">
        <f>INDEX(states!$A$2:$A$51,MATCH('data-WRONG!'!$D240,states!$C$2:$C$51,0))</f>
        <v>Michigan</v>
      </c>
      <c r="F240" s="4" t="str">
        <f>INDEX(states!$B$2:$B$51,MATCH('data-WRONG!'!$D240,states!$C$2:$C$51,0))</f>
        <v>Lansing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35</v>
      </c>
    </row>
    <row r="241" spans="1:31" hidden="1" x14ac:dyDescent="0.4">
      <c r="A241">
        <v>1243</v>
      </c>
      <c r="B241" t="s">
        <v>684</v>
      </c>
      <c r="C241" s="4" t="str">
        <f>INDEX(counties!$C$2:$C$434,MATCH('data-WRONG!'!$B241,counties!$B$2:$B$434,0))</f>
        <v>Pontiac</v>
      </c>
      <c r="D241" t="s">
        <v>46</v>
      </c>
      <c r="E241" s="4" t="str">
        <f>INDEX(states!$A$2:$A$51,MATCH('data-WRONG!'!$D241,states!$C$2:$C$51,0))</f>
        <v>Michigan</v>
      </c>
      <c r="F241" s="4" t="str">
        <f>INDEX(states!$B$2:$B$51,MATCH('data-WRONG!'!$D241,states!$C$2:$C$51,0))</f>
        <v>Lansing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36</v>
      </c>
    </row>
    <row r="242" spans="1:31" hidden="1" x14ac:dyDescent="0.4">
      <c r="A242">
        <v>1244</v>
      </c>
      <c r="B242" t="s">
        <v>786</v>
      </c>
      <c r="C242" s="4" t="str">
        <f>INDEX(counties!$C$2:$C$434,MATCH('data-WRONG!'!$B242,counties!$B$2:$B$434,0))</f>
        <v>Newberry</v>
      </c>
      <c r="D242" t="s">
        <v>46</v>
      </c>
      <c r="E242" s="4" t="str">
        <f>INDEX(states!$A$2:$A$51,MATCH('data-WRONG!'!$D242,states!$C$2:$C$51,0))</f>
        <v>Michigan</v>
      </c>
      <c r="F242" s="4" t="str">
        <f>INDEX(states!$B$2:$B$51,MATCH('data-WRONG!'!$D242,states!$C$2:$C$51,0))</f>
        <v>Lansing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37</v>
      </c>
    </row>
    <row r="243" spans="1:31" hidden="1" x14ac:dyDescent="0.4">
      <c r="A243">
        <v>1245</v>
      </c>
      <c r="B243" t="s">
        <v>787</v>
      </c>
      <c r="C243" s="4" t="str">
        <f>INDEX(counties!$C$2:$C$434,MATCH('data-WRONG!'!$B243,counties!$B$2:$B$434,0))</f>
        <v>Saint Ignace</v>
      </c>
      <c r="D243" t="s">
        <v>46</v>
      </c>
      <c r="E243" s="4" t="str">
        <f>INDEX(states!$A$2:$A$51,MATCH('data-WRONG!'!$D243,states!$C$2:$C$51,0))</f>
        <v>Michigan</v>
      </c>
      <c r="F243" s="4" t="str">
        <f>INDEX(states!$B$2:$B$51,MATCH('data-WRONG!'!$D243,states!$C$2:$C$51,0))</f>
        <v>Lansing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29</v>
      </c>
    </row>
    <row r="244" spans="1:31" hidden="1" x14ac:dyDescent="0.4">
      <c r="A244">
        <v>1246</v>
      </c>
      <c r="B244" t="s">
        <v>162</v>
      </c>
      <c r="C244" s="4" t="str">
        <f>INDEX(counties!$C$2:$C$434,MATCH('data-WRONG!'!$B244,counties!$B$2:$B$434,0))</f>
        <v>Mount Clemens</v>
      </c>
      <c r="D244" t="s">
        <v>46</v>
      </c>
      <c r="E244" s="4" t="str">
        <f>INDEX(states!$A$2:$A$51,MATCH('data-WRONG!'!$D244,states!$C$2:$C$51,0))</f>
        <v>Michigan</v>
      </c>
      <c r="F244" s="4" t="str">
        <f>INDEX(states!$B$2:$B$51,MATCH('data-WRONG!'!$D244,states!$C$2:$C$51,0))</f>
        <v>Lansing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31</v>
      </c>
    </row>
    <row r="245" spans="1:31" hidden="1" x14ac:dyDescent="0.4">
      <c r="A245">
        <v>1247</v>
      </c>
      <c r="B245" t="s">
        <v>293</v>
      </c>
      <c r="C245" s="4" t="str">
        <f>INDEX(counties!$C$2:$C$434,MATCH('data-WRONG!'!$B245,counties!$B$2:$B$434,0))</f>
        <v>Manistee</v>
      </c>
      <c r="D245" t="s">
        <v>46</v>
      </c>
      <c r="E245" s="4" t="str">
        <f>INDEX(states!$A$2:$A$51,MATCH('data-WRONG!'!$D245,states!$C$2:$C$51,0))</f>
        <v>Michigan</v>
      </c>
      <c r="F245" s="4" t="str">
        <f>INDEX(states!$B$2:$B$51,MATCH('data-WRONG!'!$D245,states!$C$2:$C$51,0))</f>
        <v>Lansing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29</v>
      </c>
    </row>
    <row r="246" spans="1:31" hidden="1" x14ac:dyDescent="0.4">
      <c r="A246">
        <v>1248</v>
      </c>
      <c r="B246" t="s">
        <v>294</v>
      </c>
      <c r="C246" s="4" t="str">
        <f>INDEX(counties!$C$2:$C$434,MATCH('data-WRONG!'!$B246,counties!$B$2:$B$434,0))</f>
        <v>Marquette</v>
      </c>
      <c r="D246" t="s">
        <v>46</v>
      </c>
      <c r="E246" s="4" t="str">
        <f>INDEX(states!$A$2:$A$51,MATCH('data-WRONG!'!$D246,states!$C$2:$C$51,0))</f>
        <v>Michigan</v>
      </c>
      <c r="F246" s="4" t="str">
        <f>INDEX(states!$B$2:$B$51,MATCH('data-WRONG!'!$D246,states!$C$2:$C$51,0))</f>
        <v>Lansing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44</v>
      </c>
    </row>
    <row r="247" spans="1:31" hidden="1" x14ac:dyDescent="0.4">
      <c r="A247">
        <v>1249</v>
      </c>
      <c r="B247" t="s">
        <v>276</v>
      </c>
      <c r="C247" s="4" t="str">
        <f>INDEX(counties!$C$2:$C$434,MATCH('data-WRONG!'!$B247,counties!$B$2:$B$434,0))</f>
        <v>Havana</v>
      </c>
      <c r="D247" t="s">
        <v>46</v>
      </c>
      <c r="E247" s="4" t="str">
        <f>INDEX(states!$A$2:$A$51,MATCH('data-WRONG!'!$D247,states!$C$2:$C$51,0))</f>
        <v>Michigan</v>
      </c>
      <c r="F247" s="4" t="str">
        <f>INDEX(states!$B$2:$B$51,MATCH('data-WRONG!'!$D247,states!$C$2:$C$51,0))</f>
        <v>Lansing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29</v>
      </c>
    </row>
    <row r="248" spans="1:31" hidden="1" x14ac:dyDescent="0.4">
      <c r="A248">
        <v>1250</v>
      </c>
      <c r="B248" t="s">
        <v>788</v>
      </c>
      <c r="C248" s="4" t="str">
        <f>INDEX(counties!$C$2:$C$434,MATCH('data-WRONG!'!$B248,counties!$B$2:$B$434,0))</f>
        <v>Big Rapids</v>
      </c>
      <c r="D248" t="s">
        <v>46</v>
      </c>
      <c r="E248" s="4" t="str">
        <f>INDEX(states!$A$2:$A$51,MATCH('data-WRONG!'!$D248,states!$C$2:$C$51,0))</f>
        <v>Michigan</v>
      </c>
      <c r="F248" s="4" t="str">
        <f>INDEX(states!$B$2:$B$51,MATCH('data-WRONG!'!$D248,states!$C$2:$C$51,0))</f>
        <v>Lansing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37</v>
      </c>
    </row>
    <row r="249" spans="1:31" hidden="1" x14ac:dyDescent="0.4">
      <c r="A249">
        <v>1251</v>
      </c>
      <c r="B249" t="s">
        <v>297</v>
      </c>
      <c r="C249" s="4" t="str">
        <f>INDEX(counties!$C$2:$C$434,MATCH('data-WRONG!'!$B249,counties!$B$2:$B$434,0))</f>
        <v>Menominee</v>
      </c>
      <c r="D249" t="s">
        <v>46</v>
      </c>
      <c r="E249" s="4" t="str">
        <f>INDEX(states!$A$2:$A$51,MATCH('data-WRONG!'!$D249,states!$C$2:$C$51,0))</f>
        <v>Michigan</v>
      </c>
      <c r="F249" s="4" t="str">
        <f>INDEX(states!$B$2:$B$51,MATCH('data-WRONG!'!$D249,states!$C$2:$C$51,0))</f>
        <v>Lansing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29</v>
      </c>
    </row>
    <row r="250" spans="1:31" hidden="1" x14ac:dyDescent="0.4">
      <c r="A250">
        <v>1252</v>
      </c>
      <c r="B250" t="s">
        <v>298</v>
      </c>
      <c r="C250" s="4" t="str">
        <f>INDEX(counties!$C$2:$C$434,MATCH('data-WRONG!'!$B250,counties!$B$2:$B$434,0))</f>
        <v>Midland</v>
      </c>
      <c r="D250" t="s">
        <v>46</v>
      </c>
      <c r="E250" s="4" t="str">
        <f>INDEX(states!$A$2:$A$51,MATCH('data-WRONG!'!$D250,states!$C$2:$C$51,0))</f>
        <v>Michigan</v>
      </c>
      <c r="F250" s="4" t="str">
        <f>INDEX(states!$B$2:$B$51,MATCH('data-WRONG!'!$D250,states!$C$2:$C$51,0))</f>
        <v>Lansing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33</v>
      </c>
    </row>
    <row r="251" spans="1:31" hidden="1" x14ac:dyDescent="0.4">
      <c r="A251">
        <v>1253</v>
      </c>
      <c r="B251" t="s">
        <v>789</v>
      </c>
      <c r="C251" s="4" t="str">
        <f>INDEX(counties!$C$2:$C$434,MATCH('data-WRONG!'!$B251,counties!$B$2:$B$434,0))</f>
        <v>Lake City</v>
      </c>
      <c r="D251" t="s">
        <v>46</v>
      </c>
      <c r="E251" s="4" t="str">
        <f>INDEX(states!$A$2:$A$51,MATCH('data-WRONG!'!$D251,states!$C$2:$C$51,0))</f>
        <v>Michigan</v>
      </c>
      <c r="F251" s="4" t="str">
        <f>INDEX(states!$B$2:$B$51,MATCH('data-WRONG!'!$D251,states!$C$2:$C$51,0))</f>
        <v>Lansing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29</v>
      </c>
    </row>
    <row r="252" spans="1:31" hidden="1" x14ac:dyDescent="0.4">
      <c r="A252">
        <v>1254</v>
      </c>
      <c r="B252" t="s">
        <v>300</v>
      </c>
      <c r="C252" s="4" t="str">
        <f>INDEX(counties!$C$2:$C$434,MATCH('data-WRONG!'!$B252,counties!$B$2:$B$434,0))</f>
        <v>Waterloo</v>
      </c>
      <c r="D252" t="s">
        <v>46</v>
      </c>
      <c r="E252" s="4" t="str">
        <f>INDEX(states!$A$2:$A$51,MATCH('data-WRONG!'!$D252,states!$C$2:$C$51,0))</f>
        <v>Michigan</v>
      </c>
      <c r="F252" s="4" t="str">
        <f>INDEX(states!$B$2:$B$51,MATCH('data-WRONG!'!$D252,states!$C$2:$C$51,0))</f>
        <v>Lansing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35</v>
      </c>
    </row>
    <row r="253" spans="1:31" hidden="1" x14ac:dyDescent="0.4">
      <c r="A253">
        <v>1255</v>
      </c>
      <c r="B253" t="s">
        <v>790</v>
      </c>
      <c r="C253" s="4" t="str">
        <f>INDEX(counties!$C$2:$C$434,MATCH('data-WRONG!'!$B253,counties!$B$2:$B$434,0))</f>
        <v>Stanton</v>
      </c>
      <c r="D253" t="s">
        <v>46</v>
      </c>
      <c r="E253" s="4" t="str">
        <f>INDEX(states!$A$2:$A$51,MATCH('data-WRONG!'!$D253,states!$C$2:$C$51,0))</f>
        <v>Michigan</v>
      </c>
      <c r="F253" s="4" t="str">
        <f>INDEX(states!$B$2:$B$51,MATCH('data-WRONG!'!$D253,states!$C$2:$C$51,0))</f>
        <v>Lansing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29</v>
      </c>
    </row>
    <row r="254" spans="1:31" hidden="1" x14ac:dyDescent="0.4">
      <c r="A254">
        <v>1256</v>
      </c>
      <c r="B254" t="s">
        <v>791</v>
      </c>
      <c r="C254" s="4" t="str">
        <f>INDEX(counties!$C$2:$C$434,MATCH('data-WRONG!'!$B254,counties!$B$2:$B$434,0))</f>
        <v>Atlanta</v>
      </c>
      <c r="D254" t="s">
        <v>46</v>
      </c>
      <c r="E254" s="4" t="str">
        <f>INDEX(states!$A$2:$A$51,MATCH('data-WRONG!'!$D254,states!$C$2:$C$51,0))</f>
        <v>Michigan</v>
      </c>
      <c r="F254" s="4" t="str">
        <f>INDEX(states!$B$2:$B$51,MATCH('data-WRONG!'!$D254,states!$C$2:$C$51,0))</f>
        <v>Lansing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32</v>
      </c>
    </row>
    <row r="255" spans="1:31" hidden="1" x14ac:dyDescent="0.4">
      <c r="A255">
        <v>1257</v>
      </c>
      <c r="B255" t="s">
        <v>303</v>
      </c>
      <c r="C255" s="4" t="str">
        <f>INDEX(counties!$C$2:$C$434,MATCH('data-WRONG!'!$B255,counties!$B$2:$B$434,0))</f>
        <v>Muskegon</v>
      </c>
      <c r="D255" t="s">
        <v>46</v>
      </c>
      <c r="E255" s="4" t="str">
        <f>INDEX(states!$A$2:$A$51,MATCH('data-WRONG!'!$D255,states!$C$2:$C$51,0))</f>
        <v>Michigan</v>
      </c>
      <c r="F255" s="4" t="str">
        <f>INDEX(states!$B$2:$B$51,MATCH('data-WRONG!'!$D255,states!$C$2:$C$51,0))</f>
        <v>Lansing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35</v>
      </c>
    </row>
    <row r="256" spans="1:31" hidden="1" x14ac:dyDescent="0.4">
      <c r="A256">
        <v>1258</v>
      </c>
      <c r="B256" t="s">
        <v>792</v>
      </c>
      <c r="C256" s="4" t="str">
        <f>INDEX(counties!$C$2:$C$434,MATCH('data-WRONG!'!$B256,counties!$B$2:$B$434,0))</f>
        <v>White Cloud</v>
      </c>
      <c r="D256" t="s">
        <v>46</v>
      </c>
      <c r="E256" s="4" t="str">
        <f>INDEX(states!$A$2:$A$51,MATCH('data-WRONG!'!$D256,states!$C$2:$C$51,0))</f>
        <v>Michigan</v>
      </c>
      <c r="F256" s="4" t="str">
        <f>INDEX(states!$B$2:$B$51,MATCH('data-WRONG!'!$D256,states!$C$2:$C$51,0))</f>
        <v>Lansing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29</v>
      </c>
    </row>
    <row r="257" spans="1:31" hidden="1" x14ac:dyDescent="0.4">
      <c r="A257">
        <v>1259</v>
      </c>
      <c r="B257" t="s">
        <v>793</v>
      </c>
      <c r="C257" s="4" t="str">
        <f>INDEX(counties!$C$2:$C$434,MATCH('data-WRONG!'!$B257,counties!$B$2:$B$434,0))</f>
        <v>Pontiac</v>
      </c>
      <c r="D257" t="s">
        <v>46</v>
      </c>
      <c r="E257" s="4" t="str">
        <f>INDEX(states!$A$2:$A$51,MATCH('data-WRONG!'!$D257,states!$C$2:$C$51,0))</f>
        <v>Michigan</v>
      </c>
      <c r="F257" s="4" t="str">
        <f>INDEX(states!$B$2:$B$51,MATCH('data-WRONG!'!$D257,states!$C$2:$C$51,0))</f>
        <v>Lansing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36</v>
      </c>
    </row>
    <row r="258" spans="1:31" hidden="1" x14ac:dyDescent="0.4">
      <c r="A258">
        <v>1260</v>
      </c>
      <c r="B258" t="s">
        <v>794</v>
      </c>
      <c r="C258" s="4" t="str">
        <f>INDEX(counties!$C$2:$C$434,MATCH('data-WRONG!'!$B258,counties!$B$2:$B$434,0))</f>
        <v>Hart</v>
      </c>
      <c r="D258" t="s">
        <v>46</v>
      </c>
      <c r="E258" s="4" t="str">
        <f>INDEX(states!$A$2:$A$51,MATCH('data-WRONG!'!$D258,states!$C$2:$C$51,0))</f>
        <v>Michigan</v>
      </c>
      <c r="F258" s="4" t="str">
        <f>INDEX(states!$B$2:$B$51,MATCH('data-WRONG!'!$D258,states!$C$2:$C$51,0))</f>
        <v>Lansing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37</v>
      </c>
    </row>
    <row r="259" spans="1:31" hidden="1" x14ac:dyDescent="0.4">
      <c r="A259">
        <v>1261</v>
      </c>
      <c r="B259" t="s">
        <v>795</v>
      </c>
      <c r="C259" s="4" t="str">
        <f>INDEX(counties!$C$2:$C$434,MATCH('data-WRONG!'!$B259,counties!$B$2:$B$434,0))</f>
        <v>West Branch</v>
      </c>
      <c r="D259" t="s">
        <v>46</v>
      </c>
      <c r="E259" s="4" t="str">
        <f>INDEX(states!$A$2:$A$51,MATCH('data-WRONG!'!$D259,states!$C$2:$C$51,0))</f>
        <v>Michigan</v>
      </c>
      <c r="F259" s="4" t="str">
        <f>INDEX(states!$B$2:$B$51,MATCH('data-WRONG!'!$D259,states!$C$2:$C$51,0))</f>
        <v>Lansing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30</v>
      </c>
    </row>
    <row r="260" spans="1:31" hidden="1" x14ac:dyDescent="0.4">
      <c r="A260">
        <v>1262</v>
      </c>
      <c r="B260" t="s">
        <v>307</v>
      </c>
      <c r="C260" s="4" t="str">
        <f>INDEX(counties!$C$2:$C$434,MATCH('data-WRONG!'!$B260,counties!$B$2:$B$434,0))</f>
        <v>Ontonagon</v>
      </c>
      <c r="D260" t="s">
        <v>46</v>
      </c>
      <c r="E260" s="4" t="str">
        <f>INDEX(states!$A$2:$A$51,MATCH('data-WRONG!'!$D260,states!$C$2:$C$51,0))</f>
        <v>Michigan</v>
      </c>
      <c r="F260" s="4" t="str">
        <f>INDEX(states!$B$2:$B$51,MATCH('data-WRONG!'!$D260,states!$C$2:$C$51,0))</f>
        <v>Lansing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29</v>
      </c>
    </row>
    <row r="261" spans="1:31" hidden="1" x14ac:dyDescent="0.4">
      <c r="A261">
        <v>1263</v>
      </c>
      <c r="B261" t="s">
        <v>796</v>
      </c>
      <c r="C261" s="4" t="str">
        <f>INDEX(counties!$C$2:$C$434,MATCH('data-WRONG!'!$B261,counties!$B$2:$B$434,0))</f>
        <v>Reed City</v>
      </c>
      <c r="D261" t="s">
        <v>46</v>
      </c>
      <c r="E261" s="4" t="str">
        <f>INDEX(states!$A$2:$A$51,MATCH('data-WRONG!'!$D261,states!$C$2:$C$51,0))</f>
        <v>Michigan</v>
      </c>
      <c r="F261" s="4" t="str">
        <f>INDEX(states!$B$2:$B$51,MATCH('data-WRONG!'!$D261,states!$C$2:$C$51,0))</f>
        <v>Lansing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37</v>
      </c>
    </row>
    <row r="262" spans="1:31" hidden="1" x14ac:dyDescent="0.4">
      <c r="A262">
        <v>1264</v>
      </c>
      <c r="B262" t="s">
        <v>797</v>
      </c>
      <c r="C262" s="4" t="str">
        <f>INDEX(counties!$C$2:$C$434,MATCH('data-WRONG!'!$B262,counties!$B$2:$B$434,0))</f>
        <v>Mio</v>
      </c>
      <c r="D262" t="s">
        <v>46</v>
      </c>
      <c r="E262" s="4" t="str">
        <f>INDEX(states!$A$2:$A$51,MATCH('data-WRONG!'!$D262,states!$C$2:$C$51,0))</f>
        <v>Michigan</v>
      </c>
      <c r="F262" s="4" t="str">
        <f>INDEX(states!$B$2:$B$51,MATCH('data-WRONG!'!$D262,states!$C$2:$C$51,0))</f>
        <v>Lansing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30</v>
      </c>
    </row>
    <row r="263" spans="1:31" hidden="1" x14ac:dyDescent="0.4">
      <c r="A263">
        <v>1265</v>
      </c>
      <c r="B263" t="s">
        <v>798</v>
      </c>
      <c r="C263" s="4" t="str">
        <f>INDEX(counties!$C$2:$C$434,MATCH('data-WRONG!'!$B263,counties!$B$2:$B$434,0))</f>
        <v>Gaylord</v>
      </c>
      <c r="D263" t="s">
        <v>46</v>
      </c>
      <c r="E263" s="4" t="str">
        <f>INDEX(states!$A$2:$A$51,MATCH('data-WRONG!'!$D263,states!$C$2:$C$51,0))</f>
        <v>Michigan</v>
      </c>
      <c r="F263" s="4" t="str">
        <f>INDEX(states!$B$2:$B$51,MATCH('data-WRONG!'!$D263,states!$C$2:$C$51,0))</f>
        <v>Lansing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29</v>
      </c>
    </row>
    <row r="264" spans="1:31" hidden="1" x14ac:dyDescent="0.4">
      <c r="A264">
        <v>1266</v>
      </c>
      <c r="B264" t="s">
        <v>150</v>
      </c>
      <c r="C264" s="4" t="str">
        <f>INDEX(counties!$C$2:$C$434,MATCH('data-WRONG!'!$B264,counties!$B$2:$B$434,0))</f>
        <v>Grand Haven</v>
      </c>
      <c r="D264" t="s">
        <v>46</v>
      </c>
      <c r="E264" s="4" t="str">
        <f>INDEX(states!$A$2:$A$51,MATCH('data-WRONG!'!$D264,states!$C$2:$C$51,0))</f>
        <v>Michigan</v>
      </c>
      <c r="F264" s="4" t="str">
        <f>INDEX(states!$B$2:$B$51,MATCH('data-WRONG!'!$D264,states!$C$2:$C$51,0))</f>
        <v>Lansing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31</v>
      </c>
    </row>
    <row r="265" spans="1:31" hidden="1" x14ac:dyDescent="0.4">
      <c r="A265">
        <v>1267</v>
      </c>
      <c r="B265" t="s">
        <v>799</v>
      </c>
      <c r="C265" s="4" t="str">
        <f>INDEX(counties!$C$2:$C$434,MATCH('data-WRONG!'!$B265,counties!$B$2:$B$434,0))</f>
        <v>Rogers City</v>
      </c>
      <c r="D265" t="s">
        <v>46</v>
      </c>
      <c r="E265" s="4" t="str">
        <f>INDEX(states!$A$2:$A$51,MATCH('data-WRONG!'!$D265,states!$C$2:$C$51,0))</f>
        <v>Michigan</v>
      </c>
      <c r="F265" s="4" t="str">
        <f>INDEX(states!$B$2:$B$51,MATCH('data-WRONG!'!$D265,states!$C$2:$C$51,0))</f>
        <v>Lansing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32</v>
      </c>
    </row>
    <row r="266" spans="1:31" hidden="1" x14ac:dyDescent="0.4">
      <c r="A266">
        <v>1268</v>
      </c>
      <c r="B266" t="s">
        <v>313</v>
      </c>
      <c r="C266" s="4" t="str">
        <f>INDEX(counties!$C$2:$C$434,MATCH('data-WRONG!'!$B266,counties!$B$2:$B$434,0))</f>
        <v>Roscommon</v>
      </c>
      <c r="D266" t="s">
        <v>46</v>
      </c>
      <c r="E266" s="4" t="str">
        <f>INDEX(states!$A$2:$A$51,MATCH('data-WRONG!'!$D266,states!$C$2:$C$51,0))</f>
        <v>Michigan</v>
      </c>
      <c r="F266" s="4" t="str">
        <f>INDEX(states!$B$2:$B$51,MATCH('data-WRONG!'!$D266,states!$C$2:$C$51,0))</f>
        <v>Lansing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37</v>
      </c>
    </row>
    <row r="267" spans="1:31" hidden="1" x14ac:dyDescent="0.4">
      <c r="A267">
        <v>1269</v>
      </c>
      <c r="B267" t="s">
        <v>314</v>
      </c>
      <c r="C267" s="4" t="str">
        <f>INDEX(counties!$C$2:$C$434,MATCH('data-WRONG!'!$B267,counties!$B$2:$B$434,0))</f>
        <v>Saginaw</v>
      </c>
      <c r="D267" t="s">
        <v>46</v>
      </c>
      <c r="E267" s="4" t="str">
        <f>INDEX(states!$A$2:$A$51,MATCH('data-WRONG!'!$D267,states!$C$2:$C$51,0))</f>
        <v>Michigan</v>
      </c>
      <c r="F267" s="4" t="str">
        <f>INDEX(states!$B$2:$B$51,MATCH('data-WRONG!'!$D267,states!$C$2:$C$51,0))</f>
        <v>Lansing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35</v>
      </c>
    </row>
    <row r="268" spans="1:31" hidden="1" x14ac:dyDescent="0.4">
      <c r="A268">
        <v>1270</v>
      </c>
      <c r="B268" t="s">
        <v>704</v>
      </c>
      <c r="C268" s="4" t="str">
        <f>INDEX(counties!$C$2:$C$434,MATCH('data-WRONG!'!$B268,counties!$B$2:$B$434,0))</f>
        <v>Belleville</v>
      </c>
      <c r="D268" t="s">
        <v>46</v>
      </c>
      <c r="E268" s="4" t="str">
        <f>INDEX(states!$A$2:$A$51,MATCH('data-WRONG!'!$D268,states!$C$2:$C$51,0))</f>
        <v>Michigan</v>
      </c>
      <c r="F268" s="4" t="str">
        <f>INDEX(states!$B$2:$B$51,MATCH('data-WRONG!'!$D268,states!$C$2:$C$51,0))</f>
        <v>Lansing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35</v>
      </c>
    </row>
    <row r="269" spans="1:31" hidden="1" x14ac:dyDescent="0.4">
      <c r="A269">
        <v>1271</v>
      </c>
      <c r="B269" t="s">
        <v>747</v>
      </c>
      <c r="C269" s="4" t="str">
        <f>INDEX(counties!$C$2:$C$434,MATCH('data-WRONG!'!$B269,counties!$B$2:$B$434,0))</f>
        <v>South Bend</v>
      </c>
      <c r="D269" t="s">
        <v>46</v>
      </c>
      <c r="E269" s="4" t="str">
        <f>INDEX(states!$A$2:$A$51,MATCH('data-WRONG!'!$D269,states!$C$2:$C$51,0))</f>
        <v>Michigan</v>
      </c>
      <c r="F269" s="4" t="str">
        <f>INDEX(states!$B$2:$B$51,MATCH('data-WRONG!'!$D269,states!$C$2:$C$51,0))</f>
        <v>Lansing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29</v>
      </c>
    </row>
    <row r="270" spans="1:31" hidden="1" x14ac:dyDescent="0.4">
      <c r="A270">
        <v>1272</v>
      </c>
      <c r="B270" t="s">
        <v>800</v>
      </c>
      <c r="C270" s="4" t="str">
        <f>INDEX(counties!$C$2:$C$434,MATCH('data-WRONG!'!$B270,counties!$B$2:$B$434,0))</f>
        <v>Sandusky</v>
      </c>
      <c r="D270" t="s">
        <v>46</v>
      </c>
      <c r="E270" s="4" t="str">
        <f>INDEX(states!$A$2:$A$51,MATCH('data-WRONG!'!$D270,states!$C$2:$C$51,0))</f>
        <v>Michigan</v>
      </c>
      <c r="F270" s="4" t="str">
        <f>INDEX(states!$B$2:$B$51,MATCH('data-WRONG!'!$D270,states!$C$2:$C$51,0))</f>
        <v>Lansing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29</v>
      </c>
    </row>
    <row r="271" spans="1:31" hidden="1" x14ac:dyDescent="0.4">
      <c r="A271">
        <v>1273</v>
      </c>
      <c r="B271" t="s">
        <v>801</v>
      </c>
      <c r="C271" s="4" t="str">
        <f>INDEX(counties!$C$2:$C$434,MATCH('data-WRONG!'!$B271,counties!$B$2:$B$434,0))</f>
        <v>Manistique</v>
      </c>
      <c r="D271" t="s">
        <v>46</v>
      </c>
      <c r="E271" s="4" t="str">
        <f>INDEX(states!$A$2:$A$51,MATCH('data-WRONG!'!$D271,states!$C$2:$C$51,0))</f>
        <v>Michigan</v>
      </c>
      <c r="F271" s="4" t="str">
        <f>INDEX(states!$B$2:$B$51,MATCH('data-WRONG!'!$D271,states!$C$2:$C$51,0))</f>
        <v>Lansing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29</v>
      </c>
    </row>
    <row r="272" spans="1:31" hidden="1" x14ac:dyDescent="0.4">
      <c r="A272">
        <v>1274</v>
      </c>
      <c r="B272" t="s">
        <v>802</v>
      </c>
      <c r="C272" s="4" t="str">
        <f>INDEX(counties!$C$2:$C$434,MATCH('data-WRONG!'!$B272,counties!$B$2:$B$434,0))</f>
        <v>Corunna</v>
      </c>
      <c r="D272" t="s">
        <v>46</v>
      </c>
      <c r="E272" s="4" t="str">
        <f>INDEX(states!$A$2:$A$51,MATCH('data-WRONG!'!$D272,states!$C$2:$C$51,0))</f>
        <v>Michigan</v>
      </c>
      <c r="F272" s="4" t="str">
        <f>INDEX(states!$B$2:$B$51,MATCH('data-WRONG!'!$D272,states!$C$2:$C$51,0))</f>
        <v>Lansing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29</v>
      </c>
    </row>
    <row r="273" spans="1:31" hidden="1" x14ac:dyDescent="0.4">
      <c r="A273">
        <v>1275</v>
      </c>
      <c r="B273" t="s">
        <v>122</v>
      </c>
      <c r="C273" s="4" t="str">
        <f>INDEX(counties!$C$2:$C$434,MATCH('data-WRONG!'!$B273,counties!$B$2:$B$434,0))</f>
        <v>Caro</v>
      </c>
      <c r="D273" t="s">
        <v>46</v>
      </c>
      <c r="E273" s="4" t="str">
        <f>INDEX(states!$A$2:$A$51,MATCH('data-WRONG!'!$D273,states!$C$2:$C$51,0))</f>
        <v>Michigan</v>
      </c>
      <c r="F273" s="4" t="str">
        <f>INDEX(states!$B$2:$B$51,MATCH('data-WRONG!'!$D273,states!$C$2:$C$51,0))</f>
        <v>Lansing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29</v>
      </c>
    </row>
    <row r="274" spans="1:31" hidden="1" x14ac:dyDescent="0.4">
      <c r="A274">
        <v>1276</v>
      </c>
      <c r="B274" t="s">
        <v>803</v>
      </c>
      <c r="C274" s="4" t="str">
        <f>INDEX(counties!$C$2:$C$434,MATCH('data-WRONG!'!$B274,counties!$B$2:$B$434,0))</f>
        <v>Paw Paw</v>
      </c>
      <c r="D274" t="s">
        <v>46</v>
      </c>
      <c r="E274" s="4" t="str">
        <f>INDEX(states!$A$2:$A$51,MATCH('data-WRONG!'!$D274,states!$C$2:$C$51,0))</f>
        <v>Michigan</v>
      </c>
      <c r="F274" s="4" t="str">
        <f>INDEX(states!$B$2:$B$51,MATCH('data-WRONG!'!$D274,states!$C$2:$C$51,0))</f>
        <v>Lansing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35</v>
      </c>
    </row>
    <row r="275" spans="1:31" hidden="1" x14ac:dyDescent="0.4">
      <c r="A275">
        <v>1277</v>
      </c>
      <c r="B275" t="s">
        <v>804</v>
      </c>
      <c r="C275" s="4" t="str">
        <f>INDEX(counties!$C$2:$C$434,MATCH('data-WRONG!'!$B275,counties!$B$2:$B$434,0))</f>
        <v>Ann Arbor</v>
      </c>
      <c r="D275" t="s">
        <v>46</v>
      </c>
      <c r="E275" s="4" t="str">
        <f>INDEX(states!$A$2:$A$51,MATCH('data-WRONG!'!$D275,states!$C$2:$C$51,0))</f>
        <v>Michigan</v>
      </c>
      <c r="F275" s="4" t="str">
        <f>INDEX(states!$B$2:$B$51,MATCH('data-WRONG!'!$D275,states!$C$2:$C$51,0))</f>
        <v>Lansing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33</v>
      </c>
    </row>
    <row r="276" spans="1:31" hidden="1" x14ac:dyDescent="0.4">
      <c r="A276">
        <v>1278</v>
      </c>
      <c r="B276" t="s">
        <v>714</v>
      </c>
      <c r="C276" s="4" t="str">
        <f>INDEX(counties!$C$2:$C$434,MATCH('data-WRONG!'!$B276,counties!$B$2:$B$434,0))</f>
        <v>Fairfield</v>
      </c>
      <c r="D276" t="s">
        <v>46</v>
      </c>
      <c r="E276" s="4" t="str">
        <f>INDEX(states!$A$2:$A$51,MATCH('data-WRONG!'!$D276,states!$C$2:$C$51,0))</f>
        <v>Michigan</v>
      </c>
      <c r="F276" s="4" t="str">
        <f>INDEX(states!$B$2:$B$51,MATCH('data-WRONG!'!$D276,states!$C$2:$C$51,0))</f>
        <v>Lansing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47</v>
      </c>
    </row>
    <row r="277" spans="1:31" hidden="1" x14ac:dyDescent="0.4">
      <c r="A277">
        <v>1279</v>
      </c>
      <c r="B277" t="s">
        <v>805</v>
      </c>
      <c r="C277" s="4" t="str">
        <f>INDEX(counties!$C$2:$C$434,MATCH('data-WRONG!'!$B277,counties!$B$2:$B$434,0))</f>
        <v>Cadillac</v>
      </c>
      <c r="D277" t="s">
        <v>46</v>
      </c>
      <c r="E277" s="4" t="str">
        <f>INDEX(states!$A$2:$A$51,MATCH('data-WRONG!'!$D277,states!$C$2:$C$51,0))</f>
        <v>Michigan</v>
      </c>
      <c r="F277" s="4" t="str">
        <f>INDEX(states!$B$2:$B$51,MATCH('data-WRONG!'!$D277,states!$C$2:$C$51,0))</f>
        <v>Lansing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29</v>
      </c>
    </row>
    <row r="278" spans="1:31" x14ac:dyDescent="0.4">
      <c r="A278">
        <v>2009</v>
      </c>
      <c r="B278" t="s">
        <v>643</v>
      </c>
      <c r="C278" s="4" t="str">
        <f>INDEX(counties!$C$2:$C$434,MATCH('data-WRONG!'!$B278,counties!$B$2:$B$434,0))</f>
        <v>Quincy</v>
      </c>
      <c r="D278" t="s">
        <v>48</v>
      </c>
      <c r="E278" s="4" t="str">
        <f>INDEX(states!$A$2:$A$51,MATCH('data-WRONG!'!$D278,states!$C$2:$C$51,0))</f>
        <v>Ohio</v>
      </c>
      <c r="F278" s="4" t="str">
        <f>INDEX(states!$B$2:$B$51,MATCH('data-WRONG!'!$D278,states!$C$2:$C$51,0))</f>
        <v>Columbus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30</v>
      </c>
    </row>
    <row r="279" spans="1:31" hidden="1" x14ac:dyDescent="0.4">
      <c r="A279">
        <v>2010</v>
      </c>
      <c r="B279" t="s">
        <v>720</v>
      </c>
      <c r="C279" s="4" t="str">
        <f>INDEX(counties!$C$2:$C$434,MATCH('data-WRONG!'!$B279,counties!$B$2:$B$434,0))</f>
        <v>Fort Wayne</v>
      </c>
      <c r="D279" t="s">
        <v>48</v>
      </c>
      <c r="E279" s="4" t="str">
        <f>INDEX(states!$A$2:$A$51,MATCH('data-WRONG!'!$D279,states!$C$2:$C$51,0))</f>
        <v>Ohio</v>
      </c>
      <c r="F279" s="4" t="str">
        <f>INDEX(states!$B$2:$B$51,MATCH('data-WRONG!'!$D279,states!$C$2:$C$51,0))</f>
        <v>Columbus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35</v>
      </c>
    </row>
    <row r="280" spans="1:31" hidden="1" x14ac:dyDescent="0.4">
      <c r="A280">
        <v>2011</v>
      </c>
      <c r="B280" t="s">
        <v>327</v>
      </c>
      <c r="C280" s="4" t="str">
        <f>INDEX(counties!$C$2:$C$434,MATCH('data-WRONG!'!$B280,counties!$B$2:$B$434,0))</f>
        <v>Ashland</v>
      </c>
      <c r="D280" t="s">
        <v>48</v>
      </c>
      <c r="E280" s="4" t="str">
        <f>INDEX(states!$A$2:$A$51,MATCH('data-WRONG!'!$D280,states!$C$2:$C$51,0))</f>
        <v>Ohio</v>
      </c>
      <c r="F280" s="4" t="str">
        <f>INDEX(states!$B$2:$B$51,MATCH('data-WRONG!'!$D280,states!$C$2:$C$51,0))</f>
        <v>Columbus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29</v>
      </c>
    </row>
    <row r="281" spans="1:31" hidden="1" x14ac:dyDescent="0.4">
      <c r="A281">
        <v>2012</v>
      </c>
      <c r="B281" t="s">
        <v>806</v>
      </c>
      <c r="C281" s="4" t="str">
        <f>INDEX(counties!$C$2:$C$434,MATCH('data-WRONG!'!$B281,counties!$B$2:$B$434,0))</f>
        <v>Jefferson</v>
      </c>
      <c r="D281" t="s">
        <v>48</v>
      </c>
      <c r="E281" s="4" t="str">
        <f>INDEX(states!$A$2:$A$51,MATCH('data-WRONG!'!$D281,states!$C$2:$C$51,0))</f>
        <v>Ohio</v>
      </c>
      <c r="F281" s="4" t="str">
        <f>INDEX(states!$B$2:$B$51,MATCH('data-WRONG!'!$D281,states!$C$2:$C$51,0))</f>
        <v>Columbus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35</v>
      </c>
    </row>
    <row r="282" spans="1:31" hidden="1" x14ac:dyDescent="0.4">
      <c r="A282">
        <v>2013</v>
      </c>
      <c r="B282" t="s">
        <v>329</v>
      </c>
      <c r="C282" s="4" t="str">
        <f>INDEX(counties!$C$2:$C$434,MATCH('data-WRONG!'!$B282,counties!$B$2:$B$434,0))</f>
        <v>Athens</v>
      </c>
      <c r="D282" t="s">
        <v>48</v>
      </c>
      <c r="E282" s="4" t="str">
        <f>INDEX(states!$A$2:$A$51,MATCH('data-WRONG!'!$D282,states!$C$2:$C$51,0))</f>
        <v>Ohio</v>
      </c>
      <c r="F282" s="4" t="str">
        <f>INDEX(states!$B$2:$B$51,MATCH('data-WRONG!'!$D282,states!$C$2:$C$51,0))</f>
        <v>Columbus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37</v>
      </c>
    </row>
    <row r="283" spans="1:31" hidden="1" x14ac:dyDescent="0.4">
      <c r="A283">
        <v>2014</v>
      </c>
      <c r="B283" t="s">
        <v>807</v>
      </c>
      <c r="C283" s="4" t="str">
        <f>INDEX(counties!$C$2:$C$434,MATCH('data-WRONG!'!$B283,counties!$B$2:$B$434,0))</f>
        <v>Wapakoneta</v>
      </c>
      <c r="D283" t="s">
        <v>48</v>
      </c>
      <c r="E283" s="4" t="str">
        <f>INDEX(states!$A$2:$A$51,MATCH('data-WRONG!'!$D283,states!$C$2:$C$51,0))</f>
        <v>Ohio</v>
      </c>
      <c r="F283" s="4" t="str">
        <f>INDEX(states!$B$2:$B$51,MATCH('data-WRONG!'!$D283,states!$C$2:$C$51,0))</f>
        <v>Columbus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31</v>
      </c>
    </row>
    <row r="284" spans="1:31" hidden="1" x14ac:dyDescent="0.4">
      <c r="A284">
        <v>2015</v>
      </c>
      <c r="B284" t="s">
        <v>808</v>
      </c>
      <c r="C284" s="4" t="str">
        <f>INDEX(counties!$C$2:$C$434,MATCH('data-WRONG!'!$B284,counties!$B$2:$B$434,0))</f>
        <v>Saint Clairsville</v>
      </c>
      <c r="D284" t="s">
        <v>48</v>
      </c>
      <c r="E284" s="4" t="str">
        <f>INDEX(states!$A$2:$A$51,MATCH('data-WRONG!'!$D284,states!$C$2:$C$51,0))</f>
        <v>Ohio</v>
      </c>
      <c r="F284" s="4" t="str">
        <f>INDEX(states!$B$2:$B$51,MATCH('data-WRONG!'!$D284,states!$C$2:$C$51,0))</f>
        <v>Columbus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35</v>
      </c>
    </row>
    <row r="285" spans="1:31" hidden="1" x14ac:dyDescent="0.4">
      <c r="A285">
        <v>2016</v>
      </c>
      <c r="B285" t="s">
        <v>647</v>
      </c>
      <c r="C285" s="4" t="str">
        <f>INDEX(counties!$C$2:$C$434,MATCH('data-WRONG!'!$B285,counties!$B$2:$B$434,0))</f>
        <v>Mount Sterling</v>
      </c>
      <c r="D285" t="s">
        <v>48</v>
      </c>
      <c r="E285" s="4" t="str">
        <f>INDEX(states!$A$2:$A$51,MATCH('data-WRONG!'!$D285,states!$C$2:$C$51,0))</f>
        <v>Ohio</v>
      </c>
      <c r="F285" s="4" t="str">
        <f>INDEX(states!$B$2:$B$51,MATCH('data-WRONG!'!$D285,states!$C$2:$C$51,0))</f>
        <v>Columbus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34</v>
      </c>
    </row>
    <row r="286" spans="1:31" hidden="1" x14ac:dyDescent="0.4">
      <c r="A286">
        <v>2017</v>
      </c>
      <c r="B286" t="s">
        <v>809</v>
      </c>
      <c r="C286" s="4" t="str">
        <f>INDEX(counties!$C$2:$C$434,MATCH('data-WRONG!'!$B286,counties!$B$2:$B$434,0))</f>
        <v>Hamilton</v>
      </c>
      <c r="D286" t="s">
        <v>48</v>
      </c>
      <c r="E286" s="4" t="str">
        <f>INDEX(states!$A$2:$A$51,MATCH('data-WRONG!'!$D286,states!$C$2:$C$51,0))</f>
        <v>Ohio</v>
      </c>
      <c r="F286" s="4" t="str">
        <f>INDEX(states!$B$2:$B$51,MATCH('data-WRONG!'!$D286,states!$C$2:$C$51,0))</f>
        <v>Columbus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35</v>
      </c>
    </row>
    <row r="287" spans="1:31" hidden="1" x14ac:dyDescent="0.4">
      <c r="A287">
        <v>2018</v>
      </c>
      <c r="B287" t="s">
        <v>650</v>
      </c>
      <c r="C287" s="4" t="str">
        <f>INDEX(counties!$C$2:$C$434,MATCH('data-WRONG!'!$B287,counties!$B$2:$B$434,0))</f>
        <v>Mount Carroll</v>
      </c>
      <c r="D287" t="s">
        <v>48</v>
      </c>
      <c r="E287" s="4" t="str">
        <f>INDEX(states!$A$2:$A$51,MATCH('data-WRONG!'!$D287,states!$C$2:$C$51,0))</f>
        <v>Ohio</v>
      </c>
      <c r="F287" s="4" t="str">
        <f>INDEX(states!$B$2:$B$51,MATCH('data-WRONG!'!$D287,states!$C$2:$C$51,0))</f>
        <v>Columbus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35</v>
      </c>
    </row>
    <row r="288" spans="1:31" hidden="1" x14ac:dyDescent="0.4">
      <c r="A288">
        <v>2019</v>
      </c>
      <c r="B288" t="s">
        <v>652</v>
      </c>
      <c r="C288" s="4" t="str">
        <f>INDEX(counties!$C$2:$C$434,MATCH('data-WRONG!'!$B288,counties!$B$2:$B$434,0))</f>
        <v>Urbana</v>
      </c>
      <c r="D288" t="s">
        <v>48</v>
      </c>
      <c r="E288" s="4" t="str">
        <f>INDEX(states!$A$2:$A$51,MATCH('data-WRONG!'!$D288,states!$C$2:$C$51,0))</f>
        <v>Ohio</v>
      </c>
      <c r="F288" s="4" t="str">
        <f>INDEX(states!$B$2:$B$51,MATCH('data-WRONG!'!$D288,states!$C$2:$C$51,0))</f>
        <v>Columbus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29</v>
      </c>
    </row>
    <row r="289" spans="1:31" hidden="1" x14ac:dyDescent="0.4">
      <c r="A289">
        <v>2020</v>
      </c>
      <c r="B289" t="s">
        <v>654</v>
      </c>
      <c r="C289" s="4" t="str">
        <f>INDEX(counties!$C$2:$C$434,MATCH('data-WRONG!'!$B289,counties!$B$2:$B$434,0))</f>
        <v>Marshall</v>
      </c>
      <c r="D289" t="s">
        <v>48</v>
      </c>
      <c r="E289" s="4" t="str">
        <f>INDEX(states!$A$2:$A$51,MATCH('data-WRONG!'!$D289,states!$C$2:$C$51,0))</f>
        <v>Ohio</v>
      </c>
      <c r="F289" s="4" t="str">
        <f>INDEX(states!$B$2:$B$51,MATCH('data-WRONG!'!$D289,states!$C$2:$C$51,0))</f>
        <v>Columbus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35</v>
      </c>
    </row>
    <row r="290" spans="1:31" hidden="1" x14ac:dyDescent="0.4">
      <c r="A290">
        <v>2021</v>
      </c>
      <c r="B290" t="s">
        <v>810</v>
      </c>
      <c r="C290" s="4" t="str">
        <f>INDEX(counties!$C$2:$C$434,MATCH('data-WRONG!'!$B290,counties!$B$2:$B$434,0))</f>
        <v>Batavia</v>
      </c>
      <c r="D290" t="s">
        <v>48</v>
      </c>
      <c r="E290" s="4" t="str">
        <f>INDEX(states!$A$2:$A$51,MATCH('data-WRONG!'!$D290,states!$C$2:$C$51,0))</f>
        <v>Ohio</v>
      </c>
      <c r="F290" s="4" t="str">
        <f>INDEX(states!$B$2:$B$51,MATCH('data-WRONG!'!$D290,states!$C$2:$C$51,0))</f>
        <v>Columbus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35</v>
      </c>
    </row>
    <row r="291" spans="1:31" hidden="1" x14ac:dyDescent="0.4">
      <c r="A291">
        <v>2022</v>
      </c>
      <c r="B291" t="s">
        <v>120</v>
      </c>
      <c r="C291" s="4" t="str">
        <f>INDEX(counties!$C$2:$C$434,MATCH('data-WRONG!'!$B291,counties!$B$2:$B$434,0))</f>
        <v>Carlyle</v>
      </c>
      <c r="D291" t="s">
        <v>48</v>
      </c>
      <c r="E291" s="4" t="str">
        <f>INDEX(states!$A$2:$A$51,MATCH('data-WRONG!'!$D291,states!$C$2:$C$51,0))</f>
        <v>Ohio</v>
      </c>
      <c r="F291" s="4" t="str">
        <f>INDEX(states!$B$2:$B$51,MATCH('data-WRONG!'!$D291,states!$C$2:$C$51,0))</f>
        <v>Columbus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29</v>
      </c>
    </row>
    <row r="292" spans="1:31" hidden="1" x14ac:dyDescent="0.4">
      <c r="A292">
        <v>2023</v>
      </c>
      <c r="B292" t="s">
        <v>811</v>
      </c>
      <c r="C292" s="4" t="str">
        <f>INDEX(counties!$C$2:$C$434,MATCH('data-WRONG!'!$B292,counties!$B$2:$B$434,0))</f>
        <v>Lisbon</v>
      </c>
      <c r="D292" t="s">
        <v>48</v>
      </c>
      <c r="E292" s="4" t="str">
        <f>INDEX(states!$A$2:$A$51,MATCH('data-WRONG!'!$D292,states!$C$2:$C$51,0))</f>
        <v>Ohio</v>
      </c>
      <c r="F292" s="4" t="str">
        <f>INDEX(states!$B$2:$B$51,MATCH('data-WRONG!'!$D292,states!$C$2:$C$51,0))</f>
        <v>Columbus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35</v>
      </c>
    </row>
    <row r="293" spans="1:31" hidden="1" x14ac:dyDescent="0.4">
      <c r="A293">
        <v>2024</v>
      </c>
      <c r="B293" t="s">
        <v>338</v>
      </c>
      <c r="C293" s="4" t="str">
        <f>INDEX(counties!$C$2:$C$434,MATCH('data-WRONG!'!$B293,counties!$B$2:$B$434,0))</f>
        <v>Coshocton</v>
      </c>
      <c r="D293" t="s">
        <v>48</v>
      </c>
      <c r="E293" s="4" t="str">
        <f>INDEX(states!$A$2:$A$51,MATCH('data-WRONG!'!$D293,states!$C$2:$C$51,0))</f>
        <v>Ohio</v>
      </c>
      <c r="F293" s="4" t="str">
        <f>INDEX(states!$B$2:$B$51,MATCH('data-WRONG!'!$D293,states!$C$2:$C$51,0))</f>
        <v>Columbus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29</v>
      </c>
    </row>
    <row r="294" spans="1:31" hidden="1" x14ac:dyDescent="0.4">
      <c r="A294">
        <v>2025</v>
      </c>
      <c r="B294" t="s">
        <v>658</v>
      </c>
      <c r="C294" s="4" t="str">
        <f>INDEX(counties!$C$2:$C$434,MATCH('data-WRONG!'!$B294,counties!$B$2:$B$434,0))</f>
        <v>Robinson</v>
      </c>
      <c r="D294" t="s">
        <v>48</v>
      </c>
      <c r="E294" s="4" t="str">
        <f>INDEX(states!$A$2:$A$51,MATCH('data-WRONG!'!$D294,states!$C$2:$C$51,0))</f>
        <v>Ohio</v>
      </c>
      <c r="F294" s="4" t="str">
        <f>INDEX(states!$B$2:$B$51,MATCH('data-WRONG!'!$D294,states!$C$2:$C$51,0))</f>
        <v>Columbus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35</v>
      </c>
    </row>
    <row r="295" spans="1:31" hidden="1" x14ac:dyDescent="0.4">
      <c r="A295">
        <v>2026</v>
      </c>
      <c r="B295" t="s">
        <v>812</v>
      </c>
      <c r="C295" s="4" t="str">
        <f>INDEX(counties!$C$2:$C$434,MATCH('data-WRONG!'!$B295,counties!$B$2:$B$434,0))</f>
        <v>Cleveland</v>
      </c>
      <c r="D295" t="s">
        <v>48</v>
      </c>
      <c r="E295" s="4" t="str">
        <f>INDEX(states!$A$2:$A$51,MATCH('data-WRONG!'!$D295,states!$C$2:$C$51,0))</f>
        <v>Ohio</v>
      </c>
      <c r="F295" s="4" t="str">
        <f>INDEX(states!$B$2:$B$51,MATCH('data-WRONG!'!$D295,states!$C$2:$C$51,0))</f>
        <v>Columbus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35</v>
      </c>
    </row>
    <row r="296" spans="1:31" hidden="1" x14ac:dyDescent="0.4">
      <c r="A296">
        <v>2027</v>
      </c>
      <c r="B296" t="s">
        <v>813</v>
      </c>
      <c r="C296" s="4" t="str">
        <f>INDEX(counties!$C$2:$C$434,MATCH('data-WRONG!'!$B296,counties!$B$2:$B$434,0))</f>
        <v>Greenville</v>
      </c>
      <c r="D296" t="s">
        <v>48</v>
      </c>
      <c r="E296" s="4" t="str">
        <f>INDEX(states!$A$2:$A$51,MATCH('data-WRONG!'!$D296,states!$C$2:$C$51,0))</f>
        <v>Ohio</v>
      </c>
      <c r="F296" s="4" t="str">
        <f>INDEX(states!$B$2:$B$51,MATCH('data-WRONG!'!$D296,states!$C$2:$C$51,0))</f>
        <v>Columbus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29</v>
      </c>
    </row>
    <row r="297" spans="1:31" hidden="1" x14ac:dyDescent="0.4">
      <c r="A297">
        <v>2028</v>
      </c>
      <c r="B297" t="s">
        <v>341</v>
      </c>
      <c r="C297" s="4" t="str">
        <f>INDEX(counties!$C$2:$C$434,MATCH('data-WRONG!'!$B297,counties!$B$2:$B$434,0))</f>
        <v>Defiance</v>
      </c>
      <c r="D297" t="s">
        <v>48</v>
      </c>
      <c r="E297" s="4" t="str">
        <f>INDEX(states!$A$2:$A$51,MATCH('data-WRONG!'!$D297,states!$C$2:$C$51,0))</f>
        <v>Ohio</v>
      </c>
      <c r="F297" s="4" t="str">
        <f>INDEX(states!$B$2:$B$51,MATCH('data-WRONG!'!$D297,states!$C$2:$C$51,0))</f>
        <v>Columbus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29</v>
      </c>
    </row>
    <row r="298" spans="1:31" hidden="1" x14ac:dyDescent="0.4">
      <c r="A298">
        <v>2029</v>
      </c>
      <c r="B298" t="s">
        <v>342</v>
      </c>
      <c r="C298" s="4" t="str">
        <f>INDEX(counties!$C$2:$C$434,MATCH('data-WRONG!'!$B298,counties!$B$2:$B$434,0))</f>
        <v>Muncie</v>
      </c>
      <c r="D298" t="s">
        <v>48</v>
      </c>
      <c r="E298" s="4" t="str">
        <f>INDEX(states!$A$2:$A$51,MATCH('data-WRONG!'!$D298,states!$C$2:$C$51,0))</f>
        <v>Ohio</v>
      </c>
      <c r="F298" s="4" t="str">
        <f>INDEX(states!$B$2:$B$51,MATCH('data-WRONG!'!$D298,states!$C$2:$C$51,0))</f>
        <v>Columbus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36</v>
      </c>
    </row>
    <row r="299" spans="1:31" hidden="1" x14ac:dyDescent="0.4">
      <c r="A299">
        <v>2030</v>
      </c>
      <c r="B299" t="s">
        <v>814</v>
      </c>
      <c r="C299" s="4" t="str">
        <f>INDEX(counties!$C$2:$C$434,MATCH('data-WRONG!'!$B299,counties!$B$2:$B$434,0))</f>
        <v>Sandusky</v>
      </c>
      <c r="D299" t="s">
        <v>48</v>
      </c>
      <c r="E299" s="4" t="str">
        <f>INDEX(states!$A$2:$A$51,MATCH('data-WRONG!'!$D299,states!$C$2:$C$51,0))</f>
        <v>Ohio</v>
      </c>
      <c r="F299" s="4" t="str">
        <f>INDEX(states!$B$2:$B$51,MATCH('data-WRONG!'!$D299,states!$C$2:$C$51,0))</f>
        <v>Columbus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29</v>
      </c>
    </row>
    <row r="300" spans="1:31" hidden="1" x14ac:dyDescent="0.4">
      <c r="A300">
        <v>2031</v>
      </c>
      <c r="B300" t="s">
        <v>189</v>
      </c>
      <c r="C300" s="4" t="str">
        <f>INDEX(counties!$C$2:$C$434,MATCH('data-WRONG!'!$B300,counties!$B$2:$B$434,0))</f>
        <v>Lancaster</v>
      </c>
      <c r="D300" t="s">
        <v>48</v>
      </c>
      <c r="E300" s="4" t="str">
        <f>INDEX(states!$A$2:$A$51,MATCH('data-WRONG!'!$D300,states!$C$2:$C$51,0))</f>
        <v>Ohio</v>
      </c>
      <c r="F300" s="4" t="str">
        <f>INDEX(states!$B$2:$B$51,MATCH('data-WRONG!'!$D300,states!$C$2:$C$51,0))</f>
        <v>Columbus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35</v>
      </c>
    </row>
    <row r="301" spans="1:31" hidden="1" x14ac:dyDescent="0.4">
      <c r="A301">
        <v>2032</v>
      </c>
      <c r="B301" t="s">
        <v>665</v>
      </c>
      <c r="C301" s="4" t="str">
        <f>INDEX(counties!$C$2:$C$434,MATCH('data-WRONG!'!$B301,counties!$B$2:$B$434,0))</f>
        <v>Vandalia</v>
      </c>
      <c r="D301" t="s">
        <v>48</v>
      </c>
      <c r="E301" s="4" t="str">
        <f>INDEX(states!$A$2:$A$51,MATCH('data-WRONG!'!$D301,states!$C$2:$C$51,0))</f>
        <v>Ohio</v>
      </c>
      <c r="F301" s="4" t="str">
        <f>INDEX(states!$B$2:$B$51,MATCH('data-WRONG!'!$D301,states!$C$2:$C$51,0))</f>
        <v>Columbus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32</v>
      </c>
    </row>
    <row r="302" spans="1:31" hidden="1" x14ac:dyDescent="0.4">
      <c r="A302">
        <v>2033</v>
      </c>
      <c r="B302" t="s">
        <v>94</v>
      </c>
      <c r="C302" s="4" t="str">
        <f>INDEX(counties!$C$2:$C$434,MATCH('data-WRONG!'!$B302,counties!$B$2:$B$434,0))</f>
        <v>Benton</v>
      </c>
      <c r="D302" t="s">
        <v>48</v>
      </c>
      <c r="E302" s="4" t="str">
        <f>INDEX(states!$A$2:$A$51,MATCH('data-WRONG!'!$D302,states!$C$2:$C$51,0))</f>
        <v>Ohio</v>
      </c>
      <c r="F302" s="4" t="str">
        <f>INDEX(states!$B$2:$B$51,MATCH('data-WRONG!'!$D302,states!$C$2:$C$51,0))</f>
        <v>Columbus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33</v>
      </c>
    </row>
    <row r="303" spans="1:31" hidden="1" x14ac:dyDescent="0.4">
      <c r="A303">
        <v>2034</v>
      </c>
      <c r="B303" t="s">
        <v>667</v>
      </c>
      <c r="C303" s="4" t="str">
        <f>INDEX(counties!$C$2:$C$434,MATCH('data-WRONG!'!$B303,counties!$B$2:$B$434,0))</f>
        <v>Lewistown</v>
      </c>
      <c r="D303" t="s">
        <v>48</v>
      </c>
      <c r="E303" s="4" t="str">
        <f>INDEX(states!$A$2:$A$51,MATCH('data-WRONG!'!$D303,states!$C$2:$C$51,0))</f>
        <v>Ohio</v>
      </c>
      <c r="F303" s="4" t="str">
        <f>INDEX(states!$B$2:$B$51,MATCH('data-WRONG!'!$D303,states!$C$2:$C$51,0))</f>
        <v>Columbus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31</v>
      </c>
    </row>
    <row r="304" spans="1:31" hidden="1" x14ac:dyDescent="0.4">
      <c r="A304">
        <v>2035</v>
      </c>
      <c r="B304" t="s">
        <v>815</v>
      </c>
      <c r="C304" s="4" t="str">
        <f>INDEX(counties!$C$2:$C$434,MATCH('data-WRONG!'!$B304,counties!$B$2:$B$434,0))</f>
        <v>Gallipolis</v>
      </c>
      <c r="D304" t="s">
        <v>48</v>
      </c>
      <c r="E304" s="4" t="str">
        <f>INDEX(states!$A$2:$A$51,MATCH('data-WRONG!'!$D304,states!$C$2:$C$51,0))</f>
        <v>Ohio</v>
      </c>
      <c r="F304" s="4" t="str">
        <f>INDEX(states!$B$2:$B$51,MATCH('data-WRONG!'!$D304,states!$C$2:$C$51,0))</f>
        <v>Columbus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30</v>
      </c>
    </row>
    <row r="305" spans="1:31" hidden="1" x14ac:dyDescent="0.4">
      <c r="A305">
        <v>2036</v>
      </c>
      <c r="B305" t="s">
        <v>816</v>
      </c>
      <c r="C305" s="4" t="str">
        <f>INDEX(counties!$C$2:$C$434,MATCH('data-WRONG!'!$B305,counties!$B$2:$B$434,0))</f>
        <v>Chardon</v>
      </c>
      <c r="D305" t="s">
        <v>48</v>
      </c>
      <c r="E305" s="4" t="str">
        <f>INDEX(states!$A$2:$A$51,MATCH('data-WRONG!'!$D305,states!$C$2:$C$51,0))</f>
        <v>Ohio</v>
      </c>
      <c r="F305" s="4" t="str">
        <f>INDEX(states!$B$2:$B$51,MATCH('data-WRONG!'!$D305,states!$C$2:$C$51,0))</f>
        <v>Columbus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36</v>
      </c>
    </row>
    <row r="306" spans="1:31" hidden="1" x14ac:dyDescent="0.4">
      <c r="A306">
        <v>2037</v>
      </c>
      <c r="B306" t="s">
        <v>669</v>
      </c>
      <c r="C306" s="4" t="str">
        <f>INDEX(counties!$C$2:$C$434,MATCH('data-WRONG!'!$B306,counties!$B$2:$B$434,0))</f>
        <v>Carrollton</v>
      </c>
      <c r="D306" t="s">
        <v>48</v>
      </c>
      <c r="E306" s="4" t="str">
        <f>INDEX(states!$A$2:$A$51,MATCH('data-WRONG!'!$D306,states!$C$2:$C$51,0))</f>
        <v>Ohio</v>
      </c>
      <c r="F306" s="4" t="str">
        <f>INDEX(states!$B$2:$B$51,MATCH('data-WRONG!'!$D306,states!$C$2:$C$51,0))</f>
        <v>Columbus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33</v>
      </c>
    </row>
    <row r="307" spans="1:31" hidden="1" x14ac:dyDescent="0.4">
      <c r="A307">
        <v>2038</v>
      </c>
      <c r="B307" t="s">
        <v>817</v>
      </c>
      <c r="C307" s="4" t="str">
        <f>INDEX(counties!$C$2:$C$434,MATCH('data-WRONG!'!$B307,counties!$B$2:$B$434,0))</f>
        <v>Cambridge</v>
      </c>
      <c r="D307" t="s">
        <v>48</v>
      </c>
      <c r="E307" s="4" t="str">
        <f>INDEX(states!$A$2:$A$51,MATCH('data-WRONG!'!$D307,states!$C$2:$C$51,0))</f>
        <v>Ohio</v>
      </c>
      <c r="F307" s="4" t="str">
        <f>INDEX(states!$B$2:$B$51,MATCH('data-WRONG!'!$D307,states!$C$2:$C$51,0))</f>
        <v>Columbus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29</v>
      </c>
    </row>
    <row r="308" spans="1:31" hidden="1" x14ac:dyDescent="0.4">
      <c r="A308">
        <v>2039</v>
      </c>
      <c r="B308" t="s">
        <v>333</v>
      </c>
      <c r="C308" s="4" t="str">
        <f>INDEX(counties!$C$2:$C$434,MATCH('data-WRONG!'!$B308,counties!$B$2:$B$434,0))</f>
        <v>McLeansboro</v>
      </c>
      <c r="D308" t="s">
        <v>48</v>
      </c>
      <c r="E308" s="4" t="str">
        <f>INDEX(states!$A$2:$A$51,MATCH('data-WRONG!'!$D308,states!$C$2:$C$51,0))</f>
        <v>Ohio</v>
      </c>
      <c r="F308" s="4" t="str">
        <f>INDEX(states!$B$2:$B$51,MATCH('data-WRONG!'!$D308,states!$C$2:$C$51,0))</f>
        <v>Columbus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35</v>
      </c>
    </row>
    <row r="309" spans="1:31" hidden="1" x14ac:dyDescent="0.4">
      <c r="A309">
        <v>2040</v>
      </c>
      <c r="B309" t="s">
        <v>671</v>
      </c>
      <c r="C309" s="4" t="str">
        <f>INDEX(counties!$C$2:$C$434,MATCH('data-WRONG!'!$B309,counties!$B$2:$B$434,0))</f>
        <v>Carthage</v>
      </c>
      <c r="D309" t="s">
        <v>48</v>
      </c>
      <c r="E309" s="4" t="str">
        <f>INDEX(states!$A$2:$A$51,MATCH('data-WRONG!'!$D309,states!$C$2:$C$51,0))</f>
        <v>Ohio</v>
      </c>
      <c r="F309" s="4" t="str">
        <f>INDEX(states!$B$2:$B$51,MATCH('data-WRONG!'!$D309,states!$C$2:$C$51,0))</f>
        <v>Columbus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39</v>
      </c>
    </row>
    <row r="310" spans="1:31" hidden="1" x14ac:dyDescent="0.4">
      <c r="A310">
        <v>2041</v>
      </c>
      <c r="B310" t="s">
        <v>108</v>
      </c>
      <c r="C310" s="4" t="str">
        <f>INDEX(counties!$C$2:$C$434,MATCH('data-WRONG!'!$B310,counties!$B$2:$B$434,0))</f>
        <v>Elizabethtown</v>
      </c>
      <c r="D310" t="s">
        <v>48</v>
      </c>
      <c r="E310" s="4" t="str">
        <f>INDEX(states!$A$2:$A$51,MATCH('data-WRONG!'!$D310,states!$C$2:$C$51,0))</f>
        <v>Ohio</v>
      </c>
      <c r="F310" s="4" t="str">
        <f>INDEX(states!$B$2:$B$51,MATCH('data-WRONG!'!$D310,states!$C$2:$C$51,0))</f>
        <v>Columbus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29</v>
      </c>
    </row>
    <row r="311" spans="1:31" hidden="1" x14ac:dyDescent="0.4">
      <c r="A311">
        <v>2042</v>
      </c>
      <c r="B311" t="s">
        <v>61</v>
      </c>
      <c r="C311" s="4" t="str">
        <f>INDEX(counties!$C$2:$C$434,MATCH('data-WRONG!'!$B311,counties!$B$2:$B$434,0))</f>
        <v>Corydon</v>
      </c>
      <c r="D311" t="s">
        <v>48</v>
      </c>
      <c r="E311" s="4" t="str">
        <f>INDEX(states!$A$2:$A$51,MATCH('data-WRONG!'!$D311,states!$C$2:$C$51,0))</f>
        <v>Ohio</v>
      </c>
      <c r="F311" s="4" t="str">
        <f>INDEX(states!$B$2:$B$51,MATCH('data-WRONG!'!$D311,states!$C$2:$C$51,0))</f>
        <v>Columbus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37</v>
      </c>
    </row>
    <row r="312" spans="1:31" hidden="1" x14ac:dyDescent="0.4">
      <c r="A312">
        <v>2043</v>
      </c>
      <c r="B312" t="s">
        <v>673</v>
      </c>
      <c r="C312" s="4" t="str">
        <f>INDEX(counties!$C$2:$C$434,MATCH('data-WRONG!'!$B312,counties!$B$2:$B$434,0))</f>
        <v>Cambridge</v>
      </c>
      <c r="D312" t="s">
        <v>48</v>
      </c>
      <c r="E312" s="4" t="str">
        <f>INDEX(states!$A$2:$A$51,MATCH('data-WRONG!'!$D312,states!$C$2:$C$51,0))</f>
        <v>Ohio</v>
      </c>
      <c r="F312" s="4" t="str">
        <f>INDEX(states!$B$2:$B$51,MATCH('data-WRONG!'!$D312,states!$C$2:$C$51,0))</f>
        <v>Columbus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42</v>
      </c>
    </row>
    <row r="313" spans="1:31" hidden="1" x14ac:dyDescent="0.4">
      <c r="A313">
        <v>2044</v>
      </c>
      <c r="B313" t="s">
        <v>818</v>
      </c>
      <c r="C313" s="4" t="str">
        <f>INDEX(counties!$C$2:$C$434,MATCH('data-WRONG!'!$B313,counties!$B$2:$B$434,0))</f>
        <v>Hillsboro</v>
      </c>
      <c r="D313" t="s">
        <v>48</v>
      </c>
      <c r="E313" s="4" t="str">
        <f>INDEX(states!$A$2:$A$51,MATCH('data-WRONG!'!$D313,states!$C$2:$C$51,0))</f>
        <v>Ohio</v>
      </c>
      <c r="F313" s="4" t="str">
        <f>INDEX(states!$B$2:$B$51,MATCH('data-WRONG!'!$D313,states!$C$2:$C$51,0))</f>
        <v>Columbus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32</v>
      </c>
    </row>
    <row r="314" spans="1:31" hidden="1" x14ac:dyDescent="0.4">
      <c r="A314">
        <v>2045</v>
      </c>
      <c r="B314" t="s">
        <v>819</v>
      </c>
      <c r="C314" s="4" t="str">
        <f>INDEX(counties!$C$2:$C$434,MATCH('data-WRONG!'!$B314,counties!$B$2:$B$434,0))</f>
        <v>Logan</v>
      </c>
      <c r="D314" t="s">
        <v>48</v>
      </c>
      <c r="E314" s="4" t="str">
        <f>INDEX(states!$A$2:$A$51,MATCH('data-WRONG!'!$D314,states!$C$2:$C$51,0))</f>
        <v>Ohio</v>
      </c>
      <c r="F314" s="4" t="str">
        <f>INDEX(states!$B$2:$B$51,MATCH('data-WRONG!'!$D314,states!$C$2:$C$51,0))</f>
        <v>Columbus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32</v>
      </c>
    </row>
    <row r="315" spans="1:31" hidden="1" x14ac:dyDescent="0.4">
      <c r="A315">
        <v>2046</v>
      </c>
      <c r="B315" t="s">
        <v>820</v>
      </c>
      <c r="C315" s="4" t="str">
        <f>INDEX(counties!$C$2:$C$434,MATCH('data-WRONG!'!$B315,counties!$B$2:$B$434,0))</f>
        <v>Millersburg</v>
      </c>
      <c r="D315" t="s">
        <v>48</v>
      </c>
      <c r="E315" s="4" t="str">
        <f>INDEX(states!$A$2:$A$51,MATCH('data-WRONG!'!$D315,states!$C$2:$C$51,0))</f>
        <v>Ohio</v>
      </c>
      <c r="F315" s="4" t="str">
        <f>INDEX(states!$B$2:$B$51,MATCH('data-WRONG!'!$D315,states!$C$2:$C$51,0))</f>
        <v>Columbus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32</v>
      </c>
    </row>
    <row r="316" spans="1:31" hidden="1" x14ac:dyDescent="0.4">
      <c r="A316">
        <v>2047</v>
      </c>
      <c r="B316" t="s">
        <v>777</v>
      </c>
      <c r="C316" s="4" t="str">
        <f>INDEX(counties!$C$2:$C$434,MATCH('data-WRONG!'!$B316,counties!$B$2:$B$434,0))</f>
        <v>Bad Axe</v>
      </c>
      <c r="D316" t="s">
        <v>48</v>
      </c>
      <c r="E316" s="4" t="str">
        <f>INDEX(states!$A$2:$A$51,MATCH('data-WRONG!'!$D316,states!$C$2:$C$51,0))</f>
        <v>Ohio</v>
      </c>
      <c r="F316" s="4" t="str">
        <f>INDEX(states!$B$2:$B$51,MATCH('data-WRONG!'!$D316,states!$C$2:$C$51,0))</f>
        <v>Columbus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29</v>
      </c>
    </row>
    <row r="317" spans="1:31" hidden="1" x14ac:dyDescent="0.4">
      <c r="A317">
        <v>2048</v>
      </c>
      <c r="B317" t="s">
        <v>99</v>
      </c>
      <c r="C317" s="4" t="str">
        <f>INDEX(counties!$C$2:$C$434,MATCH('data-WRONG!'!$B317,counties!$B$2:$B$434,0))</f>
        <v>Murphysboro</v>
      </c>
      <c r="D317" t="s">
        <v>48</v>
      </c>
      <c r="E317" s="4" t="str">
        <f>INDEX(states!$A$2:$A$51,MATCH('data-WRONG!'!$D317,states!$C$2:$C$51,0))</f>
        <v>Ohio</v>
      </c>
      <c r="F317" s="4" t="str">
        <f>INDEX(states!$B$2:$B$51,MATCH('data-WRONG!'!$D317,states!$C$2:$C$51,0))</f>
        <v>Columbus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30</v>
      </c>
    </row>
    <row r="318" spans="1:31" hidden="1" x14ac:dyDescent="0.4">
      <c r="A318">
        <v>2049</v>
      </c>
      <c r="B318" t="s">
        <v>328</v>
      </c>
      <c r="C318" s="4" t="str">
        <f>INDEX(counties!$C$2:$C$434,MATCH('data-WRONG!'!$B318,counties!$B$2:$B$434,0))</f>
        <v>Mount Vernon</v>
      </c>
      <c r="D318" t="s">
        <v>48</v>
      </c>
      <c r="E318" s="4" t="str">
        <f>INDEX(states!$A$2:$A$51,MATCH('data-WRONG!'!$D318,states!$C$2:$C$51,0))</f>
        <v>Ohio</v>
      </c>
      <c r="F318" s="4" t="str">
        <f>INDEX(states!$B$2:$B$51,MATCH('data-WRONG!'!$D318,states!$C$2:$C$51,0))</f>
        <v>Columbus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35</v>
      </c>
    </row>
    <row r="319" spans="1:31" hidden="1" x14ac:dyDescent="0.4">
      <c r="A319">
        <v>2050</v>
      </c>
      <c r="B319" t="s">
        <v>237</v>
      </c>
      <c r="C319" s="4" t="str">
        <f>INDEX(counties!$C$2:$C$434,MATCH('data-WRONG!'!$B319,counties!$B$2:$B$434,0))</f>
        <v>Galesburg</v>
      </c>
      <c r="D319" t="s">
        <v>48</v>
      </c>
      <c r="E319" s="4" t="str">
        <f>INDEX(states!$A$2:$A$51,MATCH('data-WRONG!'!$D319,states!$C$2:$C$51,0))</f>
        <v>Ohio</v>
      </c>
      <c r="F319" s="4" t="str">
        <f>INDEX(states!$B$2:$B$51,MATCH('data-WRONG!'!$D319,states!$C$2:$C$51,0))</f>
        <v>Columbus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29</v>
      </c>
    </row>
    <row r="320" spans="1:31" hidden="1" x14ac:dyDescent="0.4">
      <c r="A320">
        <v>2051</v>
      </c>
      <c r="B320" t="s">
        <v>680</v>
      </c>
      <c r="C320" s="4" t="str">
        <f>INDEX(counties!$C$2:$C$434,MATCH('data-WRONG!'!$B320,counties!$B$2:$B$434,0))</f>
        <v>Waukegan</v>
      </c>
      <c r="D320" t="s">
        <v>48</v>
      </c>
      <c r="E320" s="4" t="str">
        <f>INDEX(states!$A$2:$A$51,MATCH('data-WRONG!'!$D320,states!$C$2:$C$51,0))</f>
        <v>Ohio</v>
      </c>
      <c r="F320" s="4" t="str">
        <f>INDEX(states!$B$2:$B$51,MATCH('data-WRONG!'!$D320,states!$C$2:$C$51,0))</f>
        <v>Columbus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36</v>
      </c>
    </row>
    <row r="321" spans="1:31" hidden="1" x14ac:dyDescent="0.4">
      <c r="A321">
        <v>2052</v>
      </c>
      <c r="B321" t="s">
        <v>682</v>
      </c>
      <c r="C321" s="4" t="str">
        <f>INDEX(counties!$C$2:$C$434,MATCH('data-WRONG!'!$B321,counties!$B$2:$B$434,0))</f>
        <v>Lawrenceville</v>
      </c>
      <c r="D321" t="s">
        <v>48</v>
      </c>
      <c r="E321" s="4" t="str">
        <f>INDEX(states!$A$2:$A$51,MATCH('data-WRONG!'!$D321,states!$C$2:$C$51,0))</f>
        <v>Ohio</v>
      </c>
      <c r="F321" s="4" t="str">
        <f>INDEX(states!$B$2:$B$51,MATCH('data-WRONG!'!$D321,states!$C$2:$C$51,0))</f>
        <v>Columbus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45</v>
      </c>
    </row>
    <row r="322" spans="1:31" hidden="1" x14ac:dyDescent="0.4">
      <c r="A322">
        <v>2053</v>
      </c>
      <c r="B322" t="s">
        <v>821</v>
      </c>
      <c r="C322" s="4" t="str">
        <f>INDEX(counties!$C$2:$C$434,MATCH('data-WRONG!'!$B322,counties!$B$2:$B$434,0))</f>
        <v>Newark</v>
      </c>
      <c r="D322" t="s">
        <v>48</v>
      </c>
      <c r="E322" s="4" t="str">
        <f>INDEX(states!$A$2:$A$51,MATCH('data-WRONG!'!$D322,states!$C$2:$C$51,0))</f>
        <v>Ohio</v>
      </c>
      <c r="F322" s="4" t="str">
        <f>INDEX(states!$B$2:$B$51,MATCH('data-WRONG!'!$D322,states!$C$2:$C$51,0))</f>
        <v>Columbus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35</v>
      </c>
    </row>
    <row r="323" spans="1:31" hidden="1" x14ac:dyDescent="0.4">
      <c r="A323">
        <v>2054</v>
      </c>
      <c r="B323" t="s">
        <v>354</v>
      </c>
      <c r="C323" s="4" t="str">
        <f>INDEX(counties!$C$2:$C$434,MATCH('data-WRONG!'!$B323,counties!$B$2:$B$434,0))</f>
        <v>Lincoln</v>
      </c>
      <c r="D323" t="s">
        <v>48</v>
      </c>
      <c r="E323" s="4" t="str">
        <f>INDEX(states!$A$2:$A$51,MATCH('data-WRONG!'!$D323,states!$C$2:$C$51,0))</f>
        <v>Ohio</v>
      </c>
      <c r="F323" s="4" t="str">
        <f>INDEX(states!$B$2:$B$51,MATCH('data-WRONG!'!$D323,states!$C$2:$C$51,0))</f>
        <v>Columbus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29</v>
      </c>
    </row>
    <row r="324" spans="1:31" hidden="1" x14ac:dyDescent="0.4">
      <c r="A324">
        <v>2055</v>
      </c>
      <c r="B324" t="s">
        <v>822</v>
      </c>
      <c r="C324" s="4" t="str">
        <f>INDEX(counties!$C$2:$C$434,MATCH('data-WRONG!'!$B324,counties!$B$2:$B$434,0))</f>
        <v>Elyria</v>
      </c>
      <c r="D324" t="s">
        <v>48</v>
      </c>
      <c r="E324" s="4" t="str">
        <f>INDEX(states!$A$2:$A$51,MATCH('data-WRONG!'!$D324,states!$C$2:$C$51,0))</f>
        <v>Ohio</v>
      </c>
      <c r="F324" s="4" t="str">
        <f>INDEX(states!$B$2:$B$51,MATCH('data-WRONG!'!$D324,states!$C$2:$C$51,0))</f>
        <v>Columbus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35</v>
      </c>
    </row>
    <row r="325" spans="1:31" hidden="1" x14ac:dyDescent="0.4">
      <c r="A325">
        <v>2056</v>
      </c>
      <c r="B325" t="s">
        <v>823</v>
      </c>
      <c r="C325" s="4" t="str">
        <f>INDEX(counties!$C$2:$C$434,MATCH('data-WRONG!'!$B325,counties!$B$2:$B$434,0))</f>
        <v>Toledo</v>
      </c>
      <c r="D325" t="s">
        <v>48</v>
      </c>
      <c r="E325" s="4" t="str">
        <f>INDEX(states!$A$2:$A$51,MATCH('data-WRONG!'!$D325,states!$C$2:$C$51,0))</f>
        <v>Ohio</v>
      </c>
      <c r="F325" s="4" t="str">
        <f>INDEX(states!$B$2:$B$51,MATCH('data-WRONG!'!$D325,states!$C$2:$C$51,0))</f>
        <v>Columbus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35</v>
      </c>
    </row>
    <row r="326" spans="1:31" hidden="1" x14ac:dyDescent="0.4">
      <c r="A326">
        <v>2057</v>
      </c>
      <c r="B326" t="s">
        <v>215</v>
      </c>
      <c r="C326" s="4" t="str">
        <f>INDEX(counties!$C$2:$C$434,MATCH('data-WRONG!'!$B326,counties!$B$2:$B$434,0))</f>
        <v>Edwardsville</v>
      </c>
      <c r="D326" t="s">
        <v>48</v>
      </c>
      <c r="E326" s="4" t="str">
        <f>INDEX(states!$A$2:$A$51,MATCH('data-WRONG!'!$D326,states!$C$2:$C$51,0))</f>
        <v>Ohio</v>
      </c>
      <c r="F326" s="4" t="str">
        <f>INDEX(states!$B$2:$B$51,MATCH('data-WRONG!'!$D326,states!$C$2:$C$51,0))</f>
        <v>Columbus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35</v>
      </c>
    </row>
    <row r="327" spans="1:31" hidden="1" x14ac:dyDescent="0.4">
      <c r="A327">
        <v>2058</v>
      </c>
      <c r="B327" t="s">
        <v>824</v>
      </c>
      <c r="C327" s="4" t="str">
        <f>INDEX(counties!$C$2:$C$434,MATCH('data-WRONG!'!$B327,counties!$B$2:$B$434,0))</f>
        <v>Youngstown</v>
      </c>
      <c r="D327" t="s">
        <v>48</v>
      </c>
      <c r="E327" s="4" t="str">
        <f>INDEX(states!$A$2:$A$51,MATCH('data-WRONG!'!$D327,states!$C$2:$C$51,0))</f>
        <v>Ohio</v>
      </c>
      <c r="F327" s="4" t="str">
        <f>INDEX(states!$B$2:$B$51,MATCH('data-WRONG!'!$D327,states!$C$2:$C$51,0))</f>
        <v>Columbus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35</v>
      </c>
    </row>
    <row r="328" spans="1:31" hidden="1" x14ac:dyDescent="0.4">
      <c r="A328">
        <v>2059</v>
      </c>
      <c r="B328" t="s">
        <v>193</v>
      </c>
      <c r="C328" s="4" t="str">
        <f>INDEX(counties!$C$2:$C$434,MATCH('data-WRONG!'!$B328,counties!$B$2:$B$434,0))</f>
        <v>Salem</v>
      </c>
      <c r="D328" t="s">
        <v>48</v>
      </c>
      <c r="E328" s="4" t="str">
        <f>INDEX(states!$A$2:$A$51,MATCH('data-WRONG!'!$D328,states!$C$2:$C$51,0))</f>
        <v>Ohio</v>
      </c>
      <c r="F328" s="4" t="str">
        <f>INDEX(states!$B$2:$B$51,MATCH('data-WRONG!'!$D328,states!$C$2:$C$51,0))</f>
        <v>Columbus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29</v>
      </c>
    </row>
    <row r="329" spans="1:31" hidden="1" x14ac:dyDescent="0.4">
      <c r="A329">
        <v>2060</v>
      </c>
      <c r="B329" t="s">
        <v>365</v>
      </c>
      <c r="C329" s="4" t="str">
        <f>INDEX(counties!$C$2:$C$434,MATCH('data-WRONG!'!$B329,counties!$B$2:$B$434,0))</f>
        <v>Medina</v>
      </c>
      <c r="D329" t="s">
        <v>48</v>
      </c>
      <c r="E329" s="4" t="str">
        <f>INDEX(states!$A$2:$A$51,MATCH('data-WRONG!'!$D329,states!$C$2:$C$51,0))</f>
        <v>Ohio</v>
      </c>
      <c r="F329" s="4" t="str">
        <f>INDEX(states!$B$2:$B$51,MATCH('data-WRONG!'!$D329,states!$C$2:$C$51,0))</f>
        <v>Columbus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36</v>
      </c>
    </row>
    <row r="330" spans="1:31" hidden="1" x14ac:dyDescent="0.4">
      <c r="A330">
        <v>2061</v>
      </c>
      <c r="B330" t="s">
        <v>825</v>
      </c>
      <c r="C330" s="4" t="str">
        <f>INDEX(counties!$C$2:$C$434,MATCH('data-WRONG!'!$B330,counties!$B$2:$B$434,0))</f>
        <v>Pomeroy</v>
      </c>
      <c r="D330" t="s">
        <v>48</v>
      </c>
      <c r="E330" s="4" t="str">
        <f>INDEX(states!$A$2:$A$51,MATCH('data-WRONG!'!$D330,states!$C$2:$C$51,0))</f>
        <v>Ohio</v>
      </c>
      <c r="F330" s="4" t="str">
        <f>INDEX(states!$B$2:$B$51,MATCH('data-WRONG!'!$D330,states!$C$2:$C$51,0))</f>
        <v>Columbus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30</v>
      </c>
    </row>
    <row r="331" spans="1:31" hidden="1" x14ac:dyDescent="0.4">
      <c r="A331">
        <v>2062</v>
      </c>
      <c r="B331" t="s">
        <v>692</v>
      </c>
      <c r="C331" s="4" t="str">
        <f>INDEX(counties!$C$2:$C$434,MATCH('data-WRONG!'!$B331,counties!$B$2:$B$434,0))</f>
        <v>Aledo</v>
      </c>
      <c r="D331" t="s">
        <v>48</v>
      </c>
      <c r="E331" s="4" t="str">
        <f>INDEX(states!$A$2:$A$51,MATCH('data-WRONG!'!$D331,states!$C$2:$C$51,0))</f>
        <v>Ohio</v>
      </c>
      <c r="F331" s="4" t="str">
        <f>INDEX(states!$B$2:$B$51,MATCH('data-WRONG!'!$D331,states!$C$2:$C$51,0))</f>
        <v>Columbus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42</v>
      </c>
    </row>
    <row r="332" spans="1:31" hidden="1" x14ac:dyDescent="0.4">
      <c r="A332">
        <v>2063</v>
      </c>
      <c r="B332" t="s">
        <v>738</v>
      </c>
      <c r="C332" s="4" t="str">
        <f>INDEX(counties!$C$2:$C$434,MATCH('data-WRONG!'!$B332,counties!$B$2:$B$434,0))</f>
        <v>Peru</v>
      </c>
      <c r="D332" t="s">
        <v>48</v>
      </c>
      <c r="E332" s="4" t="str">
        <f>INDEX(states!$A$2:$A$51,MATCH('data-WRONG!'!$D332,states!$C$2:$C$51,0))</f>
        <v>Ohio</v>
      </c>
      <c r="F332" s="4" t="str">
        <f>INDEX(states!$B$2:$B$51,MATCH('data-WRONG!'!$D332,states!$C$2:$C$51,0))</f>
        <v>Columbus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35</v>
      </c>
    </row>
    <row r="333" spans="1:31" hidden="1" x14ac:dyDescent="0.4">
      <c r="A333">
        <v>2064</v>
      </c>
      <c r="B333" t="s">
        <v>300</v>
      </c>
      <c r="C333" s="4" t="str">
        <f>INDEX(counties!$C$2:$C$434,MATCH('data-WRONG!'!$B333,counties!$B$2:$B$434,0))</f>
        <v>Waterloo</v>
      </c>
      <c r="D333" t="s">
        <v>48</v>
      </c>
      <c r="E333" s="4" t="str">
        <f>INDEX(states!$A$2:$A$51,MATCH('data-WRONG!'!$D333,states!$C$2:$C$51,0))</f>
        <v>Ohio</v>
      </c>
      <c r="F333" s="4" t="str">
        <f>INDEX(states!$B$2:$B$51,MATCH('data-WRONG!'!$D333,states!$C$2:$C$51,0))</f>
        <v>Columbus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37</v>
      </c>
    </row>
    <row r="334" spans="1:31" hidden="1" x14ac:dyDescent="0.4">
      <c r="A334">
        <v>2065</v>
      </c>
      <c r="B334" t="s">
        <v>468</v>
      </c>
      <c r="C334" s="4" t="str">
        <f>INDEX(counties!$C$2:$C$434,MATCH('data-WRONG!'!$B334,counties!$B$2:$B$434,0))</f>
        <v>Hillsboro</v>
      </c>
      <c r="D334" t="s">
        <v>48</v>
      </c>
      <c r="E334" s="4" t="str">
        <f>INDEX(states!$A$2:$A$51,MATCH('data-WRONG!'!$D334,states!$C$2:$C$51,0))</f>
        <v>Ohio</v>
      </c>
      <c r="F334" s="4" t="str">
        <f>INDEX(states!$B$2:$B$51,MATCH('data-WRONG!'!$D334,states!$C$2:$C$51,0))</f>
        <v>Columbus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35</v>
      </c>
    </row>
    <row r="335" spans="1:31" hidden="1" x14ac:dyDescent="0.4">
      <c r="A335">
        <v>2066</v>
      </c>
      <c r="B335" t="s">
        <v>693</v>
      </c>
      <c r="C335" s="4" t="str">
        <f>INDEX(counties!$C$2:$C$434,MATCH('data-WRONG!'!$B335,counties!$B$2:$B$434,0))</f>
        <v>Jacksonville</v>
      </c>
      <c r="D335" t="s">
        <v>48</v>
      </c>
      <c r="E335" s="4" t="str">
        <f>INDEX(states!$A$2:$A$51,MATCH('data-WRONG!'!$D335,states!$C$2:$C$51,0))</f>
        <v>Ohio</v>
      </c>
      <c r="F335" s="4" t="str">
        <f>INDEX(states!$B$2:$B$51,MATCH('data-WRONG!'!$D335,states!$C$2:$C$51,0))</f>
        <v>Columbus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37</v>
      </c>
    </row>
    <row r="336" spans="1:31" hidden="1" x14ac:dyDescent="0.4">
      <c r="A336">
        <v>2067</v>
      </c>
      <c r="B336" t="s">
        <v>826</v>
      </c>
      <c r="C336" s="4" t="str">
        <f>INDEX(counties!$C$2:$C$434,MATCH('data-WRONG!'!$B336,counties!$B$2:$B$434,0))</f>
        <v>Mount Gilead</v>
      </c>
      <c r="D336" t="s">
        <v>48</v>
      </c>
      <c r="E336" s="4" t="str">
        <f>INDEX(states!$A$2:$A$51,MATCH('data-WRONG!'!$D336,states!$C$2:$C$51,0))</f>
        <v>Ohio</v>
      </c>
      <c r="F336" s="4" t="str">
        <f>INDEX(states!$B$2:$B$51,MATCH('data-WRONG!'!$D336,states!$C$2:$C$51,0))</f>
        <v>Columbus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29</v>
      </c>
    </row>
    <row r="337" spans="1:31" hidden="1" x14ac:dyDescent="0.4">
      <c r="A337">
        <v>2068</v>
      </c>
      <c r="B337" t="s">
        <v>827</v>
      </c>
      <c r="C337" s="4" t="str">
        <f>INDEX(counties!$C$2:$C$434,MATCH('data-WRONG!'!$B337,counties!$B$2:$B$434,0))</f>
        <v>Zanesville</v>
      </c>
      <c r="D337" t="s">
        <v>48</v>
      </c>
      <c r="E337" s="4" t="str">
        <f>INDEX(states!$A$2:$A$51,MATCH('data-WRONG!'!$D337,states!$C$2:$C$51,0))</f>
        <v>Ohio</v>
      </c>
      <c r="F337" s="4" t="str">
        <f>INDEX(states!$B$2:$B$51,MATCH('data-WRONG!'!$D337,states!$C$2:$C$51,0))</f>
        <v>Columbus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29</v>
      </c>
    </row>
    <row r="338" spans="1:31" hidden="1" x14ac:dyDescent="0.4">
      <c r="A338">
        <v>2069</v>
      </c>
      <c r="B338" t="s">
        <v>739</v>
      </c>
      <c r="C338" s="4" t="str">
        <f>INDEX(counties!$C$2:$C$434,MATCH('data-WRONG!'!$B338,counties!$B$2:$B$434,0))</f>
        <v>Albion</v>
      </c>
      <c r="D338" t="s">
        <v>48</v>
      </c>
      <c r="E338" s="4" t="str">
        <f>INDEX(states!$A$2:$A$51,MATCH('data-WRONG!'!$D338,states!$C$2:$C$51,0))</f>
        <v>Ohio</v>
      </c>
      <c r="F338" s="4" t="str">
        <f>INDEX(states!$B$2:$B$51,MATCH('data-WRONG!'!$D338,states!$C$2:$C$51,0))</f>
        <v>Columbus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29</v>
      </c>
    </row>
    <row r="339" spans="1:31" hidden="1" x14ac:dyDescent="0.4">
      <c r="A339">
        <v>2070</v>
      </c>
      <c r="B339" t="s">
        <v>150</v>
      </c>
      <c r="C339" s="4" t="str">
        <f>INDEX(counties!$C$2:$C$434,MATCH('data-WRONG!'!$B339,counties!$B$2:$B$434,0))</f>
        <v>Grand Haven</v>
      </c>
      <c r="D339" t="s">
        <v>48</v>
      </c>
      <c r="E339" s="4" t="str">
        <f>INDEX(states!$A$2:$A$51,MATCH('data-WRONG!'!$D339,states!$C$2:$C$51,0))</f>
        <v>Ohio</v>
      </c>
      <c r="F339" s="4" t="str">
        <f>INDEX(states!$B$2:$B$51,MATCH('data-WRONG!'!$D339,states!$C$2:$C$51,0))</f>
        <v>Columbus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42</v>
      </c>
    </row>
    <row r="340" spans="1:31" hidden="1" x14ac:dyDescent="0.4">
      <c r="A340">
        <v>2071</v>
      </c>
      <c r="B340" t="s">
        <v>376</v>
      </c>
      <c r="C340" s="4" t="str">
        <f>INDEX(counties!$C$2:$C$434,MATCH('data-WRONG!'!$B340,counties!$B$2:$B$434,0))</f>
        <v>Paulding</v>
      </c>
      <c r="D340" t="s">
        <v>48</v>
      </c>
      <c r="E340" s="4" t="str">
        <f>INDEX(states!$A$2:$A$51,MATCH('data-WRONG!'!$D340,states!$C$2:$C$51,0))</f>
        <v>Ohio</v>
      </c>
      <c r="F340" s="4" t="str">
        <f>INDEX(states!$B$2:$B$51,MATCH('data-WRONG!'!$D340,states!$C$2:$C$51,0))</f>
        <v>Columbus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29</v>
      </c>
    </row>
    <row r="341" spans="1:31" hidden="1" x14ac:dyDescent="0.4">
      <c r="A341">
        <v>2072</v>
      </c>
      <c r="B341" t="s">
        <v>696</v>
      </c>
      <c r="C341" s="4" t="str">
        <f>INDEX(counties!$C$2:$C$434,MATCH('data-WRONG!'!$B341,counties!$B$2:$B$434,0))</f>
        <v>Pinckneyville</v>
      </c>
      <c r="D341" t="s">
        <v>48</v>
      </c>
      <c r="E341" s="4" t="str">
        <f>INDEX(states!$A$2:$A$51,MATCH('data-WRONG!'!$D341,states!$C$2:$C$51,0))</f>
        <v>Ohio</v>
      </c>
      <c r="F341" s="4" t="str">
        <f>INDEX(states!$B$2:$B$51,MATCH('data-WRONG!'!$D341,states!$C$2:$C$51,0))</f>
        <v>Columbus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37</v>
      </c>
    </row>
    <row r="342" spans="1:31" hidden="1" x14ac:dyDescent="0.4">
      <c r="A342">
        <v>2073</v>
      </c>
      <c r="B342" t="s">
        <v>828</v>
      </c>
      <c r="C342" s="4" t="str">
        <f>INDEX(counties!$C$2:$C$434,MATCH('data-WRONG!'!$B342,counties!$B$2:$B$434,0))</f>
        <v>Circleville</v>
      </c>
      <c r="D342" t="s">
        <v>48</v>
      </c>
      <c r="E342" s="4" t="str">
        <f>INDEX(states!$A$2:$A$51,MATCH('data-WRONG!'!$D342,states!$C$2:$C$51,0))</f>
        <v>Ohio</v>
      </c>
      <c r="F342" s="4" t="str">
        <f>INDEX(states!$B$2:$B$51,MATCH('data-WRONG!'!$D342,states!$C$2:$C$51,0))</f>
        <v>Columbus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35</v>
      </c>
    </row>
    <row r="343" spans="1:31" hidden="1" x14ac:dyDescent="0.4">
      <c r="A343">
        <v>2074</v>
      </c>
      <c r="B343" t="s">
        <v>698</v>
      </c>
      <c r="C343" s="4" t="str">
        <f>INDEX(counties!$C$2:$C$434,MATCH('data-WRONG!'!$B343,counties!$B$2:$B$434,0))</f>
        <v>Pittsfield</v>
      </c>
      <c r="D343" t="s">
        <v>48</v>
      </c>
      <c r="E343" s="4" t="str">
        <f>INDEX(states!$A$2:$A$51,MATCH('data-WRONG!'!$D343,states!$C$2:$C$51,0))</f>
        <v>Ohio</v>
      </c>
      <c r="F343" s="4" t="str">
        <f>INDEX(states!$B$2:$B$51,MATCH('data-WRONG!'!$D343,states!$C$2:$C$51,0))</f>
        <v>Columbus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30</v>
      </c>
    </row>
    <row r="344" spans="1:31" hidden="1" x14ac:dyDescent="0.4">
      <c r="A344">
        <v>2075</v>
      </c>
      <c r="B344" t="s">
        <v>408</v>
      </c>
      <c r="C344" s="4" t="str">
        <f>INDEX(counties!$C$2:$C$434,MATCH('data-WRONG!'!$B344,counties!$B$2:$B$434,0))</f>
        <v>Ravenna</v>
      </c>
      <c r="D344" t="s">
        <v>48</v>
      </c>
      <c r="E344" s="4" t="str">
        <f>INDEX(states!$A$2:$A$51,MATCH('data-WRONG!'!$D344,states!$C$2:$C$51,0))</f>
        <v>Ohio</v>
      </c>
      <c r="F344" s="4" t="str">
        <f>INDEX(states!$B$2:$B$51,MATCH('data-WRONG!'!$D344,states!$C$2:$C$51,0))</f>
        <v>Columbus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35</v>
      </c>
    </row>
    <row r="345" spans="1:31" hidden="1" x14ac:dyDescent="0.4">
      <c r="A345">
        <v>2076</v>
      </c>
      <c r="B345" t="s">
        <v>829</v>
      </c>
      <c r="C345" s="4" t="str">
        <f>INDEX(counties!$C$2:$C$434,MATCH('data-WRONG!'!$B345,counties!$B$2:$B$434,0))</f>
        <v>Eaton</v>
      </c>
      <c r="D345" t="s">
        <v>48</v>
      </c>
      <c r="E345" s="4" t="str">
        <f>INDEX(states!$A$2:$A$51,MATCH('data-WRONG!'!$D345,states!$C$2:$C$51,0))</f>
        <v>Ohio</v>
      </c>
      <c r="F345" s="4" t="str">
        <f>INDEX(states!$B$2:$B$51,MATCH('data-WRONG!'!$D345,states!$C$2:$C$51,0))</f>
        <v>Columbus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29</v>
      </c>
    </row>
    <row r="346" spans="1:31" hidden="1" x14ac:dyDescent="0.4">
      <c r="A346">
        <v>2077</v>
      </c>
      <c r="B346" t="s">
        <v>701</v>
      </c>
      <c r="C346" s="4" t="str">
        <f>INDEX(counties!$C$2:$C$434,MATCH('data-WRONG!'!$B346,counties!$B$2:$B$434,0))</f>
        <v>Hennepin</v>
      </c>
      <c r="D346" t="s">
        <v>48</v>
      </c>
      <c r="E346" s="4" t="str">
        <f>INDEX(states!$A$2:$A$51,MATCH('data-WRONG!'!$D346,states!$C$2:$C$51,0))</f>
        <v>Ohio</v>
      </c>
      <c r="F346" s="4" t="str">
        <f>INDEX(states!$B$2:$B$51,MATCH('data-WRONG!'!$D346,states!$C$2:$C$51,0))</f>
        <v>Columbus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42</v>
      </c>
    </row>
    <row r="347" spans="1:31" hidden="1" x14ac:dyDescent="0.4">
      <c r="A347">
        <v>2078</v>
      </c>
      <c r="B347" t="s">
        <v>703</v>
      </c>
      <c r="C347" s="4" t="str">
        <f>INDEX(counties!$C$2:$C$434,MATCH('data-WRONG!'!$B347,counties!$B$2:$B$434,0))</f>
        <v>Olney</v>
      </c>
      <c r="D347" t="s">
        <v>48</v>
      </c>
      <c r="E347" s="4" t="str">
        <f>INDEX(states!$A$2:$A$51,MATCH('data-WRONG!'!$D347,states!$C$2:$C$51,0))</f>
        <v>Ohio</v>
      </c>
      <c r="F347" s="4" t="str">
        <f>INDEX(states!$B$2:$B$51,MATCH('data-WRONG!'!$D347,states!$C$2:$C$51,0))</f>
        <v>Columbus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35</v>
      </c>
    </row>
    <row r="348" spans="1:31" hidden="1" x14ac:dyDescent="0.4">
      <c r="A348">
        <v>2079</v>
      </c>
      <c r="B348" t="s">
        <v>830</v>
      </c>
      <c r="C348" s="4" t="str">
        <f>INDEX(counties!$C$2:$C$434,MATCH('data-WRONG!'!$B348,counties!$B$2:$B$434,0))</f>
        <v>Chillicothe</v>
      </c>
      <c r="D348" t="s">
        <v>48</v>
      </c>
      <c r="E348" s="4" t="str">
        <f>INDEX(states!$A$2:$A$51,MATCH('data-WRONG!'!$D348,states!$C$2:$C$51,0))</f>
        <v>Ohio</v>
      </c>
      <c r="F348" s="4" t="str">
        <f>INDEX(states!$B$2:$B$51,MATCH('data-WRONG!'!$D348,states!$C$2:$C$51,0))</f>
        <v>Columbus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30</v>
      </c>
    </row>
    <row r="349" spans="1:31" hidden="1" x14ac:dyDescent="0.4">
      <c r="A349">
        <v>2080</v>
      </c>
      <c r="B349" t="s">
        <v>317</v>
      </c>
      <c r="C349" s="4" t="str">
        <f>INDEX(counties!$C$2:$C$434,MATCH('data-WRONG!'!$B349,counties!$B$2:$B$434,0))</f>
        <v>Fremont</v>
      </c>
      <c r="D349" t="s">
        <v>48</v>
      </c>
      <c r="E349" s="4" t="str">
        <f>INDEX(states!$A$2:$A$51,MATCH('data-WRONG!'!$D349,states!$C$2:$C$51,0))</f>
        <v>Ohio</v>
      </c>
      <c r="F349" s="4" t="str">
        <f>INDEX(states!$B$2:$B$51,MATCH('data-WRONG!'!$D349,states!$C$2:$C$51,0))</f>
        <v>Columbus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29</v>
      </c>
    </row>
    <row r="350" spans="1:31" hidden="1" x14ac:dyDescent="0.4">
      <c r="A350">
        <v>2081</v>
      </c>
      <c r="B350" t="s">
        <v>831</v>
      </c>
      <c r="C350" s="4" t="str">
        <f>INDEX(counties!$C$2:$C$434,MATCH('data-WRONG!'!$B350,counties!$B$2:$B$434,0))</f>
        <v>Portsmouth</v>
      </c>
      <c r="D350" t="s">
        <v>48</v>
      </c>
      <c r="E350" s="4" t="str">
        <f>INDEX(states!$A$2:$A$51,MATCH('data-WRONG!'!$D350,states!$C$2:$C$51,0))</f>
        <v>Ohio</v>
      </c>
      <c r="F350" s="4" t="str">
        <f>INDEX(states!$B$2:$B$51,MATCH('data-WRONG!'!$D350,states!$C$2:$C$51,0))</f>
        <v>Columbus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30</v>
      </c>
    </row>
    <row r="351" spans="1:31" hidden="1" x14ac:dyDescent="0.4">
      <c r="A351">
        <v>2082</v>
      </c>
      <c r="B351" t="s">
        <v>832</v>
      </c>
      <c r="C351" s="4" t="str">
        <f>INDEX(counties!$C$2:$C$434,MATCH('data-WRONG!'!$B351,counties!$B$2:$B$434,0))</f>
        <v>Tiffin</v>
      </c>
      <c r="D351" t="s">
        <v>48</v>
      </c>
      <c r="E351" s="4" t="str">
        <f>INDEX(states!$A$2:$A$51,MATCH('data-WRONG!'!$D351,states!$C$2:$C$51,0))</f>
        <v>Ohio</v>
      </c>
      <c r="F351" s="4" t="str">
        <f>INDEX(states!$B$2:$B$51,MATCH('data-WRONG!'!$D351,states!$C$2:$C$51,0))</f>
        <v>Columbus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29</v>
      </c>
    </row>
    <row r="352" spans="1:31" hidden="1" x14ac:dyDescent="0.4">
      <c r="A352">
        <v>2083</v>
      </c>
      <c r="B352" t="s">
        <v>708</v>
      </c>
      <c r="C352" s="4" t="str">
        <f>INDEX(counties!$C$2:$C$434,MATCH('data-WRONG!'!$B352,counties!$B$2:$B$434,0))</f>
        <v>Shelbyville</v>
      </c>
      <c r="D352" t="s">
        <v>48</v>
      </c>
      <c r="E352" s="4" t="str">
        <f>INDEX(states!$A$2:$A$51,MATCH('data-WRONG!'!$D352,states!$C$2:$C$51,0))</f>
        <v>Ohio</v>
      </c>
      <c r="F352" s="4" t="str">
        <f>INDEX(states!$B$2:$B$51,MATCH('data-WRONG!'!$D352,states!$C$2:$C$51,0))</f>
        <v>Columbus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29</v>
      </c>
    </row>
    <row r="353" spans="1:31" hidden="1" x14ac:dyDescent="0.4">
      <c r="A353">
        <v>2084</v>
      </c>
      <c r="B353" t="s">
        <v>709</v>
      </c>
      <c r="C353" s="4" t="str">
        <f>INDEX(counties!$C$2:$C$434,MATCH('data-WRONG!'!$B353,counties!$B$2:$B$434,0))</f>
        <v>Toulon</v>
      </c>
      <c r="D353" t="s">
        <v>48</v>
      </c>
      <c r="E353" s="4" t="str">
        <f>INDEX(states!$A$2:$A$51,MATCH('data-WRONG!'!$D353,states!$C$2:$C$51,0))</f>
        <v>Ohio</v>
      </c>
      <c r="F353" s="4" t="str">
        <f>INDEX(states!$B$2:$B$51,MATCH('data-WRONG!'!$D353,states!$C$2:$C$51,0))</f>
        <v>Columbus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35</v>
      </c>
    </row>
    <row r="354" spans="1:31" hidden="1" x14ac:dyDescent="0.4">
      <c r="A354">
        <v>2085</v>
      </c>
      <c r="B354" t="s">
        <v>833</v>
      </c>
      <c r="C354" s="4" t="str">
        <f>INDEX(counties!$C$2:$C$434,MATCH('data-WRONG!'!$B354,counties!$B$2:$B$434,0))</f>
        <v>Akron</v>
      </c>
      <c r="D354" t="s">
        <v>48</v>
      </c>
      <c r="E354" s="4" t="str">
        <f>INDEX(states!$A$2:$A$51,MATCH('data-WRONG!'!$D354,states!$C$2:$C$51,0))</f>
        <v>Ohio</v>
      </c>
      <c r="F354" s="4" t="str">
        <f>INDEX(states!$B$2:$B$51,MATCH('data-WRONG!'!$D354,states!$C$2:$C$51,0))</f>
        <v>Columbus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35</v>
      </c>
    </row>
    <row r="355" spans="1:31" hidden="1" x14ac:dyDescent="0.4">
      <c r="A355">
        <v>2086</v>
      </c>
      <c r="B355" t="s">
        <v>834</v>
      </c>
      <c r="C355" s="4" t="str">
        <f>INDEX(counties!$C$2:$C$434,MATCH('data-WRONG!'!$B355,counties!$B$2:$B$434,0))</f>
        <v>Warren</v>
      </c>
      <c r="D355" t="s">
        <v>48</v>
      </c>
      <c r="E355" s="4" t="str">
        <f>INDEX(states!$A$2:$A$51,MATCH('data-WRONG!'!$D355,states!$C$2:$C$51,0))</f>
        <v>Ohio</v>
      </c>
      <c r="F355" s="4" t="str">
        <f>INDEX(states!$B$2:$B$51,MATCH('data-WRONG!'!$D355,states!$C$2:$C$51,0))</f>
        <v>Columbus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35</v>
      </c>
    </row>
    <row r="356" spans="1:31" hidden="1" x14ac:dyDescent="0.4">
      <c r="A356">
        <v>2087</v>
      </c>
      <c r="B356" t="s">
        <v>835</v>
      </c>
      <c r="C356" s="4" t="str">
        <f>INDEX(counties!$C$2:$C$434,MATCH('data-WRONG!'!$B356,counties!$B$2:$B$434,0))</f>
        <v>New Philadelphia</v>
      </c>
      <c r="D356" t="s">
        <v>48</v>
      </c>
      <c r="E356" s="4" t="str">
        <f>INDEX(states!$A$2:$A$51,MATCH('data-WRONG!'!$D356,states!$C$2:$C$51,0))</f>
        <v>Ohio</v>
      </c>
      <c r="F356" s="4" t="str">
        <f>INDEX(states!$B$2:$B$51,MATCH('data-WRONG!'!$D356,states!$C$2:$C$51,0))</f>
        <v>Columbus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35</v>
      </c>
    </row>
    <row r="357" spans="1:31" hidden="1" x14ac:dyDescent="0.4">
      <c r="A357">
        <v>2088</v>
      </c>
      <c r="B357" t="s">
        <v>712</v>
      </c>
      <c r="C357" s="4" t="str">
        <f>INDEX(counties!$C$2:$C$434,MATCH('data-WRONG!'!$B357,counties!$B$2:$B$434,0))</f>
        <v>Jonesboro</v>
      </c>
      <c r="D357" t="s">
        <v>48</v>
      </c>
      <c r="E357" s="4" t="str">
        <f>INDEX(states!$A$2:$A$51,MATCH('data-WRONG!'!$D357,states!$C$2:$C$51,0))</f>
        <v>Ohio</v>
      </c>
      <c r="F357" s="4" t="str">
        <f>INDEX(states!$B$2:$B$51,MATCH('data-WRONG!'!$D357,states!$C$2:$C$51,0))</f>
        <v>Columbus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29</v>
      </c>
    </row>
    <row r="358" spans="1:31" hidden="1" x14ac:dyDescent="0.4">
      <c r="A358">
        <v>2089</v>
      </c>
      <c r="B358" t="s">
        <v>392</v>
      </c>
      <c r="C358" s="4" t="str">
        <f>INDEX(counties!$C$2:$C$434,MATCH('data-WRONG!'!$B358,counties!$B$2:$B$434,0))</f>
        <v>Van Wert</v>
      </c>
      <c r="D358" t="s">
        <v>48</v>
      </c>
      <c r="E358" s="4" t="str">
        <f>INDEX(states!$A$2:$A$51,MATCH('data-WRONG!'!$D358,states!$C$2:$C$51,0))</f>
        <v>Ohio</v>
      </c>
      <c r="F358" s="4" t="str">
        <f>INDEX(states!$B$2:$B$51,MATCH('data-WRONG!'!$D358,states!$C$2:$C$51,0))</f>
        <v>Columbus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42</v>
      </c>
    </row>
    <row r="359" spans="1:31" hidden="1" x14ac:dyDescent="0.4">
      <c r="A359">
        <v>2090</v>
      </c>
      <c r="B359" t="s">
        <v>836</v>
      </c>
      <c r="C359" s="4" t="str">
        <f>INDEX(counties!$C$2:$C$434,MATCH('data-WRONG!'!$B359,counties!$B$2:$B$434,0))</f>
        <v>McArthur</v>
      </c>
      <c r="D359" t="s">
        <v>48</v>
      </c>
      <c r="E359" s="4" t="str">
        <f>INDEX(states!$A$2:$A$51,MATCH('data-WRONG!'!$D359,states!$C$2:$C$51,0))</f>
        <v>Ohio</v>
      </c>
      <c r="F359" s="4" t="str">
        <f>INDEX(states!$B$2:$B$51,MATCH('data-WRONG!'!$D359,states!$C$2:$C$51,0))</f>
        <v>Columbus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30</v>
      </c>
    </row>
    <row r="360" spans="1:31" hidden="1" x14ac:dyDescent="0.4">
      <c r="A360">
        <v>2091</v>
      </c>
      <c r="B360" t="s">
        <v>64</v>
      </c>
      <c r="C360" s="4" t="str">
        <f>INDEX(counties!$C$2:$C$434,MATCH('data-WRONG!'!$B360,counties!$B$2:$B$434,0))</f>
        <v>Monmouth</v>
      </c>
      <c r="D360" t="s">
        <v>48</v>
      </c>
      <c r="E360" s="4" t="str">
        <f>INDEX(states!$A$2:$A$51,MATCH('data-WRONG!'!$D360,states!$C$2:$C$51,0))</f>
        <v>Ohio</v>
      </c>
      <c r="F360" s="4" t="str">
        <f>INDEX(states!$B$2:$B$51,MATCH('data-WRONG!'!$D360,states!$C$2:$C$51,0))</f>
        <v>Columbus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31</v>
      </c>
    </row>
    <row r="361" spans="1:31" hidden="1" x14ac:dyDescent="0.4">
      <c r="A361">
        <v>2092</v>
      </c>
      <c r="B361" t="s">
        <v>202</v>
      </c>
      <c r="C361" s="4" t="str">
        <f>INDEX(counties!$C$2:$C$434,MATCH('data-WRONG!'!$B361,counties!$B$2:$B$434,0))</f>
        <v>Nashville</v>
      </c>
      <c r="D361" t="s">
        <v>48</v>
      </c>
      <c r="E361" s="4" t="str">
        <f>INDEX(states!$A$2:$A$51,MATCH('data-WRONG!'!$D361,states!$C$2:$C$51,0))</f>
        <v>Ohio</v>
      </c>
      <c r="F361" s="4" t="str">
        <f>INDEX(states!$B$2:$B$51,MATCH('data-WRONG!'!$D361,states!$C$2:$C$51,0))</f>
        <v>Columbus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35</v>
      </c>
    </row>
    <row r="362" spans="1:31" hidden="1" x14ac:dyDescent="0.4">
      <c r="A362">
        <v>2093</v>
      </c>
      <c r="B362" t="s">
        <v>714</v>
      </c>
      <c r="C362" s="4" t="str">
        <f>INDEX(counties!$C$2:$C$434,MATCH('data-WRONG!'!$B362,counties!$B$2:$B$434,0))</f>
        <v>Fairfield</v>
      </c>
      <c r="D362" t="s">
        <v>48</v>
      </c>
      <c r="E362" s="4" t="str">
        <f>INDEX(states!$A$2:$A$51,MATCH('data-WRONG!'!$D362,states!$C$2:$C$51,0))</f>
        <v>Ohio</v>
      </c>
      <c r="F362" s="4" t="str">
        <f>INDEX(states!$B$2:$B$51,MATCH('data-WRONG!'!$D362,states!$C$2:$C$51,0))</f>
        <v>Columbus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29</v>
      </c>
    </row>
    <row r="363" spans="1:31" hidden="1" x14ac:dyDescent="0.4">
      <c r="A363">
        <v>2094</v>
      </c>
      <c r="B363" t="s">
        <v>837</v>
      </c>
      <c r="C363" s="4" t="str">
        <f>INDEX(counties!$C$2:$C$434,MATCH('data-WRONG!'!$B363,counties!$B$2:$B$434,0))</f>
        <v>Bryan</v>
      </c>
      <c r="D363" t="s">
        <v>48</v>
      </c>
      <c r="E363" s="4" t="str">
        <f>INDEX(states!$A$2:$A$51,MATCH('data-WRONG!'!$D363,states!$C$2:$C$51,0))</f>
        <v>Ohio</v>
      </c>
      <c r="F363" s="4" t="str">
        <f>INDEX(states!$B$2:$B$51,MATCH('data-WRONG!'!$D363,states!$C$2:$C$51,0))</f>
        <v>Columbus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29</v>
      </c>
    </row>
    <row r="364" spans="1:31" hidden="1" x14ac:dyDescent="0.4">
      <c r="A364">
        <v>2095</v>
      </c>
      <c r="B364" t="s">
        <v>838</v>
      </c>
      <c r="C364" s="4" t="str">
        <f>INDEX(counties!$C$2:$C$434,MATCH('data-WRONG!'!$B364,counties!$B$2:$B$434,0))</f>
        <v>Bowling Green</v>
      </c>
      <c r="D364" t="s">
        <v>48</v>
      </c>
      <c r="E364" s="4" t="str">
        <f>INDEX(states!$A$2:$A$51,MATCH('data-WRONG!'!$D364,states!$C$2:$C$51,0))</f>
        <v>Ohio</v>
      </c>
      <c r="F364" s="4" t="str">
        <f>INDEX(states!$B$2:$B$51,MATCH('data-WRONG!'!$D364,states!$C$2:$C$51,0))</f>
        <v>Columbus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33</v>
      </c>
    </row>
    <row r="365" spans="1:31" hidden="1" x14ac:dyDescent="0.4">
      <c r="A365">
        <v>2096</v>
      </c>
      <c r="B365" t="s">
        <v>839</v>
      </c>
      <c r="C365" s="4" t="str">
        <f>INDEX(counties!$C$2:$C$434,MATCH('data-WRONG!'!$B365,counties!$B$2:$B$434,0))</f>
        <v>Upper Sandusky</v>
      </c>
      <c r="D365" t="s">
        <v>48</v>
      </c>
      <c r="E365" s="4" t="str">
        <f>INDEX(states!$A$2:$A$51,MATCH('data-WRONG!'!$D365,states!$C$2:$C$51,0))</f>
        <v>Ohio</v>
      </c>
      <c r="F365" s="4" t="str">
        <f>INDEX(states!$B$2:$B$51,MATCH('data-WRONG!'!$D365,states!$C$2:$C$51,0))</f>
        <v>Columbus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29</v>
      </c>
    </row>
    <row r="366" spans="1:31" x14ac:dyDescent="0.4">
      <c r="A366">
        <v>2981</v>
      </c>
      <c r="B366" t="s">
        <v>643</v>
      </c>
      <c r="C366" s="4" t="str">
        <f>INDEX(counties!$C$2:$C$434,MATCH('data-WRONG!'!$B366,counties!$B$2:$B$434,0))</f>
        <v>Quincy</v>
      </c>
      <c r="D366" t="s">
        <v>49</v>
      </c>
      <c r="E366" s="4" t="str">
        <f>INDEX(states!$A$2:$A$51,MATCH('data-WRONG!'!$D366,states!$C$2:$C$51,0))</f>
        <v>Wisconsin</v>
      </c>
      <c r="F366" s="4" t="str">
        <f>INDEX(states!$B$2:$B$51,MATCH('data-WRONG!'!$D366,states!$C$2:$C$51,0))</f>
        <v>Madison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32</v>
      </c>
    </row>
    <row r="367" spans="1:31" hidden="1" x14ac:dyDescent="0.4">
      <c r="A367">
        <v>2982</v>
      </c>
      <c r="B367" t="s">
        <v>327</v>
      </c>
      <c r="C367" s="4" t="str">
        <f>INDEX(counties!$C$2:$C$434,MATCH('data-WRONG!'!$B367,counties!$B$2:$B$434,0))</f>
        <v>Ashland</v>
      </c>
      <c r="D367" t="s">
        <v>49</v>
      </c>
      <c r="E367" s="4" t="str">
        <f>INDEX(states!$A$2:$A$51,MATCH('data-WRONG!'!$D367,states!$C$2:$C$51,0))</f>
        <v>Wisconsin</v>
      </c>
      <c r="F367" s="4" t="str">
        <f>INDEX(states!$B$2:$B$51,MATCH('data-WRONG!'!$D367,states!$C$2:$C$51,0))</f>
        <v>Madison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29</v>
      </c>
    </row>
    <row r="368" spans="1:31" hidden="1" x14ac:dyDescent="0.4">
      <c r="A368">
        <v>2983</v>
      </c>
      <c r="B368" t="s">
        <v>400</v>
      </c>
      <c r="C368" s="4" t="str">
        <f>INDEX(counties!$C$2:$C$434,MATCH('data-WRONG!'!$B368,counties!$B$2:$B$434,0))</f>
        <v>Barron</v>
      </c>
      <c r="D368" t="s">
        <v>49</v>
      </c>
      <c r="E368" s="4" t="str">
        <f>INDEX(states!$A$2:$A$51,MATCH('data-WRONG!'!$D368,states!$C$2:$C$51,0))</f>
        <v>Wisconsin</v>
      </c>
      <c r="F368" s="4" t="str">
        <f>INDEX(states!$B$2:$B$51,MATCH('data-WRONG!'!$D368,states!$C$2:$C$51,0))</f>
        <v>Madison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29</v>
      </c>
    </row>
    <row r="369" spans="1:31" hidden="1" x14ac:dyDescent="0.4">
      <c r="A369">
        <v>2984</v>
      </c>
      <c r="B369" t="s">
        <v>840</v>
      </c>
      <c r="C369" s="4" t="str">
        <f>INDEX(counties!$C$2:$C$434,MATCH('data-WRONG!'!$B369,counties!$B$2:$B$434,0))</f>
        <v>Washburn</v>
      </c>
      <c r="D369" t="s">
        <v>49</v>
      </c>
      <c r="E369" s="4" t="str">
        <f>INDEX(states!$A$2:$A$51,MATCH('data-WRONG!'!$D369,states!$C$2:$C$51,0))</f>
        <v>Wisconsin</v>
      </c>
      <c r="F369" s="4" t="str">
        <f>INDEX(states!$B$2:$B$51,MATCH('data-WRONG!'!$D369,states!$C$2:$C$51,0))</f>
        <v>Madison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29</v>
      </c>
    </row>
    <row r="370" spans="1:31" hidden="1" x14ac:dyDescent="0.4">
      <c r="A370">
        <v>2985</v>
      </c>
      <c r="B370" t="s">
        <v>647</v>
      </c>
      <c r="C370" s="4" t="str">
        <f>INDEX(counties!$C$2:$C$434,MATCH('data-WRONG!'!$B370,counties!$B$2:$B$434,0))</f>
        <v>Mount Sterling</v>
      </c>
      <c r="D370" t="s">
        <v>49</v>
      </c>
      <c r="E370" s="4" t="str">
        <f>INDEX(states!$A$2:$A$51,MATCH('data-WRONG!'!$D370,states!$C$2:$C$51,0))</f>
        <v>Wisconsin</v>
      </c>
      <c r="F370" s="4" t="str">
        <f>INDEX(states!$B$2:$B$51,MATCH('data-WRONG!'!$D370,states!$C$2:$C$51,0))</f>
        <v>Madison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33</v>
      </c>
    </row>
    <row r="371" spans="1:31" hidden="1" x14ac:dyDescent="0.4">
      <c r="A371">
        <v>2986</v>
      </c>
      <c r="B371" t="s">
        <v>98</v>
      </c>
      <c r="C371" s="4" t="str">
        <f>INDEX(counties!$C$2:$C$434,MATCH('data-WRONG!'!$B371,counties!$B$2:$B$434,0))</f>
        <v>Alma</v>
      </c>
      <c r="D371" t="s">
        <v>49</v>
      </c>
      <c r="E371" s="4" t="str">
        <f>INDEX(states!$A$2:$A$51,MATCH('data-WRONG!'!$D371,states!$C$2:$C$51,0))</f>
        <v>Wisconsin</v>
      </c>
      <c r="F371" s="4" t="str">
        <f>INDEX(states!$B$2:$B$51,MATCH('data-WRONG!'!$D371,states!$C$2:$C$51,0))</f>
        <v>Madison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29</v>
      </c>
    </row>
    <row r="372" spans="1:31" hidden="1" x14ac:dyDescent="0.4">
      <c r="A372">
        <v>2987</v>
      </c>
      <c r="B372" t="s">
        <v>841</v>
      </c>
      <c r="C372" s="4" t="str">
        <f>INDEX(counties!$C$2:$C$434,MATCH('data-WRONG!'!$B372,counties!$B$2:$B$434,0))</f>
        <v>Grantsburg</v>
      </c>
      <c r="D372" t="s">
        <v>49</v>
      </c>
      <c r="E372" s="4" t="str">
        <f>INDEX(states!$A$2:$A$51,MATCH('data-WRONG!'!$D372,states!$C$2:$C$51,0))</f>
        <v>Wisconsin</v>
      </c>
      <c r="F372" s="4" t="str">
        <f>INDEX(states!$B$2:$B$51,MATCH('data-WRONG!'!$D372,states!$C$2:$C$51,0))</f>
        <v>Madison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29</v>
      </c>
    </row>
    <row r="373" spans="1:31" hidden="1" x14ac:dyDescent="0.4">
      <c r="A373">
        <v>2988</v>
      </c>
      <c r="B373" t="s">
        <v>842</v>
      </c>
      <c r="C373" s="4" t="str">
        <f>INDEX(counties!$C$2:$C$434,MATCH('data-WRONG!'!$B373,counties!$B$2:$B$434,0))</f>
        <v>Chilton</v>
      </c>
      <c r="D373" t="s">
        <v>49</v>
      </c>
      <c r="E373" s="4" t="str">
        <f>INDEX(states!$A$2:$A$51,MATCH('data-WRONG!'!$D373,states!$C$2:$C$51,0))</f>
        <v>Wisconsin</v>
      </c>
      <c r="F373" s="4" t="str">
        <f>INDEX(states!$B$2:$B$51,MATCH('data-WRONG!'!$D373,states!$C$2:$C$51,0))</f>
        <v>Madison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31</v>
      </c>
    </row>
    <row r="374" spans="1:31" hidden="1" x14ac:dyDescent="0.4">
      <c r="A374">
        <v>2989</v>
      </c>
      <c r="B374" t="s">
        <v>768</v>
      </c>
      <c r="C374" s="4" t="str">
        <f>INDEX(counties!$C$2:$C$434,MATCH('data-WRONG!'!$B374,counties!$B$2:$B$434,0))</f>
        <v>Sault Sainte Marie</v>
      </c>
      <c r="D374" t="s">
        <v>49</v>
      </c>
      <c r="E374" s="4" t="str">
        <f>INDEX(states!$A$2:$A$51,MATCH('data-WRONG!'!$D374,states!$C$2:$C$51,0))</f>
        <v>Wisconsin</v>
      </c>
      <c r="F374" s="4" t="str">
        <f>INDEX(states!$B$2:$B$51,MATCH('data-WRONG!'!$D374,states!$C$2:$C$51,0))</f>
        <v>Madison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35</v>
      </c>
    </row>
    <row r="375" spans="1:31" hidden="1" x14ac:dyDescent="0.4">
      <c r="A375">
        <v>2990</v>
      </c>
      <c r="B375" t="s">
        <v>654</v>
      </c>
      <c r="C375" s="4" t="str">
        <f>INDEX(counties!$C$2:$C$434,MATCH('data-WRONG!'!$B375,counties!$B$2:$B$434,0))</f>
        <v>Marshall</v>
      </c>
      <c r="D375" t="s">
        <v>49</v>
      </c>
      <c r="E375" s="4" t="str">
        <f>INDEX(states!$A$2:$A$51,MATCH('data-WRONG!'!$D375,states!$C$2:$C$51,0))</f>
        <v>Wisconsin</v>
      </c>
      <c r="F375" s="4" t="str">
        <f>INDEX(states!$B$2:$B$51,MATCH('data-WRONG!'!$D375,states!$C$2:$C$51,0))</f>
        <v>Madison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32</v>
      </c>
    </row>
    <row r="376" spans="1:31" hidden="1" x14ac:dyDescent="0.4">
      <c r="A376">
        <v>2991</v>
      </c>
      <c r="B376" t="s">
        <v>607</v>
      </c>
      <c r="C376" s="4" t="str">
        <f>INDEX(counties!$C$2:$C$434,MATCH('data-WRONG!'!$B376,counties!$B$2:$B$434,0))</f>
        <v>Portage</v>
      </c>
      <c r="D376" t="s">
        <v>49</v>
      </c>
      <c r="E376" s="4" t="str">
        <f>INDEX(states!$A$2:$A$51,MATCH('data-WRONG!'!$D376,states!$C$2:$C$51,0))</f>
        <v>Wisconsin</v>
      </c>
      <c r="F376" s="4" t="str">
        <f>INDEX(states!$B$2:$B$51,MATCH('data-WRONG!'!$D376,states!$C$2:$C$51,0))</f>
        <v>Madison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29</v>
      </c>
    </row>
    <row r="377" spans="1:31" hidden="1" x14ac:dyDescent="0.4">
      <c r="A377">
        <v>2992</v>
      </c>
      <c r="B377" t="s">
        <v>658</v>
      </c>
      <c r="C377" s="4" t="str">
        <f>INDEX(counties!$C$2:$C$434,MATCH('data-WRONG!'!$B377,counties!$B$2:$B$434,0))</f>
        <v>Robinson</v>
      </c>
      <c r="D377" t="s">
        <v>49</v>
      </c>
      <c r="E377" s="4" t="str">
        <f>INDEX(states!$A$2:$A$51,MATCH('data-WRONG!'!$D377,states!$C$2:$C$51,0))</f>
        <v>Wisconsin</v>
      </c>
      <c r="F377" s="4" t="str">
        <f>INDEX(states!$B$2:$B$51,MATCH('data-WRONG!'!$D377,states!$C$2:$C$51,0))</f>
        <v>Madison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29</v>
      </c>
    </row>
    <row r="378" spans="1:31" hidden="1" x14ac:dyDescent="0.4">
      <c r="A378">
        <v>2994</v>
      </c>
      <c r="B378" t="s">
        <v>843</v>
      </c>
      <c r="C378" s="4" t="str">
        <f>INDEX(counties!$C$2:$C$434,MATCH('data-WRONG!'!$B378,counties!$B$2:$B$434,0))</f>
        <v>Juneau</v>
      </c>
      <c r="D378" t="s">
        <v>49</v>
      </c>
      <c r="E378" s="4" t="str">
        <f>INDEX(states!$A$2:$A$51,MATCH('data-WRONG!'!$D378,states!$C$2:$C$51,0))</f>
        <v>Wisconsin</v>
      </c>
      <c r="F378" s="4" t="str">
        <f>INDEX(states!$B$2:$B$51,MATCH('data-WRONG!'!$D378,states!$C$2:$C$51,0))</f>
        <v>Madison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42</v>
      </c>
    </row>
    <row r="379" spans="1:31" hidden="1" x14ac:dyDescent="0.4">
      <c r="A379">
        <v>2995</v>
      </c>
      <c r="B379" t="s">
        <v>844</v>
      </c>
      <c r="C379" s="4" t="str">
        <f>INDEX(counties!$C$2:$C$434,MATCH('data-WRONG!'!$B379,counties!$B$2:$B$434,0))</f>
        <v>Sturgeon Bay</v>
      </c>
      <c r="D379" t="s">
        <v>49</v>
      </c>
      <c r="E379" s="4" t="str">
        <f>INDEX(states!$A$2:$A$51,MATCH('data-WRONG!'!$D379,states!$C$2:$C$51,0))</f>
        <v>Wisconsin</v>
      </c>
      <c r="F379" s="4" t="str">
        <f>INDEX(states!$B$2:$B$51,MATCH('data-WRONG!'!$D379,states!$C$2:$C$51,0))</f>
        <v>Madison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29</v>
      </c>
    </row>
    <row r="380" spans="1:31" hidden="1" x14ac:dyDescent="0.4">
      <c r="A380">
        <v>2996</v>
      </c>
      <c r="B380" t="s">
        <v>100</v>
      </c>
      <c r="C380" s="4" t="str">
        <f>INDEX(counties!$C$2:$C$434,MATCH('data-WRONG!'!$B380,counties!$B$2:$B$434,0))</f>
        <v>Tuscola</v>
      </c>
      <c r="D380" t="s">
        <v>49</v>
      </c>
      <c r="E380" s="4" t="str">
        <f>INDEX(states!$A$2:$A$51,MATCH('data-WRONG!'!$D380,states!$C$2:$C$51,0))</f>
        <v>Wisconsin</v>
      </c>
      <c r="F380" s="4" t="str">
        <f>INDEX(states!$B$2:$B$51,MATCH('data-WRONG!'!$D380,states!$C$2:$C$51,0))</f>
        <v>Madison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35</v>
      </c>
    </row>
    <row r="381" spans="1:31" hidden="1" x14ac:dyDescent="0.4">
      <c r="A381">
        <v>2997</v>
      </c>
      <c r="B381" t="s">
        <v>845</v>
      </c>
      <c r="C381" s="4" t="str">
        <f>INDEX(counties!$C$2:$C$434,MATCH('data-WRONG!'!$B381,counties!$B$2:$B$434,0))</f>
        <v>Menomonie</v>
      </c>
      <c r="D381" t="s">
        <v>49</v>
      </c>
      <c r="E381" s="4" t="str">
        <f>INDEX(states!$A$2:$A$51,MATCH('data-WRONG!'!$D381,states!$C$2:$C$51,0))</f>
        <v>Wisconsin</v>
      </c>
      <c r="F381" s="4" t="str">
        <f>INDEX(states!$B$2:$B$51,MATCH('data-WRONG!'!$D381,states!$C$2:$C$51,0))</f>
        <v>Madison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29</v>
      </c>
    </row>
    <row r="382" spans="1:31" hidden="1" x14ac:dyDescent="0.4">
      <c r="A382">
        <v>2998</v>
      </c>
      <c r="B382" t="s">
        <v>413</v>
      </c>
      <c r="C382" s="4" t="str">
        <f>INDEX(counties!$C$2:$C$434,MATCH('data-WRONG!'!$B382,counties!$B$2:$B$434,0))</f>
        <v>Eau Claire</v>
      </c>
      <c r="D382" t="s">
        <v>49</v>
      </c>
      <c r="E382" s="4" t="str">
        <f>INDEX(states!$A$2:$A$51,MATCH('data-WRONG!'!$D382,states!$C$2:$C$51,0))</f>
        <v>Wisconsin</v>
      </c>
      <c r="F382" s="4" t="str">
        <f>INDEX(states!$B$2:$B$51,MATCH('data-WRONG!'!$D382,states!$C$2:$C$51,0))</f>
        <v>Madison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33</v>
      </c>
    </row>
    <row r="383" spans="1:31" hidden="1" x14ac:dyDescent="0.4">
      <c r="A383">
        <v>2999</v>
      </c>
      <c r="B383" t="s">
        <v>414</v>
      </c>
      <c r="C383" s="4" t="str">
        <f>INDEX(counties!$C$2:$C$434,MATCH('data-WRONG!'!$B383,counties!$B$2:$B$434,0))</f>
        <v>Florence</v>
      </c>
      <c r="D383" t="s">
        <v>49</v>
      </c>
      <c r="E383" s="4" t="str">
        <f>INDEX(states!$A$2:$A$51,MATCH('data-WRONG!'!$D383,states!$C$2:$C$51,0))</f>
        <v>Wisconsin</v>
      </c>
      <c r="F383" s="4" t="str">
        <f>INDEX(states!$B$2:$B$51,MATCH('data-WRONG!'!$D383,states!$C$2:$C$51,0))</f>
        <v>Madison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29</v>
      </c>
    </row>
    <row r="384" spans="1:31" hidden="1" x14ac:dyDescent="0.4">
      <c r="A384">
        <v>3000</v>
      </c>
      <c r="B384" t="s">
        <v>846</v>
      </c>
      <c r="C384" s="4" t="str">
        <f>INDEX(counties!$C$2:$C$434,MATCH('data-WRONG!'!$B384,counties!$B$2:$B$434,0))</f>
        <v>Fond du Lac</v>
      </c>
      <c r="D384" t="s">
        <v>49</v>
      </c>
      <c r="E384" s="4" t="str">
        <f>INDEX(states!$A$2:$A$51,MATCH('data-WRONG!'!$D384,states!$C$2:$C$51,0))</f>
        <v>Wisconsin</v>
      </c>
      <c r="F384" s="4" t="str">
        <f>INDEX(states!$B$2:$B$51,MATCH('data-WRONG!'!$D384,states!$C$2:$C$51,0))</f>
        <v>Madison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29</v>
      </c>
    </row>
    <row r="385" spans="1:31" hidden="1" x14ac:dyDescent="0.4">
      <c r="A385">
        <v>3001</v>
      </c>
      <c r="B385" t="s">
        <v>847</v>
      </c>
      <c r="C385" s="4" t="str">
        <f>INDEX(counties!$C$2:$C$434,MATCH('data-WRONG!'!$B385,counties!$B$2:$B$434,0))</f>
        <v>Crandon</v>
      </c>
      <c r="D385" t="s">
        <v>49</v>
      </c>
      <c r="E385" s="4" t="str">
        <f>INDEX(states!$A$2:$A$51,MATCH('data-WRONG!'!$D385,states!$C$2:$C$51,0))</f>
        <v>Wisconsin</v>
      </c>
      <c r="F385" s="4" t="str">
        <f>INDEX(states!$B$2:$B$51,MATCH('data-WRONG!'!$D385,states!$C$2:$C$51,0))</f>
        <v>Madison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30</v>
      </c>
    </row>
    <row r="386" spans="1:31" hidden="1" x14ac:dyDescent="0.4">
      <c r="A386">
        <v>3002</v>
      </c>
      <c r="B386" t="s">
        <v>730</v>
      </c>
      <c r="C386" s="4" t="str">
        <f>INDEX(counties!$C$2:$C$434,MATCH('data-WRONG!'!$B386,counties!$B$2:$B$434,0))</f>
        <v>Marion</v>
      </c>
      <c r="D386" t="s">
        <v>49</v>
      </c>
      <c r="E386" s="4" t="str">
        <f>INDEX(states!$A$2:$A$51,MATCH('data-WRONG!'!$D386,states!$C$2:$C$51,0))</f>
        <v>Wisconsin</v>
      </c>
      <c r="F386" s="4" t="str">
        <f>INDEX(states!$B$2:$B$51,MATCH('data-WRONG!'!$D386,states!$C$2:$C$51,0))</f>
        <v>Madison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29</v>
      </c>
    </row>
    <row r="387" spans="1:31" hidden="1" x14ac:dyDescent="0.4">
      <c r="A387">
        <v>3003</v>
      </c>
      <c r="B387" t="s">
        <v>848</v>
      </c>
      <c r="C387" s="4" t="str">
        <f>INDEX(counties!$C$2:$C$434,MATCH('data-WRONG!'!$B387,counties!$B$2:$B$434,0))</f>
        <v>Monroe</v>
      </c>
      <c r="D387" t="s">
        <v>49</v>
      </c>
      <c r="E387" s="4" t="str">
        <f>INDEX(states!$A$2:$A$51,MATCH('data-WRONG!'!$D387,states!$C$2:$C$51,0))</f>
        <v>Wisconsin</v>
      </c>
      <c r="F387" s="4" t="str">
        <f>INDEX(states!$B$2:$B$51,MATCH('data-WRONG!'!$D387,states!$C$2:$C$51,0))</f>
        <v>Madison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29</v>
      </c>
    </row>
    <row r="388" spans="1:31" hidden="1" x14ac:dyDescent="0.4">
      <c r="A388">
        <v>3004</v>
      </c>
      <c r="B388" t="s">
        <v>417</v>
      </c>
      <c r="C388" s="4" t="str">
        <f>INDEX(counties!$C$2:$C$434,MATCH('data-WRONG!'!$B388,counties!$B$2:$B$434,0))</f>
        <v>Green Lake</v>
      </c>
      <c r="D388" t="s">
        <v>49</v>
      </c>
      <c r="E388" s="4" t="str">
        <f>INDEX(states!$A$2:$A$51,MATCH('data-WRONG!'!$D388,states!$C$2:$C$51,0))</f>
        <v>Wisconsin</v>
      </c>
      <c r="F388" s="4" t="str">
        <f>INDEX(states!$B$2:$B$51,MATCH('data-WRONG!'!$D388,states!$C$2:$C$51,0))</f>
        <v>Madison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29</v>
      </c>
    </row>
    <row r="389" spans="1:31" hidden="1" x14ac:dyDescent="0.4">
      <c r="A389">
        <v>3005</v>
      </c>
      <c r="B389" t="s">
        <v>515</v>
      </c>
      <c r="C389" s="4" t="str">
        <f>INDEX(counties!$C$2:$C$434,MATCH('data-WRONG!'!$B389,counties!$B$2:$B$434,0))</f>
        <v>Dodgeville</v>
      </c>
      <c r="D389" t="s">
        <v>49</v>
      </c>
      <c r="E389" s="4" t="str">
        <f>INDEX(states!$A$2:$A$51,MATCH('data-WRONG!'!$D389,states!$C$2:$C$51,0))</f>
        <v>Wisconsin</v>
      </c>
      <c r="F389" s="4" t="str">
        <f>INDEX(states!$B$2:$B$51,MATCH('data-WRONG!'!$D389,states!$C$2:$C$51,0))</f>
        <v>Madison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44</v>
      </c>
    </row>
    <row r="390" spans="1:31" hidden="1" x14ac:dyDescent="0.4">
      <c r="A390">
        <v>3006</v>
      </c>
      <c r="B390" t="s">
        <v>780</v>
      </c>
      <c r="C390" s="4" t="str">
        <f>INDEX(counties!$C$2:$C$434,MATCH('data-WRONG!'!$B390,counties!$B$2:$B$434,0))</f>
        <v>Crystal Falls</v>
      </c>
      <c r="D390" t="s">
        <v>49</v>
      </c>
      <c r="E390" s="4" t="str">
        <f>INDEX(states!$A$2:$A$51,MATCH('data-WRONG!'!$D390,states!$C$2:$C$51,0))</f>
        <v>Wisconsin</v>
      </c>
      <c r="F390" s="4" t="str">
        <f>INDEX(states!$B$2:$B$51,MATCH('data-WRONG!'!$D390,states!$C$2:$C$51,0))</f>
        <v>Madison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29</v>
      </c>
    </row>
    <row r="391" spans="1:31" hidden="1" x14ac:dyDescent="0.4">
      <c r="A391">
        <v>3007</v>
      </c>
      <c r="B391" t="s">
        <v>99</v>
      </c>
      <c r="C391" s="4" t="str">
        <f>INDEX(counties!$C$2:$C$434,MATCH('data-WRONG!'!$B391,counties!$B$2:$B$434,0))</f>
        <v>Murphysboro</v>
      </c>
      <c r="D391" t="s">
        <v>49</v>
      </c>
      <c r="E391" s="4" t="str">
        <f>INDEX(states!$A$2:$A$51,MATCH('data-WRONG!'!$D391,states!$C$2:$C$51,0))</f>
        <v>Wisconsin</v>
      </c>
      <c r="F391" s="4" t="str">
        <f>INDEX(states!$B$2:$B$51,MATCH('data-WRONG!'!$D391,states!$C$2:$C$51,0))</f>
        <v>Madison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29</v>
      </c>
    </row>
    <row r="392" spans="1:31" hidden="1" x14ac:dyDescent="0.4">
      <c r="A392">
        <v>3008</v>
      </c>
      <c r="B392" t="s">
        <v>328</v>
      </c>
      <c r="C392" s="4" t="str">
        <f>INDEX(counties!$C$2:$C$434,MATCH('data-WRONG!'!$B392,counties!$B$2:$B$434,0))</f>
        <v>Mount Vernon</v>
      </c>
      <c r="D392" t="s">
        <v>49</v>
      </c>
      <c r="E392" s="4" t="str">
        <f>INDEX(states!$A$2:$A$51,MATCH('data-WRONG!'!$D392,states!$C$2:$C$51,0))</f>
        <v>Wisconsin</v>
      </c>
      <c r="F392" s="4" t="str">
        <f>INDEX(states!$B$2:$B$51,MATCH('data-WRONG!'!$D392,states!$C$2:$C$51,0))</f>
        <v>Madison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42</v>
      </c>
    </row>
    <row r="393" spans="1:31" hidden="1" x14ac:dyDescent="0.4">
      <c r="A393">
        <v>3009</v>
      </c>
      <c r="B393" t="s">
        <v>96</v>
      </c>
      <c r="C393" s="4" t="str">
        <f>INDEX(counties!$C$2:$C$434,MATCH('data-WRONG!'!$B393,counties!$B$2:$B$434,0))</f>
        <v>Mauston</v>
      </c>
      <c r="D393" t="s">
        <v>49</v>
      </c>
      <c r="E393" s="4" t="str">
        <f>INDEX(states!$A$2:$A$51,MATCH('data-WRONG!'!$D393,states!$C$2:$C$51,0))</f>
        <v>Wisconsin</v>
      </c>
      <c r="F393" s="4" t="str">
        <f>INDEX(states!$B$2:$B$51,MATCH('data-WRONG!'!$D393,states!$C$2:$C$51,0))</f>
        <v>Madison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29</v>
      </c>
    </row>
    <row r="394" spans="1:31" hidden="1" x14ac:dyDescent="0.4">
      <c r="A394">
        <v>3010</v>
      </c>
      <c r="B394" t="s">
        <v>422</v>
      </c>
      <c r="C394" s="4" t="str">
        <f>INDEX(counties!$C$2:$C$434,MATCH('data-WRONG!'!$B394,counties!$B$2:$B$434,0))</f>
        <v>Kenosha</v>
      </c>
      <c r="D394" t="s">
        <v>49</v>
      </c>
      <c r="E394" s="4" t="str">
        <f>INDEX(states!$A$2:$A$51,MATCH('data-WRONG!'!$D394,states!$C$2:$C$51,0))</f>
        <v>Wisconsin</v>
      </c>
      <c r="F394" s="4" t="str">
        <f>INDEX(states!$B$2:$B$51,MATCH('data-WRONG!'!$D394,states!$C$2:$C$51,0))</f>
        <v>Madison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35</v>
      </c>
    </row>
    <row r="395" spans="1:31" hidden="1" x14ac:dyDescent="0.4">
      <c r="A395">
        <v>3011</v>
      </c>
      <c r="B395" t="s">
        <v>423</v>
      </c>
      <c r="C395" s="4" t="str">
        <f>INDEX(counties!$C$2:$C$434,MATCH('data-WRONG!'!$B395,counties!$B$2:$B$434,0))</f>
        <v>Kewaunee</v>
      </c>
      <c r="D395" t="s">
        <v>49</v>
      </c>
      <c r="E395" s="4" t="str">
        <f>INDEX(states!$A$2:$A$51,MATCH('data-WRONG!'!$D395,states!$C$2:$C$51,0))</f>
        <v>Wisconsin</v>
      </c>
      <c r="F395" s="4" t="str">
        <f>INDEX(states!$B$2:$B$51,MATCH('data-WRONG!'!$D395,states!$C$2:$C$51,0))</f>
        <v>Madison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29</v>
      </c>
    </row>
    <row r="396" spans="1:31" hidden="1" x14ac:dyDescent="0.4">
      <c r="A396">
        <v>3012</v>
      </c>
      <c r="B396" t="s">
        <v>424</v>
      </c>
      <c r="C396" s="4" t="str">
        <f>INDEX(counties!$C$2:$C$434,MATCH('data-WRONG!'!$B396,counties!$B$2:$B$434,0))</f>
        <v>La Crosse</v>
      </c>
      <c r="D396" t="s">
        <v>49</v>
      </c>
      <c r="E396" s="4" t="str">
        <f>INDEX(states!$A$2:$A$51,MATCH('data-WRONG!'!$D396,states!$C$2:$C$51,0))</f>
        <v>Wisconsin</v>
      </c>
      <c r="F396" s="4" t="str">
        <f>INDEX(states!$B$2:$B$51,MATCH('data-WRONG!'!$D396,states!$C$2:$C$51,0))</f>
        <v>Madison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33</v>
      </c>
    </row>
    <row r="397" spans="1:31" hidden="1" x14ac:dyDescent="0.4">
      <c r="A397">
        <v>3013</v>
      </c>
      <c r="B397" t="s">
        <v>72</v>
      </c>
      <c r="C397" s="4" t="str">
        <f>INDEX(counties!$C$2:$C$434,MATCH('data-WRONG!'!$B397,counties!$B$2:$B$434,0))</f>
        <v>Darlington</v>
      </c>
      <c r="D397" t="s">
        <v>49</v>
      </c>
      <c r="E397" s="4" t="str">
        <f>INDEX(states!$A$2:$A$51,MATCH('data-WRONG!'!$D397,states!$C$2:$C$51,0))</f>
        <v>Wisconsin</v>
      </c>
      <c r="F397" s="4" t="str">
        <f>INDEX(states!$B$2:$B$51,MATCH('data-WRONG!'!$D397,states!$C$2:$C$51,0))</f>
        <v>Madison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29</v>
      </c>
    </row>
    <row r="398" spans="1:31" hidden="1" x14ac:dyDescent="0.4">
      <c r="A398">
        <v>3014</v>
      </c>
      <c r="B398" t="s">
        <v>849</v>
      </c>
      <c r="C398" s="4" t="str">
        <f>INDEX(counties!$C$2:$C$434,MATCH('data-WRONG!'!$B398,counties!$B$2:$B$434,0))</f>
        <v>Antigo</v>
      </c>
      <c r="D398" t="s">
        <v>49</v>
      </c>
      <c r="E398" s="4" t="str">
        <f>INDEX(states!$A$2:$A$51,MATCH('data-WRONG!'!$D398,states!$C$2:$C$51,0))</f>
        <v>Wisconsin</v>
      </c>
      <c r="F398" s="4" t="str">
        <f>INDEX(states!$B$2:$B$51,MATCH('data-WRONG!'!$D398,states!$C$2:$C$51,0))</f>
        <v>Madison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29</v>
      </c>
    </row>
    <row r="399" spans="1:31" hidden="1" x14ac:dyDescent="0.4">
      <c r="A399">
        <v>3015</v>
      </c>
      <c r="B399" t="s">
        <v>155</v>
      </c>
      <c r="C399" s="4" t="str">
        <f>INDEX(counties!$C$2:$C$434,MATCH('data-WRONG!'!$B399,counties!$B$2:$B$434,0))</f>
        <v>Merrill</v>
      </c>
      <c r="D399" t="s">
        <v>49</v>
      </c>
      <c r="E399" s="4" t="str">
        <f>INDEX(states!$A$2:$A$51,MATCH('data-WRONG!'!$D399,states!$C$2:$C$51,0))</f>
        <v>Wisconsin</v>
      </c>
      <c r="F399" s="4" t="str">
        <f>INDEX(states!$B$2:$B$51,MATCH('data-WRONG!'!$D399,states!$C$2:$C$51,0))</f>
        <v>Madison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29</v>
      </c>
    </row>
    <row r="400" spans="1:31" hidden="1" x14ac:dyDescent="0.4">
      <c r="A400">
        <v>3016</v>
      </c>
      <c r="B400" t="s">
        <v>95</v>
      </c>
      <c r="C400" s="4" t="str">
        <f>INDEX(counties!$C$2:$C$434,MATCH('data-WRONG!'!$B400,counties!$B$2:$B$434,0))</f>
        <v>Manitowoc</v>
      </c>
      <c r="D400" t="s">
        <v>49</v>
      </c>
      <c r="E400" s="4" t="str">
        <f>INDEX(states!$A$2:$A$51,MATCH('data-WRONG!'!$D400,states!$C$2:$C$51,0))</f>
        <v>Wisconsin</v>
      </c>
      <c r="F400" s="4" t="str">
        <f>INDEX(states!$B$2:$B$51,MATCH('data-WRONG!'!$D400,states!$C$2:$C$51,0))</f>
        <v>Madison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29</v>
      </c>
    </row>
    <row r="401" spans="1:31" hidden="1" x14ac:dyDescent="0.4">
      <c r="A401">
        <v>3017</v>
      </c>
      <c r="B401" t="s">
        <v>850</v>
      </c>
      <c r="C401" s="4" t="str">
        <f>INDEX(counties!$C$2:$C$434,MATCH('data-WRONG!'!$B401,counties!$B$2:$B$434,0))</f>
        <v>Wausau</v>
      </c>
      <c r="D401" t="s">
        <v>49</v>
      </c>
      <c r="E401" s="4" t="str">
        <f>INDEX(states!$A$2:$A$51,MATCH('data-WRONG!'!$D401,states!$C$2:$C$51,0))</f>
        <v>Wisconsin</v>
      </c>
      <c r="F401" s="4" t="str">
        <f>INDEX(states!$B$2:$B$51,MATCH('data-WRONG!'!$D401,states!$C$2:$C$51,0))</f>
        <v>Madison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35</v>
      </c>
    </row>
    <row r="402" spans="1:31" hidden="1" x14ac:dyDescent="0.4">
      <c r="A402">
        <v>3018</v>
      </c>
      <c r="B402" t="s">
        <v>429</v>
      </c>
      <c r="C402" s="4" t="str">
        <f>INDEX(counties!$C$2:$C$434,MATCH('data-WRONG!'!$B402,counties!$B$2:$B$434,0))</f>
        <v>Marinette</v>
      </c>
      <c r="D402" t="s">
        <v>49</v>
      </c>
      <c r="E402" s="4" t="str">
        <f>INDEX(states!$A$2:$A$51,MATCH('data-WRONG!'!$D402,states!$C$2:$C$51,0))</f>
        <v>Wisconsin</v>
      </c>
      <c r="F402" s="4" t="str">
        <f>INDEX(states!$B$2:$B$51,MATCH('data-WRONG!'!$D402,states!$C$2:$C$51,0))</f>
        <v>Madison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29</v>
      </c>
    </row>
    <row r="403" spans="1:31" hidden="1" x14ac:dyDescent="0.4">
      <c r="A403">
        <v>3019</v>
      </c>
      <c r="B403" t="s">
        <v>294</v>
      </c>
      <c r="C403" s="4" t="str">
        <f>INDEX(counties!$C$2:$C$434,MATCH('data-WRONG!'!$B403,counties!$B$2:$B$434,0))</f>
        <v>Marquette</v>
      </c>
      <c r="D403" t="s">
        <v>49</v>
      </c>
      <c r="E403" s="4" t="str">
        <f>INDEX(states!$A$2:$A$51,MATCH('data-WRONG!'!$D403,states!$C$2:$C$51,0))</f>
        <v>Wisconsin</v>
      </c>
      <c r="F403" s="4" t="str">
        <f>INDEX(states!$B$2:$B$51,MATCH('data-WRONG!'!$D403,states!$C$2:$C$51,0))</f>
        <v>Madison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29</v>
      </c>
    </row>
    <row r="404" spans="1:31" hidden="1" x14ac:dyDescent="0.4">
      <c r="A404">
        <v>3020</v>
      </c>
      <c r="B404" t="s">
        <v>297</v>
      </c>
      <c r="C404" s="4" t="str">
        <f>INDEX(counties!$C$2:$C$434,MATCH('data-WRONG!'!$B404,counties!$B$2:$B$434,0))</f>
        <v>Menominee</v>
      </c>
      <c r="D404" t="s">
        <v>49</v>
      </c>
      <c r="E404" s="4" t="str">
        <f>INDEX(states!$A$2:$A$51,MATCH('data-WRONG!'!$D404,states!$C$2:$C$51,0))</f>
        <v>Wisconsin</v>
      </c>
      <c r="F404" s="4" t="str">
        <f>INDEX(states!$B$2:$B$51,MATCH('data-WRONG!'!$D404,states!$C$2:$C$51,0))</f>
        <v>Madison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30</v>
      </c>
    </row>
    <row r="405" spans="1:31" hidden="1" x14ac:dyDescent="0.4">
      <c r="A405">
        <v>3021</v>
      </c>
      <c r="B405" t="s">
        <v>432</v>
      </c>
      <c r="C405" s="4" t="str">
        <f>INDEX(counties!$C$2:$C$434,MATCH('data-WRONG!'!$B405,counties!$B$2:$B$434,0))</f>
        <v>Milwaukee</v>
      </c>
      <c r="D405" t="s">
        <v>49</v>
      </c>
      <c r="E405" s="4" t="str">
        <f>INDEX(states!$A$2:$A$51,MATCH('data-WRONG!'!$D405,states!$C$2:$C$51,0))</f>
        <v>Wisconsin</v>
      </c>
      <c r="F405" s="4" t="str">
        <f>INDEX(states!$B$2:$B$51,MATCH('data-WRONG!'!$D405,states!$C$2:$C$51,0))</f>
        <v>Madison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35</v>
      </c>
    </row>
    <row r="406" spans="1:31" hidden="1" x14ac:dyDescent="0.4">
      <c r="A406">
        <v>3022</v>
      </c>
      <c r="B406" t="s">
        <v>300</v>
      </c>
      <c r="C406" s="4" t="str">
        <f>INDEX(counties!$C$2:$C$434,MATCH('data-WRONG!'!$B406,counties!$B$2:$B$434,0))</f>
        <v>Waterloo</v>
      </c>
      <c r="D406" t="s">
        <v>49</v>
      </c>
      <c r="E406" s="4" t="str">
        <f>INDEX(states!$A$2:$A$51,MATCH('data-WRONG!'!$D406,states!$C$2:$C$51,0))</f>
        <v>Wisconsin</v>
      </c>
      <c r="F406" s="4" t="str">
        <f>INDEX(states!$B$2:$B$51,MATCH('data-WRONG!'!$D406,states!$C$2:$C$51,0))</f>
        <v>Madison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29</v>
      </c>
    </row>
    <row r="407" spans="1:31" hidden="1" x14ac:dyDescent="0.4">
      <c r="A407">
        <v>3023</v>
      </c>
      <c r="B407" t="s">
        <v>434</v>
      </c>
      <c r="C407" s="4" t="str">
        <f>INDEX(counties!$C$2:$C$434,MATCH('data-WRONG!'!$B407,counties!$B$2:$B$434,0))</f>
        <v>Oconto</v>
      </c>
      <c r="D407" t="s">
        <v>49</v>
      </c>
      <c r="E407" s="4" t="str">
        <f>INDEX(states!$A$2:$A$51,MATCH('data-WRONG!'!$D407,states!$C$2:$C$51,0))</f>
        <v>Wisconsin</v>
      </c>
      <c r="F407" s="4" t="str">
        <f>INDEX(states!$B$2:$B$51,MATCH('data-WRONG!'!$D407,states!$C$2:$C$51,0))</f>
        <v>Madison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29</v>
      </c>
    </row>
    <row r="408" spans="1:31" hidden="1" x14ac:dyDescent="0.4">
      <c r="A408">
        <v>3024</v>
      </c>
      <c r="B408" t="s">
        <v>851</v>
      </c>
      <c r="C408" s="4" t="str">
        <f>INDEX(counties!$C$2:$C$434,MATCH('data-WRONG!'!$B408,counties!$B$2:$B$434,0))</f>
        <v>Rhinelander</v>
      </c>
      <c r="D408" t="s">
        <v>49</v>
      </c>
      <c r="E408" s="4" t="str">
        <f>INDEX(states!$A$2:$A$51,MATCH('data-WRONG!'!$D408,states!$C$2:$C$51,0))</f>
        <v>Wisconsin</v>
      </c>
      <c r="F408" s="4" t="str">
        <f>INDEX(states!$B$2:$B$51,MATCH('data-WRONG!'!$D408,states!$C$2:$C$51,0))</f>
        <v>Madison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29</v>
      </c>
    </row>
    <row r="409" spans="1:31" hidden="1" x14ac:dyDescent="0.4">
      <c r="A409">
        <v>3025</v>
      </c>
      <c r="B409" t="s">
        <v>852</v>
      </c>
      <c r="C409" s="4" t="str">
        <f>INDEX(counties!$C$2:$C$434,MATCH('data-WRONG!'!$B409,counties!$B$2:$B$434,0))</f>
        <v>Appleton</v>
      </c>
      <c r="D409" t="s">
        <v>49</v>
      </c>
      <c r="E409" s="4" t="str">
        <f>INDEX(states!$A$2:$A$51,MATCH('data-WRONG!'!$D409,states!$C$2:$C$51,0))</f>
        <v>Wisconsin</v>
      </c>
      <c r="F409" s="4" t="str">
        <f>INDEX(states!$B$2:$B$51,MATCH('data-WRONG!'!$D409,states!$C$2:$C$51,0))</f>
        <v>Madison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36</v>
      </c>
    </row>
    <row r="410" spans="1:31" hidden="1" x14ac:dyDescent="0.4">
      <c r="A410">
        <v>3026</v>
      </c>
      <c r="B410" t="s">
        <v>853</v>
      </c>
      <c r="C410" s="4" t="str">
        <f>INDEX(counties!$C$2:$C$434,MATCH('data-WRONG!'!$B410,counties!$B$2:$B$434,0))</f>
        <v>Port Washington</v>
      </c>
      <c r="D410" t="s">
        <v>49</v>
      </c>
      <c r="E410" s="4" t="str">
        <f>INDEX(states!$A$2:$A$51,MATCH('data-WRONG!'!$D410,states!$C$2:$C$51,0))</f>
        <v>Wisconsin</v>
      </c>
      <c r="F410" s="4" t="str">
        <f>INDEX(states!$B$2:$B$51,MATCH('data-WRONG!'!$D410,states!$C$2:$C$51,0))</f>
        <v>Madison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36</v>
      </c>
    </row>
    <row r="411" spans="1:31" hidden="1" x14ac:dyDescent="0.4">
      <c r="A411">
        <v>3027</v>
      </c>
      <c r="B411" t="s">
        <v>854</v>
      </c>
      <c r="C411" s="4" t="str">
        <f>INDEX(counties!$C$2:$C$434,MATCH('data-WRONG!'!$B411,counties!$B$2:$B$434,0))</f>
        <v>Durand</v>
      </c>
      <c r="D411" t="s">
        <v>49</v>
      </c>
      <c r="E411" s="4" t="str">
        <f>INDEX(states!$A$2:$A$51,MATCH('data-WRONG!'!$D411,states!$C$2:$C$51,0))</f>
        <v>Wisconsin</v>
      </c>
      <c r="F411" s="4" t="str">
        <f>INDEX(states!$B$2:$B$51,MATCH('data-WRONG!'!$D411,states!$C$2:$C$51,0))</f>
        <v>Madison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29</v>
      </c>
    </row>
    <row r="412" spans="1:31" hidden="1" x14ac:dyDescent="0.4">
      <c r="A412">
        <v>3028</v>
      </c>
      <c r="B412" t="s">
        <v>855</v>
      </c>
      <c r="C412" s="4" t="str">
        <f>INDEX(counties!$C$2:$C$434,MATCH('data-WRONG!'!$B412,counties!$B$2:$B$434,0))</f>
        <v>Ellsworth</v>
      </c>
      <c r="D412" t="s">
        <v>49</v>
      </c>
      <c r="E412" s="4" t="str">
        <f>INDEX(states!$A$2:$A$51,MATCH('data-WRONG!'!$D412,states!$C$2:$C$51,0))</f>
        <v>Wisconsin</v>
      </c>
      <c r="F412" s="4" t="str">
        <f>INDEX(states!$B$2:$B$51,MATCH('data-WRONG!'!$D412,states!$C$2:$C$51,0))</f>
        <v>Madison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33</v>
      </c>
    </row>
    <row r="413" spans="1:31" hidden="1" x14ac:dyDescent="0.4">
      <c r="A413">
        <v>3029</v>
      </c>
      <c r="B413" t="s">
        <v>856</v>
      </c>
      <c r="C413" s="4" t="str">
        <f>INDEX(counties!$C$2:$C$434,MATCH('data-WRONG!'!$B413,counties!$B$2:$B$434,0))</f>
        <v>Balsam Lake</v>
      </c>
      <c r="D413" t="s">
        <v>49</v>
      </c>
      <c r="E413" s="4" t="str">
        <f>INDEX(states!$A$2:$A$51,MATCH('data-WRONG!'!$D413,states!$C$2:$C$51,0))</f>
        <v>Wisconsin</v>
      </c>
      <c r="F413" s="4" t="str">
        <f>INDEX(states!$B$2:$B$51,MATCH('data-WRONG!'!$D413,states!$C$2:$C$51,0))</f>
        <v>Madison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29</v>
      </c>
    </row>
    <row r="414" spans="1:31" hidden="1" x14ac:dyDescent="0.4">
      <c r="A414">
        <v>3030</v>
      </c>
      <c r="B414" t="s">
        <v>408</v>
      </c>
      <c r="C414" s="4" t="str">
        <f>INDEX(counties!$C$2:$C$434,MATCH('data-WRONG!'!$B414,counties!$B$2:$B$434,0))</f>
        <v>Ravenna</v>
      </c>
      <c r="D414" t="s">
        <v>49</v>
      </c>
      <c r="E414" s="4" t="str">
        <f>INDEX(states!$A$2:$A$51,MATCH('data-WRONG!'!$D414,states!$C$2:$C$51,0))</f>
        <v>Wisconsin</v>
      </c>
      <c r="F414" s="4" t="str">
        <f>INDEX(states!$B$2:$B$51,MATCH('data-WRONG!'!$D414,states!$C$2:$C$51,0))</f>
        <v>Madison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29</v>
      </c>
    </row>
    <row r="415" spans="1:31" hidden="1" x14ac:dyDescent="0.4">
      <c r="A415">
        <v>3031</v>
      </c>
      <c r="B415" t="s">
        <v>857</v>
      </c>
      <c r="C415" s="4" t="str">
        <f>INDEX(counties!$C$2:$C$434,MATCH('data-WRONG!'!$B415,counties!$B$2:$B$434,0))</f>
        <v>Phillips</v>
      </c>
      <c r="D415" t="s">
        <v>49</v>
      </c>
      <c r="E415" s="4" t="str">
        <f>INDEX(states!$A$2:$A$51,MATCH('data-WRONG!'!$D415,states!$C$2:$C$51,0))</f>
        <v>Wisconsin</v>
      </c>
      <c r="F415" s="4" t="str">
        <f>INDEX(states!$B$2:$B$51,MATCH('data-WRONG!'!$D415,states!$C$2:$C$51,0))</f>
        <v>Madison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29</v>
      </c>
    </row>
    <row r="416" spans="1:31" hidden="1" x14ac:dyDescent="0.4">
      <c r="A416">
        <v>3032</v>
      </c>
      <c r="B416" t="s">
        <v>443</v>
      </c>
      <c r="C416" s="4" t="str">
        <f>INDEX(counties!$C$2:$C$434,MATCH('data-WRONG!'!$B416,counties!$B$2:$B$434,0))</f>
        <v>Racine</v>
      </c>
      <c r="D416" t="s">
        <v>49</v>
      </c>
      <c r="E416" s="4" t="str">
        <f>INDEX(states!$A$2:$A$51,MATCH('data-WRONG!'!$D416,states!$C$2:$C$51,0))</f>
        <v>Wisconsin</v>
      </c>
      <c r="F416" s="4" t="str">
        <f>INDEX(states!$B$2:$B$51,MATCH('data-WRONG!'!$D416,states!$C$2:$C$51,0))</f>
        <v>Madison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35</v>
      </c>
    </row>
    <row r="417" spans="1:31" hidden="1" x14ac:dyDescent="0.4">
      <c r="A417">
        <v>3033</v>
      </c>
      <c r="B417" t="s">
        <v>703</v>
      </c>
      <c r="C417" s="4" t="str">
        <f>INDEX(counties!$C$2:$C$434,MATCH('data-WRONG!'!$B417,counties!$B$2:$B$434,0))</f>
        <v>Olney</v>
      </c>
      <c r="D417" t="s">
        <v>49</v>
      </c>
      <c r="E417" s="4" t="str">
        <f>INDEX(states!$A$2:$A$51,MATCH('data-WRONG!'!$D417,states!$C$2:$C$51,0))</f>
        <v>Wisconsin</v>
      </c>
      <c r="F417" s="4" t="str">
        <f>INDEX(states!$B$2:$B$51,MATCH('data-WRONG!'!$D417,states!$C$2:$C$51,0))</f>
        <v>Madison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29</v>
      </c>
    </row>
    <row r="418" spans="1:31" hidden="1" x14ac:dyDescent="0.4">
      <c r="A418">
        <v>3034</v>
      </c>
      <c r="B418" t="s">
        <v>858</v>
      </c>
      <c r="C418" s="4" t="str">
        <f>INDEX(counties!$C$2:$C$434,MATCH('data-WRONG!'!$B418,counties!$B$2:$B$434,0))</f>
        <v>Janesville</v>
      </c>
      <c r="D418" t="s">
        <v>49</v>
      </c>
      <c r="E418" s="4" t="str">
        <f>INDEX(states!$A$2:$A$51,MATCH('data-WRONG!'!$D418,states!$C$2:$C$51,0))</f>
        <v>Wisconsin</v>
      </c>
      <c r="F418" s="4" t="str">
        <f>INDEX(states!$B$2:$B$51,MATCH('data-WRONG!'!$D418,states!$C$2:$C$51,0))</f>
        <v>Madison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35</v>
      </c>
    </row>
    <row r="419" spans="1:31" hidden="1" x14ac:dyDescent="0.4">
      <c r="A419">
        <v>3035</v>
      </c>
      <c r="B419" t="s">
        <v>859</v>
      </c>
      <c r="C419" s="4" t="str">
        <f>INDEX(counties!$C$2:$C$434,MATCH('data-WRONG!'!$B419,counties!$B$2:$B$434,0))</f>
        <v>Ladysmith</v>
      </c>
      <c r="D419" t="s">
        <v>49</v>
      </c>
      <c r="E419" s="4" t="str">
        <f>INDEX(states!$A$2:$A$51,MATCH('data-WRONG!'!$D419,states!$C$2:$C$51,0))</f>
        <v>Wisconsin</v>
      </c>
      <c r="F419" s="4" t="str">
        <f>INDEX(states!$B$2:$B$51,MATCH('data-WRONG!'!$D419,states!$C$2:$C$51,0))</f>
        <v>Madison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29</v>
      </c>
    </row>
    <row r="420" spans="1:31" hidden="1" x14ac:dyDescent="0.4">
      <c r="A420">
        <v>3036</v>
      </c>
      <c r="B420" t="s">
        <v>860</v>
      </c>
      <c r="C420" s="4" t="str">
        <f>INDEX(counties!$C$2:$C$434,MATCH('data-WRONG!'!$B420,counties!$B$2:$B$434,0))</f>
        <v>Hudson</v>
      </c>
      <c r="D420" t="s">
        <v>49</v>
      </c>
      <c r="E420" s="4" t="str">
        <f>INDEX(states!$A$2:$A$51,MATCH('data-WRONG!'!$D420,states!$C$2:$C$51,0))</f>
        <v>Wisconsin</v>
      </c>
      <c r="F420" s="4" t="str">
        <f>INDEX(states!$B$2:$B$51,MATCH('data-WRONG!'!$D420,states!$C$2:$C$51,0))</f>
        <v>Madison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36</v>
      </c>
    </row>
    <row r="421" spans="1:31" hidden="1" x14ac:dyDescent="0.4">
      <c r="A421">
        <v>3037</v>
      </c>
      <c r="B421" t="s">
        <v>861</v>
      </c>
      <c r="C421" s="4" t="str">
        <f>INDEX(counties!$C$2:$C$434,MATCH('data-WRONG!'!$B421,counties!$B$2:$B$434,0))</f>
        <v>Baraboo</v>
      </c>
      <c r="D421" t="s">
        <v>49</v>
      </c>
      <c r="E421" s="4" t="str">
        <f>INDEX(states!$A$2:$A$51,MATCH('data-WRONG!'!$D421,states!$C$2:$C$51,0))</f>
        <v>Wisconsin</v>
      </c>
      <c r="F421" s="4" t="str">
        <f>INDEX(states!$B$2:$B$51,MATCH('data-WRONG!'!$D421,states!$C$2:$C$51,0))</f>
        <v>Madison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29</v>
      </c>
    </row>
    <row r="422" spans="1:31" hidden="1" x14ac:dyDescent="0.4">
      <c r="A422">
        <v>3038</v>
      </c>
      <c r="B422" t="s">
        <v>862</v>
      </c>
      <c r="C422" s="4" t="str">
        <f>INDEX(counties!$C$2:$C$434,MATCH('data-WRONG!'!$B422,counties!$B$2:$B$434,0))</f>
        <v>Hayward</v>
      </c>
      <c r="D422" t="s">
        <v>49</v>
      </c>
      <c r="E422" s="4" t="str">
        <f>INDEX(states!$A$2:$A$51,MATCH('data-WRONG!'!$D422,states!$C$2:$C$51,0))</f>
        <v>Wisconsin</v>
      </c>
      <c r="F422" s="4" t="str">
        <f>INDEX(states!$B$2:$B$51,MATCH('data-WRONG!'!$D422,states!$C$2:$C$51,0))</f>
        <v>Madison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37</v>
      </c>
    </row>
    <row r="423" spans="1:31" hidden="1" x14ac:dyDescent="0.4">
      <c r="A423">
        <v>3039</v>
      </c>
      <c r="B423" t="s">
        <v>450</v>
      </c>
      <c r="C423" s="4" t="str">
        <f>INDEX(counties!$C$2:$C$434,MATCH('data-WRONG!'!$B423,counties!$B$2:$B$434,0))</f>
        <v>Shawano</v>
      </c>
      <c r="D423" t="s">
        <v>49</v>
      </c>
      <c r="E423" s="4" t="str">
        <f>INDEX(states!$A$2:$A$51,MATCH('data-WRONG!'!$D423,states!$C$2:$C$51,0))</f>
        <v>Wisconsin</v>
      </c>
      <c r="F423" s="4" t="str">
        <f>INDEX(states!$B$2:$B$51,MATCH('data-WRONG!'!$D423,states!$C$2:$C$51,0))</f>
        <v>Madison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29</v>
      </c>
    </row>
    <row r="424" spans="1:31" hidden="1" x14ac:dyDescent="0.4">
      <c r="A424">
        <v>3040</v>
      </c>
      <c r="B424" t="s">
        <v>451</v>
      </c>
      <c r="C424" s="4" t="str">
        <f>INDEX(counties!$C$2:$C$434,MATCH('data-WRONG!'!$B424,counties!$B$2:$B$434,0))</f>
        <v>Sheboygan</v>
      </c>
      <c r="D424" t="s">
        <v>49</v>
      </c>
      <c r="E424" s="4" t="str">
        <f>INDEX(states!$A$2:$A$51,MATCH('data-WRONG!'!$D424,states!$C$2:$C$51,0))</f>
        <v>Wisconsin</v>
      </c>
      <c r="F424" s="4" t="str">
        <f>INDEX(states!$B$2:$B$51,MATCH('data-WRONG!'!$D424,states!$C$2:$C$51,0))</f>
        <v>Madison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31</v>
      </c>
    </row>
    <row r="425" spans="1:31" hidden="1" x14ac:dyDescent="0.4">
      <c r="A425">
        <v>3041</v>
      </c>
      <c r="B425" t="s">
        <v>863</v>
      </c>
      <c r="C425" s="4" t="str">
        <f>INDEX(counties!$C$2:$C$434,MATCH('data-WRONG!'!$B425,counties!$B$2:$B$434,0))</f>
        <v>Medford</v>
      </c>
      <c r="D425" t="s">
        <v>49</v>
      </c>
      <c r="E425" s="4" t="str">
        <f>INDEX(states!$A$2:$A$51,MATCH('data-WRONG!'!$D425,states!$C$2:$C$51,0))</f>
        <v>Wisconsin</v>
      </c>
      <c r="F425" s="4" t="str">
        <f>INDEX(states!$B$2:$B$51,MATCH('data-WRONG!'!$D425,states!$C$2:$C$51,0))</f>
        <v>Madison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29</v>
      </c>
    </row>
    <row r="426" spans="1:31" hidden="1" x14ac:dyDescent="0.4">
      <c r="A426">
        <v>3042</v>
      </c>
      <c r="B426" t="s">
        <v>864</v>
      </c>
      <c r="C426" s="4" t="str">
        <f>INDEX(counties!$C$2:$C$434,MATCH('data-WRONG!'!$B426,counties!$B$2:$B$434,0))</f>
        <v>Whitehall</v>
      </c>
      <c r="D426" t="s">
        <v>49</v>
      </c>
      <c r="E426" s="4" t="str">
        <f>INDEX(states!$A$2:$A$51,MATCH('data-WRONG!'!$D426,states!$C$2:$C$51,0))</f>
        <v>Wisconsin</v>
      </c>
      <c r="F426" s="4" t="str">
        <f>INDEX(states!$B$2:$B$51,MATCH('data-WRONG!'!$D426,states!$C$2:$C$51,0))</f>
        <v>Madison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29</v>
      </c>
    </row>
    <row r="427" spans="1:31" hidden="1" x14ac:dyDescent="0.4">
      <c r="A427">
        <v>3043</v>
      </c>
      <c r="B427" t="s">
        <v>216</v>
      </c>
      <c r="C427" s="4" t="str">
        <f>INDEX(counties!$C$2:$C$434,MATCH('data-WRONG!'!$B427,counties!$B$2:$B$434,0))</f>
        <v>Viroqua</v>
      </c>
      <c r="D427" t="s">
        <v>49</v>
      </c>
      <c r="E427" s="4" t="str">
        <f>INDEX(states!$A$2:$A$51,MATCH('data-WRONG!'!$D427,states!$C$2:$C$51,0))</f>
        <v>Wisconsin</v>
      </c>
      <c r="F427" s="4" t="str">
        <f>INDEX(states!$B$2:$B$51,MATCH('data-WRONG!'!$D427,states!$C$2:$C$51,0))</f>
        <v>Madison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29</v>
      </c>
    </row>
    <row r="428" spans="1:31" hidden="1" x14ac:dyDescent="0.4">
      <c r="A428">
        <v>3044</v>
      </c>
      <c r="B428" t="s">
        <v>865</v>
      </c>
      <c r="C428" s="4" t="str">
        <f>INDEX(counties!$C$2:$C$434,MATCH('data-WRONG!'!$B428,counties!$B$2:$B$434,0))</f>
        <v>Eagle River</v>
      </c>
      <c r="D428" t="s">
        <v>49</v>
      </c>
      <c r="E428" s="4" t="str">
        <f>INDEX(states!$A$2:$A$51,MATCH('data-WRONG!'!$D428,states!$C$2:$C$51,0))</f>
        <v>Wisconsin</v>
      </c>
      <c r="F428" s="4" t="str">
        <f>INDEX(states!$B$2:$B$51,MATCH('data-WRONG!'!$D428,states!$C$2:$C$51,0))</f>
        <v>Madison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29</v>
      </c>
    </row>
    <row r="429" spans="1:31" hidden="1" x14ac:dyDescent="0.4">
      <c r="A429">
        <v>3045</v>
      </c>
      <c r="B429" t="s">
        <v>866</v>
      </c>
      <c r="C429" s="4" t="str">
        <f>INDEX(counties!$C$2:$C$434,MATCH('data-WRONG!'!$B429,counties!$B$2:$B$434,0))</f>
        <v>Elkhorn</v>
      </c>
      <c r="D429" t="s">
        <v>49</v>
      </c>
      <c r="E429" s="4" t="str">
        <f>INDEX(states!$A$2:$A$51,MATCH('data-WRONG!'!$D429,states!$C$2:$C$51,0))</f>
        <v>Wisconsin</v>
      </c>
      <c r="F429" s="4" t="str">
        <f>INDEX(states!$B$2:$B$51,MATCH('data-WRONG!'!$D429,states!$C$2:$C$51,0))</f>
        <v>Madison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29</v>
      </c>
    </row>
    <row r="430" spans="1:31" hidden="1" x14ac:dyDescent="0.4">
      <c r="A430">
        <v>3046</v>
      </c>
      <c r="B430" t="s">
        <v>401</v>
      </c>
      <c r="C430" s="4" t="str">
        <f>INDEX(counties!$C$2:$C$434,MATCH('data-WRONG!'!$B430,counties!$B$2:$B$434,0))</f>
        <v>Shell Lake</v>
      </c>
      <c r="D430" t="s">
        <v>49</v>
      </c>
      <c r="E430" s="4" t="str">
        <f>INDEX(states!$A$2:$A$51,MATCH('data-WRONG!'!$D430,states!$C$2:$C$51,0))</f>
        <v>Wisconsin</v>
      </c>
      <c r="F430" s="4" t="str">
        <f>INDEX(states!$B$2:$B$51,MATCH('data-WRONG!'!$D430,states!$C$2:$C$51,0))</f>
        <v>Madison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29</v>
      </c>
    </row>
    <row r="431" spans="1:31" hidden="1" x14ac:dyDescent="0.4">
      <c r="A431">
        <v>3047</v>
      </c>
      <c r="B431" t="s">
        <v>202</v>
      </c>
      <c r="C431" s="4" t="str">
        <f>INDEX(counties!$C$2:$C$434,MATCH('data-WRONG!'!$B431,counties!$B$2:$B$434,0))</f>
        <v>Nashville</v>
      </c>
      <c r="D431" t="s">
        <v>49</v>
      </c>
      <c r="E431" s="4" t="str">
        <f>INDEX(states!$A$2:$A$51,MATCH('data-WRONG!'!$D431,states!$C$2:$C$51,0))</f>
        <v>Wisconsin</v>
      </c>
      <c r="F431" s="4" t="str">
        <f>INDEX(states!$B$2:$B$51,MATCH('data-WRONG!'!$D431,states!$C$2:$C$51,0))</f>
        <v>Madison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36</v>
      </c>
    </row>
    <row r="432" spans="1:31" hidden="1" x14ac:dyDescent="0.4">
      <c r="A432">
        <v>3048</v>
      </c>
      <c r="B432" t="s">
        <v>458</v>
      </c>
      <c r="C432" s="4" t="str">
        <f>INDEX(counties!$C$2:$C$434,MATCH('data-WRONG!'!$B432,counties!$B$2:$B$434,0))</f>
        <v>Waukesha</v>
      </c>
      <c r="D432" t="s">
        <v>49</v>
      </c>
      <c r="E432" s="4" t="str">
        <f>INDEX(states!$A$2:$A$51,MATCH('data-WRONG!'!$D432,states!$C$2:$C$51,0))</f>
        <v>Wisconsin</v>
      </c>
      <c r="F432" s="4" t="str">
        <f>INDEX(states!$B$2:$B$51,MATCH('data-WRONG!'!$D432,states!$C$2:$C$51,0))</f>
        <v>Madison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36</v>
      </c>
    </row>
    <row r="433" spans="1:31" hidden="1" x14ac:dyDescent="0.4">
      <c r="A433">
        <v>3049</v>
      </c>
      <c r="B433" t="s">
        <v>459</v>
      </c>
      <c r="C433" s="4" t="str">
        <f>INDEX(counties!$C$2:$C$434,MATCH('data-WRONG!'!$B433,counties!$B$2:$B$434,0))</f>
        <v>Waupaca</v>
      </c>
      <c r="D433" t="s">
        <v>49</v>
      </c>
      <c r="E433" s="4" t="str">
        <f>INDEX(states!$A$2:$A$51,MATCH('data-WRONG!'!$D433,states!$C$2:$C$51,0))</f>
        <v>Wisconsin</v>
      </c>
      <c r="F433" s="4" t="str">
        <f>INDEX(states!$B$2:$B$51,MATCH('data-WRONG!'!$D433,states!$C$2:$C$51,0))</f>
        <v>Madison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29</v>
      </c>
    </row>
    <row r="434" spans="1:31" hidden="1" x14ac:dyDescent="0.4">
      <c r="A434">
        <v>3050</v>
      </c>
      <c r="B434" t="s">
        <v>867</v>
      </c>
      <c r="C434" s="4" t="str">
        <f>INDEX(counties!$C$2:$C$434,MATCH('data-WRONG!'!$B434,counties!$B$2:$B$434,0))</f>
        <v>Wautoma</v>
      </c>
      <c r="D434" t="s">
        <v>49</v>
      </c>
      <c r="E434" s="4" t="str">
        <f>INDEX(states!$A$2:$A$51,MATCH('data-WRONG!'!$D434,states!$C$2:$C$51,0))</f>
        <v>Wisconsin</v>
      </c>
      <c r="F434" s="4" t="str">
        <f>INDEX(states!$B$2:$B$51,MATCH('data-WRONG!'!$D434,states!$C$2:$C$51,0))</f>
        <v>Madison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29</v>
      </c>
    </row>
    <row r="435" spans="1:31" hidden="1" x14ac:dyDescent="0.4">
      <c r="A435">
        <v>3051</v>
      </c>
      <c r="B435" t="s">
        <v>40</v>
      </c>
      <c r="C435" s="4" t="str">
        <f>INDEX(counties!$C$2:$C$434,MATCH('data-WRONG!'!$B435,counties!$B$2:$B$434,0))</f>
        <v>Rockford</v>
      </c>
      <c r="D435" t="s">
        <v>49</v>
      </c>
      <c r="E435" s="4" t="str">
        <f>INDEX(states!$A$2:$A$51,MATCH('data-WRONG!'!$D435,states!$C$2:$C$51,0))</f>
        <v>Wisconsin</v>
      </c>
      <c r="F435" s="4" t="str">
        <f>INDEX(states!$B$2:$B$51,MATCH('data-WRONG!'!$D435,states!$C$2:$C$51,0))</f>
        <v>Madison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33</v>
      </c>
    </row>
    <row r="436" spans="1:31" hidden="1" x14ac:dyDescent="0.4">
      <c r="A436">
        <v>3052</v>
      </c>
      <c r="B436" t="s">
        <v>838</v>
      </c>
      <c r="C436" s="4" t="str">
        <f>INDEX(counties!$C$2:$C$434,MATCH('data-WRONG!'!$B436,counties!$B$2:$B$434,0))</f>
        <v>Bowling Green</v>
      </c>
      <c r="D436" t="s">
        <v>49</v>
      </c>
      <c r="E436" s="4" t="str">
        <f>INDEX(states!$A$2:$A$51,MATCH('data-WRONG!'!$D436,states!$C$2:$C$51,0))</f>
        <v>Wisconsin</v>
      </c>
      <c r="F436" s="4" t="str">
        <f>INDEX(states!$B$2:$B$51,MATCH('data-WRONG!'!$D436,states!$C$2:$C$51,0))</f>
        <v>Madison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29</v>
      </c>
    </row>
  </sheetData>
  <autoFilter ref="A1:AE436">
    <filterColumn colId="1">
      <filters>
        <filter val="Adam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36"/>
  <sheetViews>
    <sheetView workbookViewId="0">
      <pane ySplit="1" topLeftCell="A2" activePane="bottomLeft" state="frozen"/>
      <selection pane="bottomLeft" activeCell="B445" sqref="B445"/>
    </sheetView>
  </sheetViews>
  <sheetFormatPr defaultRowHeight="14.6" x14ac:dyDescent="0.4"/>
  <cols>
    <col min="1" max="1" width="4.84375" bestFit="1" customWidth="1"/>
    <col min="2" max="2" width="13.3828125" bestFit="1" customWidth="1"/>
    <col min="3" max="3" width="13.3828125" style="6" customWidth="1"/>
    <col min="4" max="4" width="15.765625" style="4" bestFit="1" customWidth="1"/>
    <col min="5" max="5" width="4.921875" bestFit="1" customWidth="1"/>
    <col min="6" max="6" width="14.23046875" style="4" bestFit="1" customWidth="1"/>
    <col min="7" max="7" width="12.921875" style="4" customWidth="1"/>
    <col min="8" max="8" width="5.84375" bestFit="1" customWidth="1"/>
    <col min="9" max="9" width="7.921875" bestFit="1" customWidth="1"/>
    <col min="10" max="10" width="10.84375" bestFit="1" customWidth="1"/>
    <col min="11" max="11" width="8.765625" bestFit="1" customWidth="1"/>
    <col min="12" max="12" width="8.3046875" bestFit="1" customWidth="1"/>
    <col min="13" max="13" width="13.4609375" bestFit="1" customWidth="1"/>
    <col min="14" max="14" width="8.23046875" bestFit="1" customWidth="1"/>
    <col min="15" max="15" width="8.61328125" bestFit="1" customWidth="1"/>
    <col min="16" max="17" width="10.84375" bestFit="1" customWidth="1"/>
    <col min="18" max="18" width="13.3828125" bestFit="1" customWidth="1"/>
    <col min="19" max="20" width="10.84375" bestFit="1" customWidth="1"/>
    <col min="21" max="21" width="9.07421875" bestFit="1" customWidth="1"/>
    <col min="22" max="24" width="10.84375" bestFit="1" customWidth="1"/>
    <col min="25" max="25" width="16.15234375" bestFit="1" customWidth="1"/>
    <col min="26" max="26" width="16.53515625" bestFit="1" customWidth="1"/>
    <col min="27" max="27" width="16" bestFit="1" customWidth="1"/>
    <col min="28" max="28" width="19.07421875" bestFit="1" customWidth="1"/>
    <col min="29" max="29" width="15.15234375" bestFit="1" customWidth="1"/>
    <col min="30" max="30" width="16.53515625" bestFit="1" customWidth="1"/>
    <col min="31" max="31" width="7.4609375" bestFit="1" customWidth="1"/>
    <col min="32" max="32" width="7.921875" bestFit="1" customWidth="1"/>
  </cols>
  <sheetData>
    <row r="1" spans="1:32" x14ac:dyDescent="0.4">
      <c r="A1" t="s">
        <v>0</v>
      </c>
      <c r="B1" t="s">
        <v>1</v>
      </c>
      <c r="C1" s="6" t="s">
        <v>877</v>
      </c>
      <c r="D1" s="4" t="s">
        <v>868</v>
      </c>
      <c r="E1" t="s">
        <v>2</v>
      </c>
      <c r="F1" s="4" t="s">
        <v>869</v>
      </c>
      <c r="G1" s="4" t="s">
        <v>870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spans="1:32" x14ac:dyDescent="0.4">
      <c r="A2">
        <v>561</v>
      </c>
      <c r="B2" t="s">
        <v>643</v>
      </c>
      <c r="C2" s="6" t="str">
        <f>CONCATENATE(B2,"-",E2)</f>
        <v>Adams-IL</v>
      </c>
      <c r="D2" s="4" t="str">
        <f>INDEX(counties!$C$2:$C$434,MATCH('data-RIGHT!'!$C2,counties!$D$2:$D$434,0))</f>
        <v>Quincy</v>
      </c>
      <c r="E2" t="s">
        <v>28</v>
      </c>
      <c r="F2" s="4" t="str">
        <f>INDEX(states!$A$2:$A$51,MATCH('data-RIGHT!'!$E2,states!$C$2:$C$51,0))</f>
        <v>Illinois</v>
      </c>
      <c r="G2" s="4" t="str">
        <f>INDEX(states!$B$2:$B$51,MATCH('data-RIGHT!'!$E2,states!$C$2:$C$51,0))</f>
        <v>Springfield</v>
      </c>
      <c r="H2">
        <v>5.1999999999999998E-2</v>
      </c>
      <c r="I2">
        <v>66090</v>
      </c>
      <c r="J2">
        <v>1270.96154</v>
      </c>
      <c r="K2">
        <v>63917</v>
      </c>
      <c r="L2">
        <v>1702</v>
      </c>
      <c r="M2">
        <v>98</v>
      </c>
      <c r="N2">
        <v>249</v>
      </c>
      <c r="O2">
        <v>124</v>
      </c>
      <c r="P2">
        <v>96.712059300000007</v>
      </c>
      <c r="Q2">
        <v>2.5752761400000002</v>
      </c>
      <c r="R2">
        <v>0.14828263999999999</v>
      </c>
      <c r="S2">
        <v>0.37675897000000003</v>
      </c>
      <c r="T2">
        <v>0.18762293999999999</v>
      </c>
      <c r="U2">
        <v>43298</v>
      </c>
      <c r="V2">
        <v>75.107395299999993</v>
      </c>
      <c r="W2">
        <v>19.631391799999999</v>
      </c>
      <c r="X2">
        <v>4.35585939</v>
      </c>
      <c r="Y2">
        <v>63628</v>
      </c>
      <c r="Z2">
        <v>96.274776799999998</v>
      </c>
      <c r="AA2">
        <v>13.1514428</v>
      </c>
      <c r="AB2">
        <v>18.0117169</v>
      </c>
      <c r="AC2">
        <v>11.009775899999999</v>
      </c>
      <c r="AD2">
        <v>12.443811800000001</v>
      </c>
      <c r="AE2">
        <v>0</v>
      </c>
      <c r="AF2" t="s">
        <v>29</v>
      </c>
    </row>
    <row r="3" spans="1:32" hidden="1" x14ac:dyDescent="0.4">
      <c r="A3">
        <v>562</v>
      </c>
      <c r="B3" t="s">
        <v>644</v>
      </c>
      <c r="C3" s="6" t="str">
        <f t="shared" ref="C3:C66" si="0">CONCATENATE(B3,"-",E3)</f>
        <v>Alexander-IL</v>
      </c>
      <c r="D3" s="4" t="str">
        <f>INDEX(counties!$C$2:$C$434,MATCH('data-RIGHT!'!$C3,counties!$D$2:$D$434,0))</f>
        <v>Cairo</v>
      </c>
      <c r="E3" t="s">
        <v>28</v>
      </c>
      <c r="F3" s="4" t="str">
        <f>INDEX(states!$A$2:$A$51,MATCH('data-RIGHT!'!$E3,states!$C$2:$C$51,0))</f>
        <v>Illinois</v>
      </c>
      <c r="G3" s="4" t="str">
        <f>INDEX(states!$B$2:$B$51,MATCH('data-RIGHT!'!$E3,states!$C$2:$C$51,0))</f>
        <v>Springfield</v>
      </c>
      <c r="H3">
        <v>1.4E-2</v>
      </c>
      <c r="I3">
        <v>10626</v>
      </c>
      <c r="J3">
        <v>759</v>
      </c>
      <c r="K3">
        <v>7054</v>
      </c>
      <c r="L3">
        <v>3496</v>
      </c>
      <c r="M3">
        <v>19</v>
      </c>
      <c r="N3">
        <v>48</v>
      </c>
      <c r="O3">
        <v>9</v>
      </c>
      <c r="P3">
        <v>66.384340300000005</v>
      </c>
      <c r="Q3">
        <v>32.900432899999998</v>
      </c>
      <c r="R3">
        <v>0.17880670000000001</v>
      </c>
      <c r="S3">
        <v>0.45172219000000002</v>
      </c>
      <c r="T3">
        <v>8.4697910000000001E-2</v>
      </c>
      <c r="U3">
        <v>6724</v>
      </c>
      <c r="V3">
        <v>59.726353400000001</v>
      </c>
      <c r="W3">
        <v>11.2433076</v>
      </c>
      <c r="X3">
        <v>2.8703152900000002</v>
      </c>
      <c r="Y3">
        <v>10529</v>
      </c>
      <c r="Z3">
        <v>99.087144699999996</v>
      </c>
      <c r="AA3">
        <v>32.244277699999998</v>
      </c>
      <c r="AB3">
        <v>45.826513900000002</v>
      </c>
      <c r="AC3">
        <v>27.385646699999999</v>
      </c>
      <c r="AD3">
        <v>25.228975899999998</v>
      </c>
      <c r="AE3">
        <v>0</v>
      </c>
      <c r="AF3" t="s">
        <v>30</v>
      </c>
    </row>
    <row r="4" spans="1:32" hidden="1" x14ac:dyDescent="0.4">
      <c r="A4">
        <v>563</v>
      </c>
      <c r="B4" t="s">
        <v>645</v>
      </c>
      <c r="C4" s="6" t="str">
        <f t="shared" si="0"/>
        <v>Bond-IL</v>
      </c>
      <c r="D4" s="4" t="str">
        <f>INDEX(counties!$C$2:$C$434,MATCH('data-RIGHT!'!$C4,counties!$D$2:$D$434,0))</f>
        <v>Greenville</v>
      </c>
      <c r="E4" t="s">
        <v>28</v>
      </c>
      <c r="F4" s="4" t="str">
        <f>INDEX(states!$A$2:$A$51,MATCH('data-RIGHT!'!$E4,states!$C$2:$C$51,0))</f>
        <v>Illinois</v>
      </c>
      <c r="G4" s="4" t="str">
        <f>INDEX(states!$B$2:$B$51,MATCH('data-RIGHT!'!$E4,states!$C$2:$C$51,0))</f>
        <v>Springfield</v>
      </c>
      <c r="H4">
        <v>2.1999999999999999E-2</v>
      </c>
      <c r="I4">
        <v>14991</v>
      </c>
      <c r="J4">
        <v>681.40909099999999</v>
      </c>
      <c r="K4">
        <v>14477</v>
      </c>
      <c r="L4">
        <v>429</v>
      </c>
      <c r="M4">
        <v>35</v>
      </c>
      <c r="N4">
        <v>16</v>
      </c>
      <c r="O4">
        <v>34</v>
      </c>
      <c r="P4">
        <v>96.571276100000006</v>
      </c>
      <c r="Q4">
        <v>2.8617170299999999</v>
      </c>
      <c r="R4">
        <v>0.23347341999999999</v>
      </c>
      <c r="S4">
        <v>0.10673071000000001</v>
      </c>
      <c r="T4">
        <v>0.22680275</v>
      </c>
      <c r="U4">
        <v>9669</v>
      </c>
      <c r="V4">
        <v>69.334988100000004</v>
      </c>
      <c r="W4">
        <v>17.033819399999999</v>
      </c>
      <c r="X4">
        <v>4.4885717200000004</v>
      </c>
      <c r="Y4">
        <v>14235</v>
      </c>
      <c r="Z4">
        <v>94.956974200000005</v>
      </c>
      <c r="AA4">
        <v>12.0688444</v>
      </c>
      <c r="AB4">
        <v>14.036061</v>
      </c>
      <c r="AC4">
        <v>10.85209</v>
      </c>
      <c r="AD4">
        <v>12.69741</v>
      </c>
      <c r="AE4">
        <v>0</v>
      </c>
      <c r="AF4" t="s">
        <v>29</v>
      </c>
    </row>
    <row r="5" spans="1:32" hidden="1" x14ac:dyDescent="0.4">
      <c r="A5">
        <v>564</v>
      </c>
      <c r="B5" t="s">
        <v>646</v>
      </c>
      <c r="C5" s="6" t="str">
        <f t="shared" si="0"/>
        <v>Boone-IL</v>
      </c>
      <c r="D5" s="4" t="str">
        <f>INDEX(counties!$C$2:$C$434,MATCH('data-RIGHT!'!$C5,counties!$D$2:$D$434,0))</f>
        <v>Belvidere</v>
      </c>
      <c r="E5" t="s">
        <v>28</v>
      </c>
      <c r="F5" s="4" t="str">
        <f>INDEX(states!$A$2:$A$51,MATCH('data-RIGHT!'!$E5,states!$C$2:$C$51,0))</f>
        <v>Illinois</v>
      </c>
      <c r="G5" s="4" t="str">
        <f>INDEX(states!$B$2:$B$51,MATCH('data-RIGHT!'!$E5,states!$C$2:$C$51,0))</f>
        <v>Springfield</v>
      </c>
      <c r="H5">
        <v>1.7000000000000001E-2</v>
      </c>
      <c r="I5">
        <v>30806</v>
      </c>
      <c r="J5">
        <v>1812.1176499999999</v>
      </c>
      <c r="K5">
        <v>29344</v>
      </c>
      <c r="L5">
        <v>127</v>
      </c>
      <c r="M5">
        <v>46</v>
      </c>
      <c r="N5">
        <v>150</v>
      </c>
      <c r="O5">
        <v>1139</v>
      </c>
      <c r="P5">
        <v>95.254171299999996</v>
      </c>
      <c r="Q5">
        <v>0.41225735000000002</v>
      </c>
      <c r="R5">
        <v>0.14932155999999999</v>
      </c>
      <c r="S5">
        <v>0.48691813</v>
      </c>
      <c r="T5">
        <v>3.6973316899999999</v>
      </c>
      <c r="U5">
        <v>19272</v>
      </c>
      <c r="V5">
        <v>75.472187599999998</v>
      </c>
      <c r="W5">
        <v>17.278953900000001</v>
      </c>
      <c r="X5">
        <v>4.1977999199999996</v>
      </c>
      <c r="Y5">
        <v>30337</v>
      </c>
      <c r="Z5">
        <v>98.477569299999999</v>
      </c>
      <c r="AA5">
        <v>7.2090186899999997</v>
      </c>
      <c r="AB5">
        <v>11.1795358</v>
      </c>
      <c r="AC5">
        <v>5.5360129200000001</v>
      </c>
      <c r="AD5">
        <v>6.2170474499999999</v>
      </c>
      <c r="AE5">
        <v>1</v>
      </c>
      <c r="AF5" t="s">
        <v>31</v>
      </c>
    </row>
    <row r="6" spans="1:32" hidden="1" x14ac:dyDescent="0.4">
      <c r="A6">
        <v>565</v>
      </c>
      <c r="B6" t="s">
        <v>647</v>
      </c>
      <c r="C6" s="6" t="str">
        <f t="shared" si="0"/>
        <v>Brown-IL</v>
      </c>
      <c r="D6" s="4" t="str">
        <f>INDEX(counties!$C$2:$C$434,MATCH('data-RIGHT!'!$C6,counties!$D$2:$D$434,0))</f>
        <v>Mount Sterling</v>
      </c>
      <c r="E6" t="s">
        <v>28</v>
      </c>
      <c r="F6" s="4" t="str">
        <f>INDEX(states!$A$2:$A$51,MATCH('data-RIGHT!'!$E6,states!$C$2:$C$51,0))</f>
        <v>Illinois</v>
      </c>
      <c r="G6" s="4" t="str">
        <f>INDEX(states!$B$2:$B$51,MATCH('data-RIGHT!'!$E6,states!$C$2:$C$51,0))</f>
        <v>Springfield</v>
      </c>
      <c r="H6">
        <v>1.7999999999999999E-2</v>
      </c>
      <c r="I6">
        <v>5836</v>
      </c>
      <c r="J6">
        <v>324.22222199999999</v>
      </c>
      <c r="K6">
        <v>5264</v>
      </c>
      <c r="L6">
        <v>547</v>
      </c>
      <c r="M6">
        <v>14</v>
      </c>
      <c r="N6">
        <v>5</v>
      </c>
      <c r="O6">
        <v>6</v>
      </c>
      <c r="P6">
        <v>90.198766300000003</v>
      </c>
      <c r="Q6">
        <v>9.3728581200000001</v>
      </c>
      <c r="R6">
        <v>0.23989034000000001</v>
      </c>
      <c r="S6">
        <v>8.5675119999999994E-2</v>
      </c>
      <c r="T6">
        <v>0.10281013999999999</v>
      </c>
      <c r="U6">
        <v>3979</v>
      </c>
      <c r="V6">
        <v>68.861523000000005</v>
      </c>
      <c r="W6">
        <v>14.475999</v>
      </c>
      <c r="X6">
        <v>3.3676803199999998</v>
      </c>
      <c r="Y6">
        <v>4815</v>
      </c>
      <c r="Z6">
        <v>82.505140499999996</v>
      </c>
      <c r="AA6">
        <v>13.5202492</v>
      </c>
      <c r="AB6">
        <v>13.022888699999999</v>
      </c>
      <c r="AC6">
        <v>11.1432109</v>
      </c>
      <c r="AD6">
        <v>19.2</v>
      </c>
      <c r="AE6">
        <v>0</v>
      </c>
      <c r="AF6" t="s">
        <v>29</v>
      </c>
    </row>
    <row r="7" spans="1:32" hidden="1" x14ac:dyDescent="0.4">
      <c r="A7">
        <v>566</v>
      </c>
      <c r="B7" t="s">
        <v>648</v>
      </c>
      <c r="C7" s="6" t="str">
        <f t="shared" si="0"/>
        <v>Bureau-IL</v>
      </c>
      <c r="D7" s="4" t="str">
        <f>INDEX(counties!$C$2:$C$434,MATCH('data-RIGHT!'!$C7,counties!$D$2:$D$434,0))</f>
        <v>Princeton</v>
      </c>
      <c r="E7" t="s">
        <v>28</v>
      </c>
      <c r="F7" s="4" t="str">
        <f>INDEX(states!$A$2:$A$51,MATCH('data-RIGHT!'!$E7,states!$C$2:$C$51,0))</f>
        <v>Illinois</v>
      </c>
      <c r="G7" s="4" t="str">
        <f>INDEX(states!$B$2:$B$51,MATCH('data-RIGHT!'!$E7,states!$C$2:$C$51,0))</f>
        <v>Springfield</v>
      </c>
      <c r="H7">
        <v>0.05</v>
      </c>
      <c r="I7">
        <v>35688</v>
      </c>
      <c r="J7">
        <v>713.76</v>
      </c>
      <c r="K7">
        <v>35157</v>
      </c>
      <c r="L7">
        <v>50</v>
      </c>
      <c r="M7">
        <v>65</v>
      </c>
      <c r="N7">
        <v>195</v>
      </c>
      <c r="O7">
        <v>221</v>
      </c>
      <c r="P7">
        <v>98.512104899999997</v>
      </c>
      <c r="Q7">
        <v>0.14010312</v>
      </c>
      <c r="R7">
        <v>0.18213404999999999</v>
      </c>
      <c r="S7">
        <v>0.54640215000000003</v>
      </c>
      <c r="T7">
        <v>0.61925576999999998</v>
      </c>
      <c r="U7">
        <v>23444</v>
      </c>
      <c r="V7">
        <v>76.629414800000006</v>
      </c>
      <c r="W7">
        <v>18.9046238</v>
      </c>
      <c r="X7">
        <v>3.2758914899999998</v>
      </c>
      <c r="Y7">
        <v>35107</v>
      </c>
      <c r="Z7">
        <v>98.372001800000007</v>
      </c>
      <c r="AA7">
        <v>10.399635399999999</v>
      </c>
      <c r="AB7">
        <v>14.158818500000001</v>
      </c>
      <c r="AC7">
        <v>8.1792873099999994</v>
      </c>
      <c r="AD7">
        <v>11.0085864</v>
      </c>
      <c r="AE7">
        <v>0</v>
      </c>
      <c r="AF7" t="s">
        <v>29</v>
      </c>
    </row>
    <row r="8" spans="1:32" hidden="1" x14ac:dyDescent="0.4">
      <c r="A8">
        <v>567</v>
      </c>
      <c r="B8" t="s">
        <v>649</v>
      </c>
      <c r="C8" s="6" t="str">
        <f t="shared" si="0"/>
        <v>Calhoun-IL</v>
      </c>
      <c r="D8" s="4" t="str">
        <f>INDEX(counties!$C$2:$C$434,MATCH('data-RIGHT!'!$C8,counties!$D$2:$D$434,0))</f>
        <v>Hardin</v>
      </c>
      <c r="E8" t="s">
        <v>28</v>
      </c>
      <c r="F8" s="4" t="str">
        <f>INDEX(states!$A$2:$A$51,MATCH('data-RIGHT!'!$E8,states!$C$2:$C$51,0))</f>
        <v>Illinois</v>
      </c>
      <c r="G8" s="4" t="str">
        <f>INDEX(states!$B$2:$B$51,MATCH('data-RIGHT!'!$E8,states!$C$2:$C$51,0))</f>
        <v>Springfield</v>
      </c>
      <c r="H8">
        <v>1.7000000000000001E-2</v>
      </c>
      <c r="I8">
        <v>5322</v>
      </c>
      <c r="J8">
        <v>313.05882400000002</v>
      </c>
      <c r="K8">
        <v>5298</v>
      </c>
      <c r="L8">
        <v>1</v>
      </c>
      <c r="M8">
        <v>8</v>
      </c>
      <c r="N8">
        <v>15</v>
      </c>
      <c r="O8">
        <v>0</v>
      </c>
      <c r="P8">
        <v>99.549041700000004</v>
      </c>
      <c r="Q8">
        <v>1.878993E-2</v>
      </c>
      <c r="R8">
        <v>0.15031943</v>
      </c>
      <c r="S8">
        <v>0.28184893</v>
      </c>
      <c r="T8">
        <v>0</v>
      </c>
      <c r="U8">
        <v>3583</v>
      </c>
      <c r="V8">
        <v>62.824448799999999</v>
      </c>
      <c r="W8">
        <v>11.917387700000001</v>
      </c>
      <c r="X8">
        <v>3.2096008899999999</v>
      </c>
      <c r="Y8">
        <v>5241</v>
      </c>
      <c r="Z8">
        <v>98.478015799999994</v>
      </c>
      <c r="AA8">
        <v>15.1497806</v>
      </c>
      <c r="AB8">
        <v>13.787761400000001</v>
      </c>
      <c r="AC8">
        <v>12.932330800000001</v>
      </c>
      <c r="AD8">
        <v>21.085271299999999</v>
      </c>
      <c r="AE8">
        <v>0</v>
      </c>
      <c r="AF8" t="s">
        <v>32</v>
      </c>
    </row>
    <row r="9" spans="1:32" hidden="1" x14ac:dyDescent="0.4">
      <c r="A9">
        <v>568</v>
      </c>
      <c r="B9" t="s">
        <v>650</v>
      </c>
      <c r="C9" s="6" t="str">
        <f t="shared" si="0"/>
        <v>Carroll-IL</v>
      </c>
      <c r="D9" s="4" t="str">
        <f>INDEX(counties!$C$2:$C$434,MATCH('data-RIGHT!'!$C9,counties!$D$2:$D$434,0))</f>
        <v>Mount Carroll</v>
      </c>
      <c r="E9" t="s">
        <v>28</v>
      </c>
      <c r="F9" s="4" t="str">
        <f>INDEX(states!$A$2:$A$51,MATCH('data-RIGHT!'!$E9,states!$C$2:$C$51,0))</f>
        <v>Illinois</v>
      </c>
      <c r="G9" s="4" t="str">
        <f>INDEX(states!$B$2:$B$51,MATCH('data-RIGHT!'!$E9,states!$C$2:$C$51,0))</f>
        <v>Springfield</v>
      </c>
      <c r="H9">
        <v>2.7E-2</v>
      </c>
      <c r="I9">
        <v>16805</v>
      </c>
      <c r="J9">
        <v>622.40740700000003</v>
      </c>
      <c r="K9">
        <v>16519</v>
      </c>
      <c r="L9">
        <v>111</v>
      </c>
      <c r="M9">
        <v>30</v>
      </c>
      <c r="N9">
        <v>61</v>
      </c>
      <c r="O9">
        <v>84</v>
      </c>
      <c r="P9">
        <v>98.298125600000006</v>
      </c>
      <c r="Q9">
        <v>0.66051769999999999</v>
      </c>
      <c r="R9">
        <v>0.17851829999999999</v>
      </c>
      <c r="S9">
        <v>0.36298721</v>
      </c>
      <c r="T9">
        <v>0.49985122999999998</v>
      </c>
      <c r="U9">
        <v>11323</v>
      </c>
      <c r="V9">
        <v>75.951602899999997</v>
      </c>
      <c r="W9">
        <v>16.197120900000002</v>
      </c>
      <c r="X9">
        <v>3.0557272800000002</v>
      </c>
      <c r="Y9">
        <v>16455</v>
      </c>
      <c r="Z9">
        <v>97.917286500000003</v>
      </c>
      <c r="AA9">
        <v>11.7107262</v>
      </c>
      <c r="AB9">
        <v>17.225461599999999</v>
      </c>
      <c r="AC9">
        <v>10.027036600000001</v>
      </c>
      <c r="AD9">
        <v>9.5250521900000003</v>
      </c>
      <c r="AE9">
        <v>0</v>
      </c>
      <c r="AF9" t="s">
        <v>29</v>
      </c>
    </row>
    <row r="10" spans="1:32" hidden="1" x14ac:dyDescent="0.4">
      <c r="A10">
        <v>569</v>
      </c>
      <c r="B10" t="s">
        <v>651</v>
      </c>
      <c r="C10" s="6" t="str">
        <f t="shared" si="0"/>
        <v>Cass-IL</v>
      </c>
      <c r="D10" s="4" t="str">
        <f>INDEX(counties!$C$2:$C$434,MATCH('data-RIGHT!'!$C10,counties!$D$2:$D$434,0))</f>
        <v>Virginia</v>
      </c>
      <c r="E10" t="s">
        <v>28</v>
      </c>
      <c r="F10" s="4" t="str">
        <f>INDEX(states!$A$2:$A$51,MATCH('data-RIGHT!'!$E10,states!$C$2:$C$51,0))</f>
        <v>Illinois</v>
      </c>
      <c r="G10" s="4" t="str">
        <f>INDEX(states!$B$2:$B$51,MATCH('data-RIGHT!'!$E10,states!$C$2:$C$51,0))</f>
        <v>Springfield</v>
      </c>
      <c r="H10">
        <v>2.4E-2</v>
      </c>
      <c r="I10">
        <v>13437</v>
      </c>
      <c r="J10">
        <v>559.875</v>
      </c>
      <c r="K10">
        <v>13384</v>
      </c>
      <c r="L10">
        <v>16</v>
      </c>
      <c r="M10">
        <v>8</v>
      </c>
      <c r="N10">
        <v>23</v>
      </c>
      <c r="O10">
        <v>6</v>
      </c>
      <c r="P10">
        <v>99.605566699999997</v>
      </c>
      <c r="Q10">
        <v>0.11907420000000001</v>
      </c>
      <c r="R10">
        <v>5.9537100000000003E-2</v>
      </c>
      <c r="S10">
        <v>0.17116915999999999</v>
      </c>
      <c r="T10">
        <v>4.4652820000000003E-2</v>
      </c>
      <c r="U10">
        <v>8825</v>
      </c>
      <c r="V10">
        <v>72.271954699999995</v>
      </c>
      <c r="W10">
        <v>14.1076487</v>
      </c>
      <c r="X10">
        <v>3.2067988700000001</v>
      </c>
      <c r="Y10">
        <v>13081</v>
      </c>
      <c r="Z10">
        <v>97.350599099999997</v>
      </c>
      <c r="AA10">
        <v>13.875086</v>
      </c>
      <c r="AB10">
        <v>17.9947841</v>
      </c>
      <c r="AC10">
        <v>11.914343199999999</v>
      </c>
      <c r="AD10">
        <v>13.660179599999999</v>
      </c>
      <c r="AE10">
        <v>0</v>
      </c>
      <c r="AF10" t="s">
        <v>29</v>
      </c>
    </row>
    <row r="11" spans="1:32" hidden="1" x14ac:dyDescent="0.4">
      <c r="A11">
        <v>570</v>
      </c>
      <c r="B11" t="s">
        <v>652</v>
      </c>
      <c r="C11" s="6" t="str">
        <f t="shared" si="0"/>
        <v>Champaign-IL</v>
      </c>
      <c r="D11" s="4" t="str">
        <f>INDEX(counties!$C$2:$C$434,MATCH('data-RIGHT!'!$C11,counties!$D$2:$D$434,0))</f>
        <v>Urbana</v>
      </c>
      <c r="E11" t="s">
        <v>28</v>
      </c>
      <c r="F11" s="4" t="str">
        <f>INDEX(states!$A$2:$A$51,MATCH('data-RIGHT!'!$E11,states!$C$2:$C$51,0))</f>
        <v>Illinois</v>
      </c>
      <c r="G11" s="4" t="str">
        <f>INDEX(states!$B$2:$B$51,MATCH('data-RIGHT!'!$E11,states!$C$2:$C$51,0))</f>
        <v>Springfield</v>
      </c>
      <c r="H11">
        <v>5.8000000000000003E-2</v>
      </c>
      <c r="I11">
        <v>173025</v>
      </c>
      <c r="J11">
        <v>2983.18966</v>
      </c>
      <c r="K11">
        <v>146506</v>
      </c>
      <c r="L11">
        <v>16559</v>
      </c>
      <c r="M11">
        <v>331</v>
      </c>
      <c r="N11">
        <v>8033</v>
      </c>
      <c r="O11">
        <v>1596</v>
      </c>
      <c r="P11">
        <v>84.673313100000001</v>
      </c>
      <c r="Q11">
        <v>9.5702933100000003</v>
      </c>
      <c r="R11">
        <v>0.19130183000000001</v>
      </c>
      <c r="S11">
        <v>4.6426816899999999</v>
      </c>
      <c r="T11">
        <v>0.92241006000000003</v>
      </c>
      <c r="U11">
        <v>95971</v>
      </c>
      <c r="V11">
        <v>87.499348800000007</v>
      </c>
      <c r="W11">
        <v>41.295808100000002</v>
      </c>
      <c r="X11">
        <v>17.757447599999999</v>
      </c>
      <c r="Y11">
        <v>154934</v>
      </c>
      <c r="Z11">
        <v>89.544285500000001</v>
      </c>
      <c r="AA11">
        <v>15.572437300000001</v>
      </c>
      <c r="AB11">
        <v>14.132233599999999</v>
      </c>
      <c r="AC11">
        <v>17.562727599999999</v>
      </c>
      <c r="AD11">
        <v>8.1050169000000007</v>
      </c>
      <c r="AE11">
        <v>1</v>
      </c>
      <c r="AF11" t="s">
        <v>33</v>
      </c>
    </row>
    <row r="12" spans="1:32" hidden="1" x14ac:dyDescent="0.4">
      <c r="A12">
        <v>571</v>
      </c>
      <c r="B12" t="s">
        <v>653</v>
      </c>
      <c r="C12" s="6" t="str">
        <f t="shared" si="0"/>
        <v>Christian-IL</v>
      </c>
      <c r="D12" s="4" t="str">
        <f>INDEX(counties!$C$2:$C$434,MATCH('data-RIGHT!'!$C12,counties!$D$2:$D$434,0))</f>
        <v>Taylorville</v>
      </c>
      <c r="E12" t="s">
        <v>28</v>
      </c>
      <c r="F12" s="4" t="str">
        <f>INDEX(states!$A$2:$A$51,MATCH('data-RIGHT!'!$E12,states!$C$2:$C$51,0))</f>
        <v>Illinois</v>
      </c>
      <c r="G12" s="4" t="str">
        <f>INDEX(states!$B$2:$B$51,MATCH('data-RIGHT!'!$E12,states!$C$2:$C$51,0))</f>
        <v>Springfield</v>
      </c>
      <c r="H12">
        <v>4.2000000000000003E-2</v>
      </c>
      <c r="I12">
        <v>34418</v>
      </c>
      <c r="J12">
        <v>819.47618999999997</v>
      </c>
      <c r="K12">
        <v>34176</v>
      </c>
      <c r="L12">
        <v>82</v>
      </c>
      <c r="M12">
        <v>51</v>
      </c>
      <c r="N12">
        <v>89</v>
      </c>
      <c r="O12">
        <v>20</v>
      </c>
      <c r="P12">
        <v>99.296879500000003</v>
      </c>
      <c r="Q12">
        <v>0.23824743000000001</v>
      </c>
      <c r="R12">
        <v>0.14817828</v>
      </c>
      <c r="S12">
        <v>0.25858562000000002</v>
      </c>
      <c r="T12">
        <v>5.8109130000000002E-2</v>
      </c>
      <c r="U12">
        <v>22945</v>
      </c>
      <c r="V12">
        <v>73.074743999999995</v>
      </c>
      <c r="W12">
        <v>13.567226</v>
      </c>
      <c r="X12">
        <v>3.0899978199999998</v>
      </c>
      <c r="Y12">
        <v>33788</v>
      </c>
      <c r="Z12">
        <v>98.169562400000004</v>
      </c>
      <c r="AA12">
        <v>11.7082988</v>
      </c>
      <c r="AB12">
        <v>16.320612499999999</v>
      </c>
      <c r="AC12">
        <v>9.5696996900000002</v>
      </c>
      <c r="AD12">
        <v>11.4906408</v>
      </c>
      <c r="AE12">
        <v>0</v>
      </c>
      <c r="AF12" t="s">
        <v>29</v>
      </c>
    </row>
    <row r="13" spans="1:32" hidden="1" x14ac:dyDescent="0.4">
      <c r="A13">
        <v>572</v>
      </c>
      <c r="B13" t="s">
        <v>654</v>
      </c>
      <c r="C13" s="6" t="str">
        <f t="shared" si="0"/>
        <v>Clark-IL</v>
      </c>
      <c r="D13" s="4" t="str">
        <f>INDEX(counties!$C$2:$C$434,MATCH('data-RIGHT!'!$C13,counties!$D$2:$D$434,0))</f>
        <v>Marshall</v>
      </c>
      <c r="E13" t="s">
        <v>28</v>
      </c>
      <c r="F13" s="4" t="str">
        <f>INDEX(states!$A$2:$A$51,MATCH('data-RIGHT!'!$E13,states!$C$2:$C$51,0))</f>
        <v>Illinois</v>
      </c>
      <c r="G13" s="4" t="str">
        <f>INDEX(states!$B$2:$B$51,MATCH('data-RIGHT!'!$E13,states!$C$2:$C$51,0))</f>
        <v>Springfield</v>
      </c>
      <c r="H13">
        <v>0.03</v>
      </c>
      <c r="I13">
        <v>15921</v>
      </c>
      <c r="J13">
        <v>530.70000000000005</v>
      </c>
      <c r="K13">
        <v>15842</v>
      </c>
      <c r="L13">
        <v>10</v>
      </c>
      <c r="M13">
        <v>26</v>
      </c>
      <c r="N13">
        <v>36</v>
      </c>
      <c r="O13">
        <v>7</v>
      </c>
      <c r="P13">
        <v>99.503799999999998</v>
      </c>
      <c r="Q13">
        <v>6.2810119999999997E-2</v>
      </c>
      <c r="R13">
        <v>0.16330632</v>
      </c>
      <c r="S13">
        <v>0.22611645</v>
      </c>
      <c r="T13">
        <v>4.396709E-2</v>
      </c>
      <c r="U13">
        <v>10734</v>
      </c>
      <c r="V13">
        <v>71.334078599999998</v>
      </c>
      <c r="W13">
        <v>15.1108627</v>
      </c>
      <c r="X13">
        <v>2.7762250800000001</v>
      </c>
      <c r="Y13">
        <v>15615</v>
      </c>
      <c r="Z13">
        <v>98.078010199999994</v>
      </c>
      <c r="AA13">
        <v>12.007684899999999</v>
      </c>
      <c r="AB13">
        <v>15.321547499999999</v>
      </c>
      <c r="AC13">
        <v>10.1317752</v>
      </c>
      <c r="AD13">
        <v>12.5954198</v>
      </c>
      <c r="AE13">
        <v>0</v>
      </c>
      <c r="AF13" t="s">
        <v>29</v>
      </c>
    </row>
    <row r="14" spans="1:32" hidden="1" x14ac:dyDescent="0.4">
      <c r="A14">
        <v>573</v>
      </c>
      <c r="B14" t="s">
        <v>655</v>
      </c>
      <c r="C14" s="6" t="str">
        <f t="shared" si="0"/>
        <v>Clay-IL</v>
      </c>
      <c r="D14" s="4" t="str">
        <f>INDEX(counties!$C$2:$C$434,MATCH('data-RIGHT!'!$C14,counties!$D$2:$D$434,0))</f>
        <v>Louisville</v>
      </c>
      <c r="E14" t="s">
        <v>28</v>
      </c>
      <c r="F14" s="4" t="str">
        <f>INDEX(states!$A$2:$A$51,MATCH('data-RIGHT!'!$E14,states!$C$2:$C$51,0))</f>
        <v>Illinois</v>
      </c>
      <c r="G14" s="4" t="str">
        <f>INDEX(states!$B$2:$B$51,MATCH('data-RIGHT!'!$E14,states!$C$2:$C$51,0))</f>
        <v>Springfield</v>
      </c>
      <c r="H14">
        <v>2.8000000000000001E-2</v>
      </c>
      <c r="I14">
        <v>14460</v>
      </c>
      <c r="J14">
        <v>516.42857100000003</v>
      </c>
      <c r="K14">
        <v>14403</v>
      </c>
      <c r="L14">
        <v>4</v>
      </c>
      <c r="M14">
        <v>17</v>
      </c>
      <c r="N14">
        <v>29</v>
      </c>
      <c r="O14">
        <v>7</v>
      </c>
      <c r="P14">
        <v>99.605809100000002</v>
      </c>
      <c r="Q14">
        <v>2.7662519999999999E-2</v>
      </c>
      <c r="R14">
        <v>0.1175657</v>
      </c>
      <c r="S14">
        <v>0.20055324999999999</v>
      </c>
      <c r="T14">
        <v>4.840941E-2</v>
      </c>
      <c r="U14">
        <v>9647</v>
      </c>
      <c r="V14">
        <v>65.564424200000005</v>
      </c>
      <c r="W14">
        <v>13.683010299999999</v>
      </c>
      <c r="X14">
        <v>2.7884316400000002</v>
      </c>
      <c r="Y14">
        <v>14248</v>
      </c>
      <c r="Z14">
        <v>98.533886600000002</v>
      </c>
      <c r="AA14">
        <v>16.774284099999999</v>
      </c>
      <c r="AB14">
        <v>20.5825776</v>
      </c>
      <c r="AC14">
        <v>14.464114199999999</v>
      </c>
      <c r="AD14">
        <v>17.6700783</v>
      </c>
      <c r="AE14">
        <v>0</v>
      </c>
      <c r="AF14" t="s">
        <v>32</v>
      </c>
    </row>
    <row r="15" spans="1:32" hidden="1" x14ac:dyDescent="0.4">
      <c r="A15">
        <v>574</v>
      </c>
      <c r="B15" t="s">
        <v>120</v>
      </c>
      <c r="C15" s="6" t="str">
        <f t="shared" si="0"/>
        <v>Clinton-IL</v>
      </c>
      <c r="D15" s="4" t="str">
        <f>INDEX(counties!$C$2:$C$434,MATCH('data-RIGHT!'!$C15,counties!$D$2:$D$434,0))</f>
        <v>Carlyle</v>
      </c>
      <c r="E15" t="s">
        <v>28</v>
      </c>
      <c r="F15" s="4" t="str">
        <f>INDEX(states!$A$2:$A$51,MATCH('data-RIGHT!'!$E15,states!$C$2:$C$51,0))</f>
        <v>Illinois</v>
      </c>
      <c r="G15" s="4" t="str">
        <f>INDEX(states!$B$2:$B$51,MATCH('data-RIGHT!'!$E15,states!$C$2:$C$51,0))</f>
        <v>Springfield</v>
      </c>
      <c r="H15">
        <v>2.9000000000000001E-2</v>
      </c>
      <c r="I15">
        <v>33944</v>
      </c>
      <c r="J15">
        <v>1170.4827600000001</v>
      </c>
      <c r="K15">
        <v>32688</v>
      </c>
      <c r="L15">
        <v>1021</v>
      </c>
      <c r="M15">
        <v>48</v>
      </c>
      <c r="N15">
        <v>104</v>
      </c>
      <c r="O15">
        <v>83</v>
      </c>
      <c r="P15">
        <v>96.299787899999998</v>
      </c>
      <c r="Q15">
        <v>3.00789536</v>
      </c>
      <c r="R15">
        <v>0.14140938</v>
      </c>
      <c r="S15">
        <v>0.30638699000000003</v>
      </c>
      <c r="T15">
        <v>0.24452039</v>
      </c>
      <c r="U15">
        <v>21563</v>
      </c>
      <c r="V15">
        <v>67.165978800000005</v>
      </c>
      <c r="W15">
        <v>15.387469299999999</v>
      </c>
      <c r="X15">
        <v>2.87529565</v>
      </c>
      <c r="Y15">
        <v>32190</v>
      </c>
      <c r="Z15">
        <v>94.832665599999999</v>
      </c>
      <c r="AA15">
        <v>10.223671899999999</v>
      </c>
      <c r="AB15">
        <v>13.299402499999999</v>
      </c>
      <c r="AC15">
        <v>9.2538342199999999</v>
      </c>
      <c r="AD15">
        <v>8.3231760399999999</v>
      </c>
      <c r="AE15">
        <v>1</v>
      </c>
      <c r="AF15" t="s">
        <v>34</v>
      </c>
    </row>
    <row r="16" spans="1:32" hidden="1" x14ac:dyDescent="0.4">
      <c r="A16">
        <v>575</v>
      </c>
      <c r="B16" t="s">
        <v>656</v>
      </c>
      <c r="C16" s="6" t="str">
        <f t="shared" si="0"/>
        <v>Coles-IL</v>
      </c>
      <c r="D16" s="4" t="str">
        <f>INDEX(counties!$C$2:$C$434,MATCH('data-RIGHT!'!$C16,counties!$D$2:$D$434,0))</f>
        <v>Charleston</v>
      </c>
      <c r="E16" t="s">
        <v>28</v>
      </c>
      <c r="F16" s="4" t="str">
        <f>INDEX(states!$A$2:$A$51,MATCH('data-RIGHT!'!$E16,states!$C$2:$C$51,0))</f>
        <v>Illinois</v>
      </c>
      <c r="G16" s="4" t="str">
        <f>INDEX(states!$B$2:$B$51,MATCH('data-RIGHT!'!$E16,states!$C$2:$C$51,0))</f>
        <v>Springfield</v>
      </c>
      <c r="H16">
        <v>0.03</v>
      </c>
      <c r="I16">
        <v>51644</v>
      </c>
      <c r="J16">
        <v>1721.46667</v>
      </c>
      <c r="K16">
        <v>50177</v>
      </c>
      <c r="L16">
        <v>925</v>
      </c>
      <c r="M16">
        <v>92</v>
      </c>
      <c r="N16">
        <v>341</v>
      </c>
      <c r="O16">
        <v>109</v>
      </c>
      <c r="P16">
        <v>97.159398999999993</v>
      </c>
      <c r="Q16">
        <v>1.79110836</v>
      </c>
      <c r="R16">
        <v>0.17814267</v>
      </c>
      <c r="S16">
        <v>0.66028967999999999</v>
      </c>
      <c r="T16">
        <v>0.21106034000000001</v>
      </c>
      <c r="U16">
        <v>29136</v>
      </c>
      <c r="V16">
        <v>76.105162000000007</v>
      </c>
      <c r="W16">
        <v>25.175041199999999</v>
      </c>
      <c r="X16">
        <v>8.1445634299999998</v>
      </c>
      <c r="Y16">
        <v>45693</v>
      </c>
      <c r="Z16">
        <v>88.476880199999997</v>
      </c>
      <c r="AA16">
        <v>16.748736099999999</v>
      </c>
      <c r="AB16">
        <v>16.341940900000001</v>
      </c>
      <c r="AC16">
        <v>18.792913800000001</v>
      </c>
      <c r="AD16">
        <v>10.993608399999999</v>
      </c>
      <c r="AE16">
        <v>0</v>
      </c>
      <c r="AF16" t="s">
        <v>29</v>
      </c>
    </row>
    <row r="17" spans="1:32" hidden="1" x14ac:dyDescent="0.4">
      <c r="A17">
        <v>576</v>
      </c>
      <c r="B17" t="s">
        <v>657</v>
      </c>
      <c r="C17" s="6" t="str">
        <f t="shared" si="0"/>
        <v>Cook-IL</v>
      </c>
      <c r="D17" s="4" t="str">
        <f>INDEX(counties!$C$2:$C$434,MATCH('data-RIGHT!'!$C17,counties!$D$2:$D$434,0))</f>
        <v>Chicago</v>
      </c>
      <c r="E17" t="s">
        <v>28</v>
      </c>
      <c r="F17" s="4" t="str">
        <f>INDEX(states!$A$2:$A$51,MATCH('data-RIGHT!'!$E17,states!$C$2:$C$51,0))</f>
        <v>Illinois</v>
      </c>
      <c r="G17" s="4" t="str">
        <f>INDEX(states!$B$2:$B$51,MATCH('data-RIGHT!'!$E17,states!$C$2:$C$51,0))</f>
        <v>Springfield</v>
      </c>
      <c r="H17">
        <v>5.8000000000000003E-2</v>
      </c>
      <c r="I17">
        <v>5105067</v>
      </c>
      <c r="J17">
        <v>88018.396599999993</v>
      </c>
      <c r="K17">
        <v>3204947</v>
      </c>
      <c r="L17">
        <v>1317147</v>
      </c>
      <c r="M17">
        <v>10289</v>
      </c>
      <c r="N17">
        <v>188565</v>
      </c>
      <c r="O17">
        <v>384119</v>
      </c>
      <c r="P17">
        <v>62.7797245</v>
      </c>
      <c r="Q17">
        <v>25.8007779</v>
      </c>
      <c r="R17">
        <v>0.20154485999999999</v>
      </c>
      <c r="S17">
        <v>3.69368316</v>
      </c>
      <c r="T17">
        <v>7.5242695099999999</v>
      </c>
      <c r="U17">
        <v>3291995</v>
      </c>
      <c r="V17">
        <v>73.405822299999997</v>
      </c>
      <c r="W17">
        <v>28.0181167</v>
      </c>
      <c r="X17">
        <v>8.3299640499999992</v>
      </c>
      <c r="Y17">
        <v>5023523</v>
      </c>
      <c r="Z17">
        <v>98.402685000000005</v>
      </c>
      <c r="AA17">
        <v>14.198302699999999</v>
      </c>
      <c r="AB17">
        <v>22.2934971</v>
      </c>
      <c r="AC17">
        <v>11.6655424</v>
      </c>
      <c r="AD17">
        <v>10.8252688</v>
      </c>
      <c r="AE17">
        <v>1</v>
      </c>
      <c r="AF17" t="s">
        <v>35</v>
      </c>
    </row>
    <row r="18" spans="1:32" hidden="1" x14ac:dyDescent="0.4">
      <c r="A18">
        <v>577</v>
      </c>
      <c r="B18" t="s">
        <v>658</v>
      </c>
      <c r="C18" s="6" t="str">
        <f t="shared" si="0"/>
        <v>Crawford-IL</v>
      </c>
      <c r="D18" s="4" t="str">
        <f>INDEX(counties!$C$2:$C$434,MATCH('data-RIGHT!'!$C18,counties!$D$2:$D$434,0))</f>
        <v>Robinson</v>
      </c>
      <c r="E18" t="s">
        <v>28</v>
      </c>
      <c r="F18" s="4" t="str">
        <f>INDEX(states!$A$2:$A$51,MATCH('data-RIGHT!'!$E18,states!$C$2:$C$51,0))</f>
        <v>Illinois</v>
      </c>
      <c r="G18" s="4" t="str">
        <f>INDEX(states!$B$2:$B$51,MATCH('data-RIGHT!'!$E18,states!$C$2:$C$51,0))</f>
        <v>Springfield</v>
      </c>
      <c r="H18">
        <v>2.5999999999999999E-2</v>
      </c>
      <c r="I18">
        <v>19464</v>
      </c>
      <c r="J18">
        <v>748.61538499999995</v>
      </c>
      <c r="K18">
        <v>19300</v>
      </c>
      <c r="L18">
        <v>63</v>
      </c>
      <c r="M18">
        <v>34</v>
      </c>
      <c r="N18">
        <v>48</v>
      </c>
      <c r="O18">
        <v>19</v>
      </c>
      <c r="P18">
        <v>99.157418800000002</v>
      </c>
      <c r="Q18">
        <v>0.32367447999999999</v>
      </c>
      <c r="R18">
        <v>0.17468146000000001</v>
      </c>
      <c r="S18">
        <v>0.24660911999999999</v>
      </c>
      <c r="T18">
        <v>9.7616110000000006E-2</v>
      </c>
      <c r="U18">
        <v>13317</v>
      </c>
      <c r="V18">
        <v>76.030637499999997</v>
      </c>
      <c r="W18">
        <v>16.985807600000001</v>
      </c>
      <c r="X18">
        <v>3.3340842500000001</v>
      </c>
      <c r="Y18">
        <v>19123</v>
      </c>
      <c r="Z18">
        <v>98.248047700000001</v>
      </c>
      <c r="AA18">
        <v>10.5370496</v>
      </c>
      <c r="AB18">
        <v>13.809825</v>
      </c>
      <c r="AC18">
        <v>8.8702427299999993</v>
      </c>
      <c r="AD18">
        <v>10.803387499999999</v>
      </c>
      <c r="AE18">
        <v>0</v>
      </c>
      <c r="AF18" t="s">
        <v>29</v>
      </c>
    </row>
    <row r="19" spans="1:32" hidden="1" x14ac:dyDescent="0.4">
      <c r="A19">
        <v>578</v>
      </c>
      <c r="B19" t="s">
        <v>659</v>
      </c>
      <c r="C19" s="6" t="str">
        <f t="shared" si="0"/>
        <v>Cumberland-IL</v>
      </c>
      <c r="D19" s="4" t="str">
        <f>INDEX(counties!$C$2:$C$434,MATCH('data-RIGHT!'!$C19,counties!$D$2:$D$434,0))</f>
        <v>Toledo</v>
      </c>
      <c r="E19" t="s">
        <v>28</v>
      </c>
      <c r="F19" s="4" t="str">
        <f>INDEX(states!$A$2:$A$51,MATCH('data-RIGHT!'!$E19,states!$C$2:$C$51,0))</f>
        <v>Illinois</v>
      </c>
      <c r="G19" s="4" t="str">
        <f>INDEX(states!$B$2:$B$51,MATCH('data-RIGHT!'!$E19,states!$C$2:$C$51,0))</f>
        <v>Springfield</v>
      </c>
      <c r="H19">
        <v>0.02</v>
      </c>
      <c r="I19">
        <v>10670</v>
      </c>
      <c r="J19">
        <v>533.5</v>
      </c>
      <c r="K19">
        <v>10627</v>
      </c>
      <c r="L19">
        <v>5</v>
      </c>
      <c r="M19">
        <v>6</v>
      </c>
      <c r="N19">
        <v>26</v>
      </c>
      <c r="O19">
        <v>6</v>
      </c>
      <c r="P19">
        <v>99.597000899999998</v>
      </c>
      <c r="Q19">
        <v>4.6860359999999997E-2</v>
      </c>
      <c r="R19">
        <v>5.623243E-2</v>
      </c>
      <c r="S19">
        <v>0.24367385</v>
      </c>
      <c r="T19">
        <v>5.623243E-2</v>
      </c>
      <c r="U19">
        <v>6727</v>
      </c>
      <c r="V19">
        <v>72.246172099999995</v>
      </c>
      <c r="W19">
        <v>14.5978891</v>
      </c>
      <c r="X19">
        <v>2.6906496199999999</v>
      </c>
      <c r="Y19">
        <v>10590</v>
      </c>
      <c r="Z19">
        <v>99.250234300000002</v>
      </c>
      <c r="AA19">
        <v>12.049102899999999</v>
      </c>
      <c r="AB19">
        <v>13.603185099999999</v>
      </c>
      <c r="AC19">
        <v>9.8222638</v>
      </c>
      <c r="AD19">
        <v>15.284625699999999</v>
      </c>
      <c r="AE19">
        <v>0</v>
      </c>
      <c r="AF19" t="s">
        <v>29</v>
      </c>
    </row>
    <row r="20" spans="1:32" hidden="1" x14ac:dyDescent="0.4">
      <c r="A20">
        <v>579</v>
      </c>
      <c r="B20" t="s">
        <v>660</v>
      </c>
      <c r="C20" s="6" t="str">
        <f t="shared" si="0"/>
        <v>De Kalb-IL</v>
      </c>
      <c r="D20" s="4" t="str">
        <f>INDEX(counties!$C$2:$C$434,MATCH('data-RIGHT!'!$C20,counties!$D$2:$D$434,0))</f>
        <v>Sycamore</v>
      </c>
      <c r="E20" t="s">
        <v>28</v>
      </c>
      <c r="F20" s="4" t="str">
        <f>INDEX(states!$A$2:$A$51,MATCH('data-RIGHT!'!$E20,states!$C$2:$C$51,0))</f>
        <v>Illinois</v>
      </c>
      <c r="G20" s="4" t="str">
        <f>INDEX(states!$B$2:$B$51,MATCH('data-RIGHT!'!$E20,states!$C$2:$C$51,0))</f>
        <v>Springfield</v>
      </c>
      <c r="H20">
        <v>3.7999999999999999E-2</v>
      </c>
      <c r="I20">
        <v>77932</v>
      </c>
      <c r="J20">
        <v>2050.84211</v>
      </c>
      <c r="K20">
        <v>72968</v>
      </c>
      <c r="L20">
        <v>2069</v>
      </c>
      <c r="M20">
        <v>123</v>
      </c>
      <c r="N20">
        <v>1751</v>
      </c>
      <c r="O20">
        <v>1021</v>
      </c>
      <c r="P20">
        <v>93.630344399999998</v>
      </c>
      <c r="Q20">
        <v>2.6548786099999999</v>
      </c>
      <c r="R20">
        <v>0.1578299</v>
      </c>
      <c r="S20">
        <v>2.2468305700000002</v>
      </c>
      <c r="T20">
        <v>1.3101165100000001</v>
      </c>
      <c r="U20">
        <v>41817</v>
      </c>
      <c r="V20">
        <v>83.879761799999997</v>
      </c>
      <c r="W20">
        <v>32.835928000000003</v>
      </c>
      <c r="X20">
        <v>11.1509673</v>
      </c>
      <c r="Y20">
        <v>69127</v>
      </c>
      <c r="Z20">
        <v>88.701688700000005</v>
      </c>
      <c r="AA20">
        <v>13.5446352</v>
      </c>
      <c r="AB20">
        <v>8.6782376499999998</v>
      </c>
      <c r="AC20">
        <v>17.047418799999999</v>
      </c>
      <c r="AD20">
        <v>6.4539079199999998</v>
      </c>
      <c r="AE20">
        <v>1</v>
      </c>
      <c r="AF20" t="s">
        <v>33</v>
      </c>
    </row>
    <row r="21" spans="1:32" hidden="1" x14ac:dyDescent="0.4">
      <c r="A21">
        <v>580</v>
      </c>
      <c r="B21" t="s">
        <v>661</v>
      </c>
      <c r="C21" s="6" t="str">
        <f t="shared" si="0"/>
        <v>De Witt-IL</v>
      </c>
      <c r="D21" s="4" t="str">
        <f>INDEX(counties!$C$2:$C$434,MATCH('data-RIGHT!'!$C21,counties!$D$2:$D$434,0))</f>
        <v>Clinton</v>
      </c>
      <c r="E21" t="s">
        <v>28</v>
      </c>
      <c r="F21" s="4" t="str">
        <f>INDEX(states!$A$2:$A$51,MATCH('data-RIGHT!'!$E21,states!$C$2:$C$51,0))</f>
        <v>Illinois</v>
      </c>
      <c r="G21" s="4" t="str">
        <f>INDEX(states!$B$2:$B$51,MATCH('data-RIGHT!'!$E21,states!$C$2:$C$51,0))</f>
        <v>Springfield</v>
      </c>
      <c r="H21">
        <v>2.3E-2</v>
      </c>
      <c r="I21">
        <v>16516</v>
      </c>
      <c r="J21">
        <v>718.08695699999998</v>
      </c>
      <c r="K21">
        <v>16387</v>
      </c>
      <c r="L21">
        <v>25</v>
      </c>
      <c r="M21">
        <v>37</v>
      </c>
      <c r="N21">
        <v>43</v>
      </c>
      <c r="O21">
        <v>24</v>
      </c>
      <c r="P21">
        <v>99.218939199999994</v>
      </c>
      <c r="Q21">
        <v>0.15136837</v>
      </c>
      <c r="R21">
        <v>0.22402519000000001</v>
      </c>
      <c r="S21">
        <v>0.26035360000000002</v>
      </c>
      <c r="T21">
        <v>0.14531363999999999</v>
      </c>
      <c r="U21">
        <v>10941</v>
      </c>
      <c r="V21">
        <v>74.645827600000004</v>
      </c>
      <c r="W21">
        <v>16.195960100000001</v>
      </c>
      <c r="X21">
        <v>3.3086555199999999</v>
      </c>
      <c r="Y21">
        <v>16238</v>
      </c>
      <c r="Z21">
        <v>98.316783700000002</v>
      </c>
      <c r="AA21">
        <v>10.3153098</v>
      </c>
      <c r="AB21">
        <v>13.568426000000001</v>
      </c>
      <c r="AC21">
        <v>7.95599305</v>
      </c>
      <c r="AD21">
        <v>12.2553448</v>
      </c>
      <c r="AE21">
        <v>0</v>
      </c>
      <c r="AF21" t="s">
        <v>29</v>
      </c>
    </row>
    <row r="22" spans="1:32" hidden="1" x14ac:dyDescent="0.4">
      <c r="A22">
        <v>581</v>
      </c>
      <c r="B22" t="s">
        <v>100</v>
      </c>
      <c r="C22" s="6" t="str">
        <f t="shared" si="0"/>
        <v>Douglas-IL</v>
      </c>
      <c r="D22" s="4" t="str">
        <f>INDEX(counties!$C$2:$C$434,MATCH('data-RIGHT!'!$C22,counties!$D$2:$D$434,0))</f>
        <v>Tuscola</v>
      </c>
      <c r="E22" t="s">
        <v>28</v>
      </c>
      <c r="F22" s="4" t="str">
        <f>INDEX(states!$A$2:$A$51,MATCH('data-RIGHT!'!$E22,states!$C$2:$C$51,0))</f>
        <v>Illinois</v>
      </c>
      <c r="G22" s="4" t="str">
        <f>INDEX(states!$B$2:$B$51,MATCH('data-RIGHT!'!$E22,states!$C$2:$C$51,0))</f>
        <v>Springfield</v>
      </c>
      <c r="H22">
        <v>2.5000000000000001E-2</v>
      </c>
      <c r="I22">
        <v>19464</v>
      </c>
      <c r="J22">
        <v>778.56</v>
      </c>
      <c r="K22">
        <v>19280</v>
      </c>
      <c r="L22">
        <v>16</v>
      </c>
      <c r="M22">
        <v>19</v>
      </c>
      <c r="N22">
        <v>41</v>
      </c>
      <c r="O22">
        <v>108</v>
      </c>
      <c r="P22">
        <v>99.054665</v>
      </c>
      <c r="Q22">
        <v>8.2203040000000005E-2</v>
      </c>
      <c r="R22">
        <v>9.7616110000000006E-2</v>
      </c>
      <c r="S22">
        <v>0.21064529000000001</v>
      </c>
      <c r="T22">
        <v>0.55487052999999997</v>
      </c>
      <c r="U22">
        <v>12550</v>
      </c>
      <c r="V22">
        <v>74.031872500000006</v>
      </c>
      <c r="W22">
        <v>16.868525900000002</v>
      </c>
      <c r="X22">
        <v>3.84063745</v>
      </c>
      <c r="Y22">
        <v>19140</v>
      </c>
      <c r="Z22">
        <v>98.335388399999999</v>
      </c>
      <c r="AA22">
        <v>9.6290491100000004</v>
      </c>
      <c r="AB22">
        <v>13.293543100000001</v>
      </c>
      <c r="AC22">
        <v>7.9247953100000004</v>
      </c>
      <c r="AD22">
        <v>8.7143625599999996</v>
      </c>
      <c r="AE22">
        <v>0</v>
      </c>
      <c r="AF22" t="s">
        <v>29</v>
      </c>
    </row>
    <row r="23" spans="1:32" hidden="1" x14ac:dyDescent="0.4">
      <c r="A23">
        <v>582</v>
      </c>
      <c r="B23" t="s">
        <v>662</v>
      </c>
      <c r="C23" s="6" t="str">
        <f t="shared" si="0"/>
        <v>Du Page-IL</v>
      </c>
      <c r="D23" s="4" t="str">
        <f>INDEX(counties!$C$2:$C$434,MATCH('data-RIGHT!'!$C23,counties!$D$2:$D$434,0))</f>
        <v>Wheaton</v>
      </c>
      <c r="E23" t="s">
        <v>28</v>
      </c>
      <c r="F23" s="4" t="str">
        <f>INDEX(states!$A$2:$A$51,MATCH('data-RIGHT!'!$E23,states!$C$2:$C$51,0))</f>
        <v>Illinois</v>
      </c>
      <c r="G23" s="4" t="str">
        <f>INDEX(states!$B$2:$B$51,MATCH('data-RIGHT!'!$E23,states!$C$2:$C$51,0))</f>
        <v>Springfield</v>
      </c>
      <c r="H23">
        <v>0.02</v>
      </c>
      <c r="I23">
        <v>781666</v>
      </c>
      <c r="J23">
        <v>39083.300000000003</v>
      </c>
      <c r="K23">
        <v>714905</v>
      </c>
      <c r="L23">
        <v>15462</v>
      </c>
      <c r="M23">
        <v>962</v>
      </c>
      <c r="N23">
        <v>39634</v>
      </c>
      <c r="O23">
        <v>10703</v>
      </c>
      <c r="P23">
        <v>91.459139800000003</v>
      </c>
      <c r="Q23">
        <v>1.97808271</v>
      </c>
      <c r="R23">
        <v>0.12307047</v>
      </c>
      <c r="S23">
        <v>5.0704520899999999</v>
      </c>
      <c r="T23">
        <v>1.3692549000000001</v>
      </c>
      <c r="U23">
        <v>502321</v>
      </c>
      <c r="V23">
        <v>88.576826400000002</v>
      </c>
      <c r="W23">
        <v>42.768866899999999</v>
      </c>
      <c r="X23">
        <v>11.9632665</v>
      </c>
      <c r="Y23">
        <v>771641</v>
      </c>
      <c r="Z23">
        <v>98.717482899999993</v>
      </c>
      <c r="AA23">
        <v>2.71473392</v>
      </c>
      <c r="AB23">
        <v>2.9452522700000001</v>
      </c>
      <c r="AC23">
        <v>2.3990640299999999</v>
      </c>
      <c r="AD23">
        <v>3.83824912</v>
      </c>
      <c r="AE23">
        <v>1</v>
      </c>
      <c r="AF23" t="s">
        <v>36</v>
      </c>
    </row>
    <row r="24" spans="1:32" hidden="1" x14ac:dyDescent="0.4">
      <c r="A24">
        <v>583</v>
      </c>
      <c r="B24" t="s">
        <v>663</v>
      </c>
      <c r="C24" s="6" t="str">
        <f t="shared" si="0"/>
        <v>Edgar-IL</v>
      </c>
      <c r="D24" s="4" t="str">
        <f>INDEX(counties!$C$2:$C$434,MATCH('data-RIGHT!'!$C24,counties!$D$2:$D$434,0))</f>
        <v>Paris</v>
      </c>
      <c r="E24" t="s">
        <v>28</v>
      </c>
      <c r="F24" s="4" t="str">
        <f>INDEX(states!$A$2:$A$51,MATCH('data-RIGHT!'!$E24,states!$C$2:$C$51,0))</f>
        <v>Illinois</v>
      </c>
      <c r="G24" s="4" t="str">
        <f>INDEX(states!$B$2:$B$51,MATCH('data-RIGHT!'!$E24,states!$C$2:$C$51,0))</f>
        <v>Springfield</v>
      </c>
      <c r="H24">
        <v>3.5999999999999997E-2</v>
      </c>
      <c r="I24">
        <v>19595</v>
      </c>
      <c r="J24">
        <v>544.30555600000002</v>
      </c>
      <c r="K24">
        <v>19469</v>
      </c>
      <c r="L24">
        <v>68</v>
      </c>
      <c r="M24">
        <v>24</v>
      </c>
      <c r="N24">
        <v>24</v>
      </c>
      <c r="O24">
        <v>10</v>
      </c>
      <c r="P24">
        <v>99.356978799999993</v>
      </c>
      <c r="Q24">
        <v>0.34702729999999998</v>
      </c>
      <c r="R24">
        <v>0.12248022</v>
      </c>
      <c r="S24">
        <v>0.12248022</v>
      </c>
      <c r="T24">
        <v>5.1033429999999998E-2</v>
      </c>
      <c r="U24">
        <v>13082</v>
      </c>
      <c r="V24">
        <v>73.520868399999998</v>
      </c>
      <c r="W24">
        <v>16.839932699999999</v>
      </c>
      <c r="X24">
        <v>3.67680783</v>
      </c>
      <c r="Y24">
        <v>19258</v>
      </c>
      <c r="Z24">
        <v>98.280173500000004</v>
      </c>
      <c r="AA24">
        <v>16.0037387</v>
      </c>
      <c r="AB24">
        <v>22.827628099999998</v>
      </c>
      <c r="AC24">
        <v>14.4809567</v>
      </c>
      <c r="AD24">
        <v>11.762013700000001</v>
      </c>
      <c r="AE24">
        <v>0</v>
      </c>
      <c r="AF24" t="s">
        <v>29</v>
      </c>
    </row>
    <row r="25" spans="1:32" hidden="1" x14ac:dyDescent="0.4">
      <c r="A25">
        <v>584</v>
      </c>
      <c r="B25" t="s">
        <v>664</v>
      </c>
      <c r="C25" s="6" t="str">
        <f t="shared" si="0"/>
        <v>Edwards-IL</v>
      </c>
      <c r="D25" s="4" t="str">
        <f>INDEX(counties!$C$2:$C$434,MATCH('data-RIGHT!'!$C25,counties!$D$2:$D$434,0))</f>
        <v>Albion</v>
      </c>
      <c r="E25" t="s">
        <v>28</v>
      </c>
      <c r="F25" s="4" t="str">
        <f>INDEX(states!$A$2:$A$51,MATCH('data-RIGHT!'!$E25,states!$C$2:$C$51,0))</f>
        <v>Illinois</v>
      </c>
      <c r="G25" s="4" t="str">
        <f>INDEX(states!$B$2:$B$51,MATCH('data-RIGHT!'!$E25,states!$C$2:$C$51,0))</f>
        <v>Springfield</v>
      </c>
      <c r="H25">
        <v>1.4E-2</v>
      </c>
      <c r="I25">
        <v>7440</v>
      </c>
      <c r="J25">
        <v>531.42857100000003</v>
      </c>
      <c r="K25">
        <v>7401</v>
      </c>
      <c r="L25">
        <v>6</v>
      </c>
      <c r="M25">
        <v>8</v>
      </c>
      <c r="N25">
        <v>19</v>
      </c>
      <c r="O25">
        <v>6</v>
      </c>
      <c r="P25">
        <v>99.475806500000004</v>
      </c>
      <c r="Q25">
        <v>8.0645159999999994E-2</v>
      </c>
      <c r="R25">
        <v>0.10752688000000001</v>
      </c>
      <c r="S25">
        <v>0.25537633999999998</v>
      </c>
      <c r="T25">
        <v>8.0645159999999994E-2</v>
      </c>
      <c r="U25">
        <v>5019</v>
      </c>
      <c r="V25">
        <v>69.675234099999997</v>
      </c>
      <c r="W25">
        <v>16.9356446</v>
      </c>
      <c r="X25">
        <v>2.4506873900000001</v>
      </c>
      <c r="Y25">
        <v>7350</v>
      </c>
      <c r="Z25">
        <v>98.790322599999996</v>
      </c>
      <c r="AA25">
        <v>12.2040816</v>
      </c>
      <c r="AB25">
        <v>15.1598677</v>
      </c>
      <c r="AC25">
        <v>10.9502501</v>
      </c>
      <c r="AD25">
        <v>11.8595279</v>
      </c>
      <c r="AE25">
        <v>0</v>
      </c>
      <c r="AF25" t="s">
        <v>29</v>
      </c>
    </row>
    <row r="26" spans="1:32" hidden="1" x14ac:dyDescent="0.4">
      <c r="A26">
        <v>585</v>
      </c>
      <c r="B26" t="s">
        <v>126</v>
      </c>
      <c r="C26" s="6" t="str">
        <f t="shared" si="0"/>
        <v>Effingham-IL</v>
      </c>
      <c r="D26" s="4" t="str">
        <f>INDEX(counties!$C$2:$C$434,MATCH('data-RIGHT!'!$C26,counties!$D$2:$D$434,0))</f>
        <v>Effingham</v>
      </c>
      <c r="E26" t="s">
        <v>28</v>
      </c>
      <c r="F26" s="4" t="str">
        <f>INDEX(states!$A$2:$A$51,MATCH('data-RIGHT!'!$E26,states!$C$2:$C$51,0))</f>
        <v>Illinois</v>
      </c>
      <c r="G26" s="4" t="str">
        <f>INDEX(states!$B$2:$B$51,MATCH('data-RIGHT!'!$E26,states!$C$2:$C$51,0))</f>
        <v>Springfield</v>
      </c>
      <c r="H26">
        <v>2.8000000000000001E-2</v>
      </c>
      <c r="I26">
        <v>31704</v>
      </c>
      <c r="J26">
        <v>1132.2857100000001</v>
      </c>
      <c r="K26">
        <v>31523</v>
      </c>
      <c r="L26">
        <v>12</v>
      </c>
      <c r="M26">
        <v>45</v>
      </c>
      <c r="N26">
        <v>95</v>
      </c>
      <c r="O26">
        <v>29</v>
      </c>
      <c r="P26">
        <v>99.4290941</v>
      </c>
      <c r="Q26">
        <v>3.7850109999999999E-2</v>
      </c>
      <c r="R26">
        <v>0.14193792999999999</v>
      </c>
      <c r="S26">
        <v>0.29964672999999997</v>
      </c>
      <c r="T26">
        <v>9.1471109999999994E-2</v>
      </c>
      <c r="U26">
        <v>19477</v>
      </c>
      <c r="V26">
        <v>74.955075199999996</v>
      </c>
      <c r="W26">
        <v>20.275196399999999</v>
      </c>
      <c r="X26">
        <v>3.7839502999999999</v>
      </c>
      <c r="Y26">
        <v>31229</v>
      </c>
      <c r="Z26">
        <v>98.5017663</v>
      </c>
      <c r="AA26">
        <v>8.9948445400000008</v>
      </c>
      <c r="AB26">
        <v>11.599831999999999</v>
      </c>
      <c r="AC26">
        <v>6.9744657400000003</v>
      </c>
      <c r="AD26">
        <v>10.517498099999999</v>
      </c>
      <c r="AE26">
        <v>0</v>
      </c>
      <c r="AF26" t="s">
        <v>29</v>
      </c>
    </row>
    <row r="27" spans="1:32" hidden="1" x14ac:dyDescent="0.4">
      <c r="A27">
        <v>586</v>
      </c>
      <c r="B27" t="s">
        <v>665</v>
      </c>
      <c r="C27" s="6" t="str">
        <f t="shared" si="0"/>
        <v>Fayette-IL</v>
      </c>
      <c r="D27" s="4" t="str">
        <f>INDEX(counties!$C$2:$C$434,MATCH('data-RIGHT!'!$C27,counties!$D$2:$D$434,0))</f>
        <v>Vandalia</v>
      </c>
      <c r="E27" t="s">
        <v>28</v>
      </c>
      <c r="F27" s="4" t="str">
        <f>INDEX(states!$A$2:$A$51,MATCH('data-RIGHT!'!$E27,states!$C$2:$C$51,0))</f>
        <v>Illinois</v>
      </c>
      <c r="G27" s="4" t="str">
        <f>INDEX(states!$B$2:$B$51,MATCH('data-RIGHT!'!$E27,states!$C$2:$C$51,0))</f>
        <v>Springfield</v>
      </c>
      <c r="H27">
        <v>4.3999999999999997E-2</v>
      </c>
      <c r="I27">
        <v>20893</v>
      </c>
      <c r="J27">
        <v>474.84090900000001</v>
      </c>
      <c r="K27">
        <v>20148</v>
      </c>
      <c r="L27">
        <v>599</v>
      </c>
      <c r="M27">
        <v>40</v>
      </c>
      <c r="N27">
        <v>35</v>
      </c>
      <c r="O27">
        <v>71</v>
      </c>
      <c r="P27">
        <v>96.434212400000007</v>
      </c>
      <c r="Q27">
        <v>2.8669889400000002</v>
      </c>
      <c r="R27">
        <v>0.19145168000000001</v>
      </c>
      <c r="S27">
        <v>0.16752022</v>
      </c>
      <c r="T27">
        <v>0.33982674000000002</v>
      </c>
      <c r="U27">
        <v>13894</v>
      </c>
      <c r="V27">
        <v>68.7922844</v>
      </c>
      <c r="W27">
        <v>13.6029941</v>
      </c>
      <c r="X27">
        <v>2.9869008199999998</v>
      </c>
      <c r="Y27">
        <v>19452</v>
      </c>
      <c r="Z27">
        <v>93.102953099999993</v>
      </c>
      <c r="AA27">
        <v>13.618137000000001</v>
      </c>
      <c r="AB27">
        <v>16.627634700000002</v>
      </c>
      <c r="AC27">
        <v>12.134146299999999</v>
      </c>
      <c r="AD27">
        <v>13.435828900000001</v>
      </c>
      <c r="AE27">
        <v>0</v>
      </c>
      <c r="AF27" t="s">
        <v>29</v>
      </c>
    </row>
    <row r="28" spans="1:32" hidden="1" x14ac:dyDescent="0.4">
      <c r="A28">
        <v>587</v>
      </c>
      <c r="B28" t="s">
        <v>666</v>
      </c>
      <c r="C28" s="6" t="str">
        <f t="shared" si="0"/>
        <v>Ford-IL</v>
      </c>
      <c r="D28" s="4" t="str">
        <f>INDEX(counties!$C$2:$C$434,MATCH('data-RIGHT!'!$C28,counties!$D$2:$D$434,0))</f>
        <v>Paxton</v>
      </c>
      <c r="E28" t="s">
        <v>28</v>
      </c>
      <c r="F28" s="4" t="str">
        <f>INDEX(states!$A$2:$A$51,MATCH('data-RIGHT!'!$E28,states!$C$2:$C$51,0))</f>
        <v>Illinois</v>
      </c>
      <c r="G28" s="4" t="str">
        <f>INDEX(states!$B$2:$B$51,MATCH('data-RIGHT!'!$E28,states!$C$2:$C$51,0))</f>
        <v>Springfield</v>
      </c>
      <c r="H28">
        <v>0.03</v>
      </c>
      <c r="I28">
        <v>14275</v>
      </c>
      <c r="J28">
        <v>475.83333299999998</v>
      </c>
      <c r="K28">
        <v>14157</v>
      </c>
      <c r="L28">
        <v>43</v>
      </c>
      <c r="M28">
        <v>14</v>
      </c>
      <c r="N28">
        <v>40</v>
      </c>
      <c r="O28">
        <v>21</v>
      </c>
      <c r="P28">
        <v>99.173379999999995</v>
      </c>
      <c r="Q28">
        <v>0.30122591999999998</v>
      </c>
      <c r="R28">
        <v>9.8073560000000004E-2</v>
      </c>
      <c r="S28">
        <v>0.28021015999999999</v>
      </c>
      <c r="T28">
        <v>0.14711033000000001</v>
      </c>
      <c r="U28">
        <v>9592</v>
      </c>
      <c r="V28">
        <v>77.168473700000007</v>
      </c>
      <c r="W28">
        <v>17.827356099999999</v>
      </c>
      <c r="X28">
        <v>3.89908257</v>
      </c>
      <c r="Y28">
        <v>13860</v>
      </c>
      <c r="Z28">
        <v>97.092819599999999</v>
      </c>
      <c r="AA28">
        <v>9.2640692599999994</v>
      </c>
      <c r="AB28">
        <v>13.5712279</v>
      </c>
      <c r="AC28">
        <v>7.3252876799999997</v>
      </c>
      <c r="AD28">
        <v>8.7874015700000001</v>
      </c>
      <c r="AE28">
        <v>0</v>
      </c>
      <c r="AF28" t="s">
        <v>29</v>
      </c>
    </row>
    <row r="29" spans="1:32" hidden="1" x14ac:dyDescent="0.4">
      <c r="A29">
        <v>588</v>
      </c>
      <c r="B29" t="s">
        <v>94</v>
      </c>
      <c r="C29" s="6" t="str">
        <f t="shared" si="0"/>
        <v>Franklin-IL</v>
      </c>
      <c r="D29" s="4" t="str">
        <f>INDEX(counties!$C$2:$C$434,MATCH('data-RIGHT!'!$C29,counties!$D$2:$D$434,0))</f>
        <v>Benton</v>
      </c>
      <c r="E29" t="s">
        <v>28</v>
      </c>
      <c r="F29" s="4" t="str">
        <f>INDEX(states!$A$2:$A$51,MATCH('data-RIGHT!'!$E29,states!$C$2:$C$51,0))</f>
        <v>Illinois</v>
      </c>
      <c r="G29" s="4" t="str">
        <f>INDEX(states!$B$2:$B$51,MATCH('data-RIGHT!'!$E29,states!$C$2:$C$51,0))</f>
        <v>Springfield</v>
      </c>
      <c r="H29">
        <v>2.5000000000000001E-2</v>
      </c>
      <c r="I29">
        <v>40319</v>
      </c>
      <c r="J29">
        <v>1612.76</v>
      </c>
      <c r="K29">
        <v>40068</v>
      </c>
      <c r="L29">
        <v>36</v>
      </c>
      <c r="M29">
        <v>106</v>
      </c>
      <c r="N29">
        <v>84</v>
      </c>
      <c r="O29">
        <v>25</v>
      </c>
      <c r="P29">
        <v>99.377464700000004</v>
      </c>
      <c r="Q29">
        <v>8.9287930000000001E-2</v>
      </c>
      <c r="R29">
        <v>0.26290334999999998</v>
      </c>
      <c r="S29">
        <v>0.20833850000000001</v>
      </c>
      <c r="T29">
        <v>6.200551E-2</v>
      </c>
      <c r="U29">
        <v>27214</v>
      </c>
      <c r="V29">
        <v>66.6642169</v>
      </c>
      <c r="W29">
        <v>14.7056662</v>
      </c>
      <c r="X29">
        <v>2.4325714700000001</v>
      </c>
      <c r="Y29">
        <v>39703</v>
      </c>
      <c r="Z29">
        <v>98.472184299999995</v>
      </c>
      <c r="AA29">
        <v>20.764174000000001</v>
      </c>
      <c r="AB29">
        <v>31.074742000000001</v>
      </c>
      <c r="AC29">
        <v>19.313537199999999</v>
      </c>
      <c r="AD29">
        <v>13.6794859</v>
      </c>
      <c r="AE29">
        <v>0</v>
      </c>
      <c r="AF29" t="s">
        <v>30</v>
      </c>
    </row>
    <row r="30" spans="1:32" hidden="1" x14ac:dyDescent="0.4">
      <c r="A30">
        <v>589</v>
      </c>
      <c r="B30" t="s">
        <v>667</v>
      </c>
      <c r="C30" s="6" t="str">
        <f t="shared" si="0"/>
        <v>Fulton-IL</v>
      </c>
      <c r="D30" s="4" t="str">
        <f>INDEX(counties!$C$2:$C$434,MATCH('data-RIGHT!'!$C30,counties!$D$2:$D$434,0))</f>
        <v>Lewistown</v>
      </c>
      <c r="E30" t="s">
        <v>28</v>
      </c>
      <c r="F30" s="4" t="str">
        <f>INDEX(states!$A$2:$A$51,MATCH('data-RIGHT!'!$E30,states!$C$2:$C$51,0))</f>
        <v>Illinois</v>
      </c>
      <c r="G30" s="4" t="str">
        <f>INDEX(states!$B$2:$B$51,MATCH('data-RIGHT!'!$E30,states!$C$2:$C$51,0))</f>
        <v>Springfield</v>
      </c>
      <c r="H30">
        <v>5.1999999999999998E-2</v>
      </c>
      <c r="I30">
        <v>38080</v>
      </c>
      <c r="J30">
        <v>732.30769199999997</v>
      </c>
      <c r="K30">
        <v>37117</v>
      </c>
      <c r="L30">
        <v>668</v>
      </c>
      <c r="M30">
        <v>83</v>
      </c>
      <c r="N30">
        <v>105</v>
      </c>
      <c r="O30">
        <v>107</v>
      </c>
      <c r="P30">
        <v>97.471113399999993</v>
      </c>
      <c r="Q30">
        <v>1.75420168</v>
      </c>
      <c r="R30">
        <v>0.21796218000000001</v>
      </c>
      <c r="S30">
        <v>0.27573529000000002</v>
      </c>
      <c r="T30">
        <v>0.28098739</v>
      </c>
      <c r="U30">
        <v>25592</v>
      </c>
      <c r="V30">
        <v>73.847296</v>
      </c>
      <c r="W30">
        <v>15.5321976</v>
      </c>
      <c r="X30">
        <v>2.9970303199999999</v>
      </c>
      <c r="Y30">
        <v>36393</v>
      </c>
      <c r="Z30">
        <v>95.569852900000001</v>
      </c>
      <c r="AA30">
        <v>15.494738</v>
      </c>
      <c r="AB30">
        <v>22.8122252</v>
      </c>
      <c r="AC30">
        <v>13.996573100000001</v>
      </c>
      <c r="AD30">
        <v>11.0196033</v>
      </c>
      <c r="AE30">
        <v>0</v>
      </c>
      <c r="AF30" t="s">
        <v>29</v>
      </c>
    </row>
    <row r="31" spans="1:32" hidden="1" x14ac:dyDescent="0.4">
      <c r="A31">
        <v>590</v>
      </c>
      <c r="B31" t="s">
        <v>668</v>
      </c>
      <c r="C31" s="6" t="str">
        <f t="shared" si="0"/>
        <v>Gallatin-IL</v>
      </c>
      <c r="D31" s="4" t="str">
        <f>INDEX(counties!$C$2:$C$434,MATCH('data-RIGHT!'!$C31,counties!$D$2:$D$434,0))</f>
        <v>Shawneetown</v>
      </c>
      <c r="E31" t="s">
        <v>28</v>
      </c>
      <c r="F31" s="4" t="str">
        <f>INDEX(states!$A$2:$A$51,MATCH('data-RIGHT!'!$E31,states!$C$2:$C$51,0))</f>
        <v>Illinois</v>
      </c>
      <c r="G31" s="4" t="str">
        <f>INDEX(states!$B$2:$B$51,MATCH('data-RIGHT!'!$E31,states!$C$2:$C$51,0))</f>
        <v>Springfield</v>
      </c>
      <c r="H31">
        <v>1.9E-2</v>
      </c>
      <c r="I31">
        <v>6909</v>
      </c>
      <c r="J31">
        <v>363.63157899999999</v>
      </c>
      <c r="K31">
        <v>6842</v>
      </c>
      <c r="L31">
        <v>42</v>
      </c>
      <c r="M31">
        <v>10</v>
      </c>
      <c r="N31">
        <v>11</v>
      </c>
      <c r="O31">
        <v>4</v>
      </c>
      <c r="P31">
        <v>99.0302504</v>
      </c>
      <c r="Q31">
        <v>0.60790274</v>
      </c>
      <c r="R31">
        <v>0.14473875</v>
      </c>
      <c r="S31">
        <v>0.15921262</v>
      </c>
      <c r="T31">
        <v>5.7895500000000003E-2</v>
      </c>
      <c r="U31">
        <v>4680</v>
      </c>
      <c r="V31">
        <v>58.418803400000002</v>
      </c>
      <c r="W31">
        <v>11.367521399999999</v>
      </c>
      <c r="X31">
        <v>2.6923076899999998</v>
      </c>
      <c r="Y31">
        <v>6737</v>
      </c>
      <c r="Z31">
        <v>97.510493600000004</v>
      </c>
      <c r="AA31">
        <v>21.433872600000001</v>
      </c>
      <c r="AB31">
        <v>29.724655800000001</v>
      </c>
      <c r="AC31">
        <v>20.005596000000001</v>
      </c>
      <c r="AD31">
        <v>16.2300319</v>
      </c>
      <c r="AE31">
        <v>0</v>
      </c>
      <c r="AF31" t="s">
        <v>30</v>
      </c>
    </row>
    <row r="32" spans="1:32" hidden="1" x14ac:dyDescent="0.4">
      <c r="A32">
        <v>591</v>
      </c>
      <c r="B32" t="s">
        <v>669</v>
      </c>
      <c r="C32" s="6" t="str">
        <f t="shared" si="0"/>
        <v>Greene-IL</v>
      </c>
      <c r="D32" s="4" t="str">
        <f>INDEX(counties!$C$2:$C$434,MATCH('data-RIGHT!'!$C32,counties!$D$2:$D$434,0))</f>
        <v>Carrollton</v>
      </c>
      <c r="E32" t="s">
        <v>28</v>
      </c>
      <c r="F32" s="4" t="str">
        <f>INDEX(states!$A$2:$A$51,MATCH('data-RIGHT!'!$E32,states!$C$2:$C$51,0))</f>
        <v>Illinois</v>
      </c>
      <c r="G32" s="4" t="str">
        <f>INDEX(states!$B$2:$B$51,MATCH('data-RIGHT!'!$E32,states!$C$2:$C$51,0))</f>
        <v>Springfield</v>
      </c>
      <c r="H32">
        <v>3.3000000000000002E-2</v>
      </c>
      <c r="I32">
        <v>15317</v>
      </c>
      <c r="J32">
        <v>464.15151500000002</v>
      </c>
      <c r="K32">
        <v>15231</v>
      </c>
      <c r="L32">
        <v>14</v>
      </c>
      <c r="M32">
        <v>50</v>
      </c>
      <c r="N32">
        <v>17</v>
      </c>
      <c r="O32">
        <v>5</v>
      </c>
      <c r="P32">
        <v>99.438532300000006</v>
      </c>
      <c r="Q32">
        <v>9.1401709999999997E-2</v>
      </c>
      <c r="R32">
        <v>0.32643467999999998</v>
      </c>
      <c r="S32">
        <v>0.11098779</v>
      </c>
      <c r="T32">
        <v>3.2643470000000001E-2</v>
      </c>
      <c r="U32">
        <v>10031</v>
      </c>
      <c r="V32">
        <v>69.0459575</v>
      </c>
      <c r="W32">
        <v>13.049546400000001</v>
      </c>
      <c r="X32">
        <v>2.7115940599999999</v>
      </c>
      <c r="Y32">
        <v>15096</v>
      </c>
      <c r="Z32">
        <v>98.557158700000002</v>
      </c>
      <c r="AA32">
        <v>15.5339163</v>
      </c>
      <c r="AB32">
        <v>20.030082700000001</v>
      </c>
      <c r="AC32">
        <v>13.444049</v>
      </c>
      <c r="AD32">
        <v>14.9431818</v>
      </c>
      <c r="AE32">
        <v>0</v>
      </c>
      <c r="AF32" t="s">
        <v>29</v>
      </c>
    </row>
    <row r="33" spans="1:32" hidden="1" x14ac:dyDescent="0.4">
      <c r="A33">
        <v>592</v>
      </c>
      <c r="B33" t="s">
        <v>670</v>
      </c>
      <c r="C33" s="6" t="str">
        <f t="shared" si="0"/>
        <v>Grundy-IL</v>
      </c>
      <c r="D33" s="4" t="str">
        <f>INDEX(counties!$C$2:$C$434,MATCH('data-RIGHT!'!$C33,counties!$D$2:$D$434,0))</f>
        <v>Morris</v>
      </c>
      <c r="E33" t="s">
        <v>28</v>
      </c>
      <c r="F33" s="4" t="str">
        <f>INDEX(states!$A$2:$A$51,MATCH('data-RIGHT!'!$E33,states!$C$2:$C$51,0))</f>
        <v>Illinois</v>
      </c>
      <c r="G33" s="4" t="str">
        <f>INDEX(states!$B$2:$B$51,MATCH('data-RIGHT!'!$E33,states!$C$2:$C$51,0))</f>
        <v>Springfield</v>
      </c>
      <c r="H33">
        <v>2.5999999999999999E-2</v>
      </c>
      <c r="I33">
        <v>32337</v>
      </c>
      <c r="J33">
        <v>1243.7307699999999</v>
      </c>
      <c r="K33">
        <v>31864</v>
      </c>
      <c r="L33">
        <v>21</v>
      </c>
      <c r="M33">
        <v>45</v>
      </c>
      <c r="N33">
        <v>113</v>
      </c>
      <c r="O33">
        <v>294</v>
      </c>
      <c r="P33">
        <v>98.537279299999994</v>
      </c>
      <c r="Q33">
        <v>6.4941090000000007E-2</v>
      </c>
      <c r="R33">
        <v>0.13915948</v>
      </c>
      <c r="S33">
        <v>0.34944491</v>
      </c>
      <c r="T33">
        <v>0.90917524999999999</v>
      </c>
      <c r="U33">
        <v>20541</v>
      </c>
      <c r="V33">
        <v>78.9640232</v>
      </c>
      <c r="W33">
        <v>18.3778784</v>
      </c>
      <c r="X33">
        <v>3.9384645300000001</v>
      </c>
      <c r="Y33">
        <v>31979</v>
      </c>
      <c r="Z33">
        <v>98.892909099999997</v>
      </c>
      <c r="AA33">
        <v>6.6168423000000001</v>
      </c>
      <c r="AB33">
        <v>6.9304717199999999</v>
      </c>
      <c r="AC33">
        <v>5.3273391400000003</v>
      </c>
      <c r="AD33">
        <v>10.4620084</v>
      </c>
      <c r="AE33">
        <v>1</v>
      </c>
      <c r="AF33" t="s">
        <v>31</v>
      </c>
    </row>
    <row r="34" spans="1:32" hidden="1" x14ac:dyDescent="0.4">
      <c r="A34">
        <v>593</v>
      </c>
      <c r="B34" t="s">
        <v>333</v>
      </c>
      <c r="C34" s="6" t="str">
        <f t="shared" si="0"/>
        <v>Hamilton-IL</v>
      </c>
      <c r="D34" s="4" t="str">
        <f>INDEX(counties!$C$2:$C$434,MATCH('data-RIGHT!'!$C34,counties!$D$2:$D$434,0))</f>
        <v>McLeansboro</v>
      </c>
      <c r="E34" t="s">
        <v>28</v>
      </c>
      <c r="F34" s="4" t="str">
        <f>INDEX(states!$A$2:$A$51,MATCH('data-RIGHT!'!$E34,states!$C$2:$C$51,0))</f>
        <v>Illinois</v>
      </c>
      <c r="G34" s="4" t="str">
        <f>INDEX(states!$B$2:$B$51,MATCH('data-RIGHT!'!$E34,states!$C$2:$C$51,0))</f>
        <v>Springfield</v>
      </c>
      <c r="H34">
        <v>2.5000000000000001E-2</v>
      </c>
      <c r="I34">
        <v>8499</v>
      </c>
      <c r="J34">
        <v>339.96</v>
      </c>
      <c r="K34">
        <v>8462</v>
      </c>
      <c r="L34">
        <v>3</v>
      </c>
      <c r="M34">
        <v>11</v>
      </c>
      <c r="N34">
        <v>21</v>
      </c>
      <c r="O34">
        <v>2</v>
      </c>
      <c r="P34">
        <v>99.564654700000006</v>
      </c>
      <c r="Q34">
        <v>3.529827E-2</v>
      </c>
      <c r="R34">
        <v>0.12942698999999999</v>
      </c>
      <c r="S34">
        <v>0.24708789</v>
      </c>
      <c r="T34">
        <v>2.353218E-2</v>
      </c>
      <c r="U34">
        <v>5859</v>
      </c>
      <c r="V34">
        <v>59.993172899999998</v>
      </c>
      <c r="W34">
        <v>14.0467657</v>
      </c>
      <c r="X34">
        <v>2.6113671300000001</v>
      </c>
      <c r="Y34">
        <v>8383</v>
      </c>
      <c r="Z34">
        <v>98.635133499999995</v>
      </c>
      <c r="AA34">
        <v>19.849695799999999</v>
      </c>
      <c r="AB34">
        <v>21.9232686</v>
      </c>
      <c r="AC34">
        <v>17.050133200000001</v>
      </c>
      <c r="AD34">
        <v>23.141967099999999</v>
      </c>
      <c r="AE34">
        <v>0</v>
      </c>
      <c r="AF34" t="s">
        <v>30</v>
      </c>
    </row>
    <row r="35" spans="1:32" hidden="1" x14ac:dyDescent="0.4">
      <c r="A35">
        <v>594</v>
      </c>
      <c r="B35" t="s">
        <v>671</v>
      </c>
      <c r="C35" s="6" t="str">
        <f t="shared" si="0"/>
        <v>Hancock-IL</v>
      </c>
      <c r="D35" s="4" t="str">
        <f>INDEX(counties!$C$2:$C$434,MATCH('data-RIGHT!'!$C35,counties!$D$2:$D$434,0))</f>
        <v>Carthage</v>
      </c>
      <c r="E35" t="s">
        <v>28</v>
      </c>
      <c r="F35" s="4" t="str">
        <f>INDEX(states!$A$2:$A$51,MATCH('data-RIGHT!'!$E35,states!$C$2:$C$51,0))</f>
        <v>Illinois</v>
      </c>
      <c r="G35" s="4" t="str">
        <f>INDEX(states!$B$2:$B$51,MATCH('data-RIGHT!'!$E35,states!$C$2:$C$51,0))</f>
        <v>Springfield</v>
      </c>
      <c r="H35">
        <v>4.7E-2</v>
      </c>
      <c r="I35">
        <v>21373</v>
      </c>
      <c r="J35">
        <v>454.74468100000001</v>
      </c>
      <c r="K35">
        <v>21272</v>
      </c>
      <c r="L35">
        <v>26</v>
      </c>
      <c r="M35">
        <v>25</v>
      </c>
      <c r="N35">
        <v>37</v>
      </c>
      <c r="O35">
        <v>13</v>
      </c>
      <c r="P35">
        <v>99.527441199999998</v>
      </c>
      <c r="Q35">
        <v>0.12164881</v>
      </c>
      <c r="R35">
        <v>0.11697001</v>
      </c>
      <c r="S35">
        <v>0.17311561</v>
      </c>
      <c r="T35">
        <v>6.0824400000000001E-2</v>
      </c>
      <c r="U35">
        <v>14322</v>
      </c>
      <c r="V35">
        <v>77.538053300000001</v>
      </c>
      <c r="W35">
        <v>20.6605223</v>
      </c>
      <c r="X35">
        <v>3.86119257</v>
      </c>
      <c r="Y35">
        <v>20943</v>
      </c>
      <c r="Z35">
        <v>97.988115800000003</v>
      </c>
      <c r="AA35">
        <v>11.784367100000001</v>
      </c>
      <c r="AB35">
        <v>14.6202065</v>
      </c>
      <c r="AC35">
        <v>9.8294602700000002</v>
      </c>
      <c r="AD35">
        <v>12.9152053</v>
      </c>
      <c r="AE35">
        <v>0</v>
      </c>
      <c r="AF35" t="s">
        <v>29</v>
      </c>
    </row>
    <row r="36" spans="1:32" hidden="1" x14ac:dyDescent="0.4">
      <c r="A36">
        <v>595</v>
      </c>
      <c r="B36" t="s">
        <v>108</v>
      </c>
      <c r="C36" s="6" t="str">
        <f t="shared" si="0"/>
        <v>Hardin-IL</v>
      </c>
      <c r="D36" s="4" t="str">
        <f>INDEX(counties!$C$2:$C$434,MATCH('data-RIGHT!'!$C36,counties!$D$2:$D$434,0))</f>
        <v>Elizabethtown</v>
      </c>
      <c r="E36" t="s">
        <v>28</v>
      </c>
      <c r="F36" s="4" t="str">
        <f>INDEX(states!$A$2:$A$51,MATCH('data-RIGHT!'!$E36,states!$C$2:$C$51,0))</f>
        <v>Illinois</v>
      </c>
      <c r="G36" s="4" t="str">
        <f>INDEX(states!$B$2:$B$51,MATCH('data-RIGHT!'!$E36,states!$C$2:$C$51,0))</f>
        <v>Springfield</v>
      </c>
      <c r="H36">
        <v>8.9999999999999993E-3</v>
      </c>
      <c r="I36">
        <v>5189</v>
      </c>
      <c r="J36">
        <v>576.55555600000002</v>
      </c>
      <c r="K36">
        <v>5062</v>
      </c>
      <c r="L36">
        <v>85</v>
      </c>
      <c r="M36">
        <v>16</v>
      </c>
      <c r="N36">
        <v>13</v>
      </c>
      <c r="O36">
        <v>13</v>
      </c>
      <c r="P36">
        <v>97.552514900000006</v>
      </c>
      <c r="Q36">
        <v>1.6380805599999999</v>
      </c>
      <c r="R36">
        <v>0.30834457999999998</v>
      </c>
      <c r="S36">
        <v>0.25052996999999999</v>
      </c>
      <c r="T36">
        <v>0.25052996999999999</v>
      </c>
      <c r="U36">
        <v>3492</v>
      </c>
      <c r="V36">
        <v>59.736540699999999</v>
      </c>
      <c r="W36">
        <v>14.3184422</v>
      </c>
      <c r="X36">
        <v>2.6059564700000002</v>
      </c>
      <c r="Y36">
        <v>4954</v>
      </c>
      <c r="Z36">
        <v>95.471189100000004</v>
      </c>
      <c r="AA36">
        <v>26.746063800000002</v>
      </c>
      <c r="AB36">
        <v>35.141700399999998</v>
      </c>
      <c r="AC36">
        <v>25.174283500000001</v>
      </c>
      <c r="AD36">
        <v>21.196130199999999</v>
      </c>
      <c r="AE36">
        <v>0</v>
      </c>
      <c r="AF36" t="s">
        <v>30</v>
      </c>
    </row>
    <row r="37" spans="1:32" hidden="1" x14ac:dyDescent="0.4">
      <c r="A37">
        <v>596</v>
      </c>
      <c r="B37" t="s">
        <v>672</v>
      </c>
      <c r="C37" s="6" t="str">
        <f t="shared" si="0"/>
        <v>Henderson-IL</v>
      </c>
      <c r="D37" s="4" t="str">
        <f>INDEX(counties!$C$2:$C$434,MATCH('data-RIGHT!'!$C37,counties!$D$2:$D$434,0))</f>
        <v>Oquawka</v>
      </c>
      <c r="E37" t="s">
        <v>28</v>
      </c>
      <c r="F37" s="4" t="str">
        <f>INDEX(states!$A$2:$A$51,MATCH('data-RIGHT!'!$E37,states!$C$2:$C$51,0))</f>
        <v>Illinois</v>
      </c>
      <c r="G37" s="4" t="str">
        <f>INDEX(states!$B$2:$B$51,MATCH('data-RIGHT!'!$E37,states!$C$2:$C$51,0))</f>
        <v>Springfield</v>
      </c>
      <c r="H37">
        <v>2.3E-2</v>
      </c>
      <c r="I37">
        <v>8096</v>
      </c>
      <c r="J37">
        <v>352</v>
      </c>
      <c r="K37">
        <v>8037</v>
      </c>
      <c r="L37">
        <v>8</v>
      </c>
      <c r="M37">
        <v>29</v>
      </c>
      <c r="N37">
        <v>10</v>
      </c>
      <c r="O37">
        <v>12</v>
      </c>
      <c r="P37">
        <v>99.271245100000002</v>
      </c>
      <c r="Q37">
        <v>9.8814230000000003E-2</v>
      </c>
      <c r="R37">
        <v>0.35820158000000002</v>
      </c>
      <c r="S37">
        <v>0.12351779</v>
      </c>
      <c r="T37">
        <v>0.14822134000000001</v>
      </c>
      <c r="U37">
        <v>5467</v>
      </c>
      <c r="V37">
        <v>73.349186000000003</v>
      </c>
      <c r="W37">
        <v>13.7735504</v>
      </c>
      <c r="X37">
        <v>2.17669654</v>
      </c>
      <c r="Y37">
        <v>8030</v>
      </c>
      <c r="Z37">
        <v>99.184782600000005</v>
      </c>
      <c r="AA37">
        <v>12.938978799999999</v>
      </c>
      <c r="AB37">
        <v>15.608074800000001</v>
      </c>
      <c r="AC37">
        <v>10.282352899999999</v>
      </c>
      <c r="AD37">
        <v>16.2950257</v>
      </c>
      <c r="AE37">
        <v>0</v>
      </c>
      <c r="AF37" t="s">
        <v>29</v>
      </c>
    </row>
    <row r="38" spans="1:32" hidden="1" x14ac:dyDescent="0.4">
      <c r="A38">
        <v>597</v>
      </c>
      <c r="B38" t="s">
        <v>673</v>
      </c>
      <c r="C38" s="6" t="str">
        <f t="shared" si="0"/>
        <v>Henry-IL</v>
      </c>
      <c r="D38" s="4" t="str">
        <f>INDEX(counties!$C$2:$C$434,MATCH('data-RIGHT!'!$C38,counties!$D$2:$D$434,0))</f>
        <v>Cambridge</v>
      </c>
      <c r="E38" t="s">
        <v>28</v>
      </c>
      <c r="F38" s="4" t="str">
        <f>INDEX(states!$A$2:$A$51,MATCH('data-RIGHT!'!$E38,states!$C$2:$C$51,0))</f>
        <v>Illinois</v>
      </c>
      <c r="G38" s="4" t="str">
        <f>INDEX(states!$B$2:$B$51,MATCH('data-RIGHT!'!$E38,states!$C$2:$C$51,0))</f>
        <v>Springfield</v>
      </c>
      <c r="H38">
        <v>5.0999999999999997E-2</v>
      </c>
      <c r="I38">
        <v>51159</v>
      </c>
      <c r="J38">
        <v>1003.11765</v>
      </c>
      <c r="K38">
        <v>49969</v>
      </c>
      <c r="L38">
        <v>657</v>
      </c>
      <c r="M38">
        <v>63</v>
      </c>
      <c r="N38">
        <v>128</v>
      </c>
      <c r="O38">
        <v>342</v>
      </c>
      <c r="P38">
        <v>97.673918599999993</v>
      </c>
      <c r="Q38">
        <v>1.2842315099999999</v>
      </c>
      <c r="R38">
        <v>0.12314549</v>
      </c>
      <c r="S38">
        <v>0.25020036000000001</v>
      </c>
      <c r="T38">
        <v>0.66850407999999995</v>
      </c>
      <c r="U38">
        <v>33423</v>
      </c>
      <c r="V38">
        <v>77.195344500000004</v>
      </c>
      <c r="W38">
        <v>18.723633400000001</v>
      </c>
      <c r="X38">
        <v>4.22164378</v>
      </c>
      <c r="Y38">
        <v>50472</v>
      </c>
      <c r="Z38">
        <v>98.657127799999998</v>
      </c>
      <c r="AA38">
        <v>10.479077500000001</v>
      </c>
      <c r="AB38">
        <v>15.177263399999999</v>
      </c>
      <c r="AC38">
        <v>8.6352634500000001</v>
      </c>
      <c r="AD38">
        <v>9.0115403900000004</v>
      </c>
      <c r="AE38">
        <v>1</v>
      </c>
      <c r="AF38" t="s">
        <v>35</v>
      </c>
    </row>
    <row r="39" spans="1:32" hidden="1" x14ac:dyDescent="0.4">
      <c r="A39">
        <v>598</v>
      </c>
      <c r="B39" t="s">
        <v>674</v>
      </c>
      <c r="C39" s="6" t="str">
        <f t="shared" si="0"/>
        <v>Iroquois-IL</v>
      </c>
      <c r="D39" s="4" t="str">
        <f>INDEX(counties!$C$2:$C$434,MATCH('data-RIGHT!'!$C39,counties!$D$2:$D$434,0))</f>
        <v>Watseka</v>
      </c>
      <c r="E39" t="s">
        <v>28</v>
      </c>
      <c r="F39" s="4" t="str">
        <f>INDEX(states!$A$2:$A$51,MATCH('data-RIGHT!'!$E39,states!$C$2:$C$51,0))</f>
        <v>Illinois</v>
      </c>
      <c r="G39" s="4" t="str">
        <f>INDEX(states!$B$2:$B$51,MATCH('data-RIGHT!'!$E39,states!$C$2:$C$51,0))</f>
        <v>Springfield</v>
      </c>
      <c r="H39">
        <v>6.7000000000000004E-2</v>
      </c>
      <c r="I39">
        <v>30787</v>
      </c>
      <c r="J39">
        <v>459.50746299999997</v>
      </c>
      <c r="K39">
        <v>30154</v>
      </c>
      <c r="L39">
        <v>164</v>
      </c>
      <c r="M39">
        <v>43</v>
      </c>
      <c r="N39">
        <v>69</v>
      </c>
      <c r="O39">
        <v>357</v>
      </c>
      <c r="P39">
        <v>97.943937399999996</v>
      </c>
      <c r="Q39">
        <v>0.53269237000000003</v>
      </c>
      <c r="R39">
        <v>0.13966934</v>
      </c>
      <c r="S39">
        <v>0.22412056999999999</v>
      </c>
      <c r="T39">
        <v>1.15958034</v>
      </c>
      <c r="U39">
        <v>20578</v>
      </c>
      <c r="V39">
        <v>73.437651900000006</v>
      </c>
      <c r="W39">
        <v>15.1666829</v>
      </c>
      <c r="X39">
        <v>3.22674701</v>
      </c>
      <c r="Y39">
        <v>30189</v>
      </c>
      <c r="Z39">
        <v>98.057621699999999</v>
      </c>
      <c r="AA39">
        <v>9.1987147599999997</v>
      </c>
      <c r="AB39">
        <v>11.6762716</v>
      </c>
      <c r="AC39">
        <v>7.9592631000000003</v>
      </c>
      <c r="AD39">
        <v>9.1002797799999993</v>
      </c>
      <c r="AE39">
        <v>0</v>
      </c>
      <c r="AF39" t="s">
        <v>29</v>
      </c>
    </row>
    <row r="40" spans="1:32" hidden="1" x14ac:dyDescent="0.4">
      <c r="A40">
        <v>599</v>
      </c>
      <c r="B40" t="s">
        <v>99</v>
      </c>
      <c r="C40" s="6" t="str">
        <f t="shared" si="0"/>
        <v>Jackson-IL</v>
      </c>
      <c r="D40" s="4" t="str">
        <f>INDEX(counties!$C$2:$C$434,MATCH('data-RIGHT!'!$C40,counties!$D$2:$D$434,0))</f>
        <v>Murphysboro</v>
      </c>
      <c r="E40" t="s">
        <v>28</v>
      </c>
      <c r="F40" s="4" t="str">
        <f>INDEX(states!$A$2:$A$51,MATCH('data-RIGHT!'!$E40,states!$C$2:$C$51,0))</f>
        <v>Illinois</v>
      </c>
      <c r="G40" s="4" t="str">
        <f>INDEX(states!$B$2:$B$51,MATCH('data-RIGHT!'!$E40,states!$C$2:$C$51,0))</f>
        <v>Springfield</v>
      </c>
      <c r="H40">
        <v>3.5999999999999997E-2</v>
      </c>
      <c r="I40">
        <v>61067</v>
      </c>
      <c r="J40">
        <v>1696.30556</v>
      </c>
      <c r="K40">
        <v>51991</v>
      </c>
      <c r="L40">
        <v>6342</v>
      </c>
      <c r="M40">
        <v>109</v>
      </c>
      <c r="N40">
        <v>2178</v>
      </c>
      <c r="O40">
        <v>447</v>
      </c>
      <c r="P40">
        <v>85.137635700000004</v>
      </c>
      <c r="Q40">
        <v>10.3853145</v>
      </c>
      <c r="R40">
        <v>0.17849248000000001</v>
      </c>
      <c r="S40">
        <v>3.5665744199999998</v>
      </c>
      <c r="T40">
        <v>0.73198289999999999</v>
      </c>
      <c r="U40">
        <v>32172</v>
      </c>
      <c r="V40">
        <v>78.767251000000002</v>
      </c>
      <c r="W40">
        <v>36.643665300000002</v>
      </c>
      <c r="X40">
        <v>14.0898918</v>
      </c>
      <c r="Y40">
        <v>54230</v>
      </c>
      <c r="Z40">
        <v>88.804100399999996</v>
      </c>
      <c r="AA40">
        <v>28.371749999999999</v>
      </c>
      <c r="AB40">
        <v>26.392210500000001</v>
      </c>
      <c r="AC40">
        <v>32.458483299999997</v>
      </c>
      <c r="AD40">
        <v>13.815300799999999</v>
      </c>
      <c r="AE40">
        <v>0</v>
      </c>
      <c r="AF40" t="s">
        <v>37</v>
      </c>
    </row>
    <row r="41" spans="1:32" hidden="1" x14ac:dyDescent="0.4">
      <c r="A41">
        <v>600</v>
      </c>
      <c r="B41" t="s">
        <v>206</v>
      </c>
      <c r="C41" s="6" t="str">
        <f t="shared" si="0"/>
        <v>Jasper-IL</v>
      </c>
      <c r="D41" s="4" t="str">
        <f>INDEX(counties!$C$2:$C$434,MATCH('data-RIGHT!'!$C41,counties!$D$2:$D$434,0))</f>
        <v>Newton</v>
      </c>
      <c r="E41" t="s">
        <v>28</v>
      </c>
      <c r="F41" s="4" t="str">
        <f>INDEX(states!$A$2:$A$51,MATCH('data-RIGHT!'!$E41,states!$C$2:$C$51,0))</f>
        <v>Illinois</v>
      </c>
      <c r="G41" s="4" t="str">
        <f>INDEX(states!$B$2:$B$51,MATCH('data-RIGHT!'!$E41,states!$C$2:$C$51,0))</f>
        <v>Springfield</v>
      </c>
      <c r="H41">
        <v>2.9000000000000001E-2</v>
      </c>
      <c r="I41">
        <v>10609</v>
      </c>
      <c r="J41">
        <v>365.827586</v>
      </c>
      <c r="K41">
        <v>10574</v>
      </c>
      <c r="L41">
        <v>1</v>
      </c>
      <c r="M41">
        <v>11</v>
      </c>
      <c r="N41">
        <v>17</v>
      </c>
      <c r="O41">
        <v>6</v>
      </c>
      <c r="P41">
        <v>99.670091400000004</v>
      </c>
      <c r="Q41">
        <v>9.4259600000000006E-3</v>
      </c>
      <c r="R41">
        <v>0.10368555</v>
      </c>
      <c r="S41">
        <v>0.1602413</v>
      </c>
      <c r="T41">
        <v>5.6555750000000002E-2</v>
      </c>
      <c r="U41">
        <v>6835</v>
      </c>
      <c r="V41">
        <v>69.700073200000006</v>
      </c>
      <c r="W41">
        <v>15.025603500000001</v>
      </c>
      <c r="X41">
        <v>2.7651792199999998</v>
      </c>
      <c r="Y41">
        <v>10511</v>
      </c>
      <c r="Z41">
        <v>99.076256000000001</v>
      </c>
      <c r="AA41">
        <v>13.100561300000001</v>
      </c>
      <c r="AB41">
        <v>17.437961099999999</v>
      </c>
      <c r="AC41">
        <v>10.007610400000001</v>
      </c>
      <c r="AD41">
        <v>14.5622525</v>
      </c>
      <c r="AE41">
        <v>0</v>
      </c>
      <c r="AF41" t="s">
        <v>29</v>
      </c>
    </row>
    <row r="42" spans="1:32" hidden="1" x14ac:dyDescent="0.4">
      <c r="A42">
        <v>601</v>
      </c>
      <c r="B42" t="s">
        <v>328</v>
      </c>
      <c r="C42" s="6" t="str">
        <f t="shared" si="0"/>
        <v>Jefferson-IL</v>
      </c>
      <c r="D42" s="4" t="str">
        <f>INDEX(counties!$C$2:$C$434,MATCH('data-RIGHT!'!$C42,counties!$D$2:$D$434,0))</f>
        <v>Mount Vernon</v>
      </c>
      <c r="E42" t="s">
        <v>28</v>
      </c>
      <c r="F42" s="4" t="str">
        <f>INDEX(states!$A$2:$A$51,MATCH('data-RIGHT!'!$E42,states!$C$2:$C$51,0))</f>
        <v>Illinois</v>
      </c>
      <c r="G42" s="4" t="str">
        <f>INDEX(states!$B$2:$B$51,MATCH('data-RIGHT!'!$E42,states!$C$2:$C$51,0))</f>
        <v>Springfield</v>
      </c>
      <c r="H42">
        <v>3.3000000000000002E-2</v>
      </c>
      <c r="I42">
        <v>37020</v>
      </c>
      <c r="J42">
        <v>1121.81818</v>
      </c>
      <c r="K42">
        <v>34856</v>
      </c>
      <c r="L42">
        <v>1924</v>
      </c>
      <c r="M42">
        <v>56</v>
      </c>
      <c r="N42">
        <v>129</v>
      </c>
      <c r="O42">
        <v>55</v>
      </c>
      <c r="P42">
        <v>94.154511099999993</v>
      </c>
      <c r="Q42">
        <v>5.1971907100000001</v>
      </c>
      <c r="R42">
        <v>0.15126957999999999</v>
      </c>
      <c r="S42">
        <v>0.34846029000000001</v>
      </c>
      <c r="T42">
        <v>0.14856833999999999</v>
      </c>
      <c r="U42">
        <v>24023</v>
      </c>
      <c r="V42">
        <v>69.9038422</v>
      </c>
      <c r="W42">
        <v>18.369895499999998</v>
      </c>
      <c r="X42">
        <v>3.6798068499999999</v>
      </c>
      <c r="Y42">
        <v>36495</v>
      </c>
      <c r="Z42">
        <v>98.581847600000003</v>
      </c>
      <c r="AA42">
        <v>16.056994100000001</v>
      </c>
      <c r="AB42">
        <v>21.113499099999999</v>
      </c>
      <c r="AC42">
        <v>13.6358867</v>
      </c>
      <c r="AD42">
        <v>15.631524000000001</v>
      </c>
      <c r="AE42">
        <v>0</v>
      </c>
      <c r="AF42" t="s">
        <v>29</v>
      </c>
    </row>
    <row r="43" spans="1:32" hidden="1" x14ac:dyDescent="0.4">
      <c r="A43">
        <v>602</v>
      </c>
      <c r="B43" t="s">
        <v>675</v>
      </c>
      <c r="C43" s="6" t="str">
        <f t="shared" si="0"/>
        <v>Jersey-IL</v>
      </c>
      <c r="D43" s="4" t="str">
        <f>INDEX(counties!$C$2:$C$434,MATCH('data-RIGHT!'!$C43,counties!$D$2:$D$434,0))</f>
        <v>Jerseyville</v>
      </c>
      <c r="E43" t="s">
        <v>28</v>
      </c>
      <c r="F43" s="4" t="str">
        <f>INDEX(states!$A$2:$A$51,MATCH('data-RIGHT!'!$E43,states!$C$2:$C$51,0))</f>
        <v>Illinois</v>
      </c>
      <c r="G43" s="4" t="str">
        <f>INDEX(states!$B$2:$B$51,MATCH('data-RIGHT!'!$E43,states!$C$2:$C$51,0))</f>
        <v>Springfield</v>
      </c>
      <c r="H43">
        <v>2.3E-2</v>
      </c>
      <c r="I43">
        <v>20539</v>
      </c>
      <c r="J43">
        <v>893</v>
      </c>
      <c r="K43">
        <v>20346</v>
      </c>
      <c r="L43">
        <v>96</v>
      </c>
      <c r="M43">
        <v>43</v>
      </c>
      <c r="N43">
        <v>32</v>
      </c>
      <c r="O43">
        <v>22</v>
      </c>
      <c r="P43">
        <v>99.060324300000005</v>
      </c>
      <c r="Q43">
        <v>0.46740347999999998</v>
      </c>
      <c r="R43">
        <v>0.20935781000000001</v>
      </c>
      <c r="S43">
        <v>0.15580115999999999</v>
      </c>
      <c r="T43">
        <v>0.10711329999999999</v>
      </c>
      <c r="U43">
        <v>12847</v>
      </c>
      <c r="V43">
        <v>71.915622299999995</v>
      </c>
      <c r="W43">
        <v>14.758309300000001</v>
      </c>
      <c r="X43">
        <v>3.1369191299999999</v>
      </c>
      <c r="Y43">
        <v>19611</v>
      </c>
      <c r="Z43">
        <v>95.481766399999998</v>
      </c>
      <c r="AA43">
        <v>9.7445311300000004</v>
      </c>
      <c r="AB43">
        <v>11.8255728</v>
      </c>
      <c r="AC43">
        <v>8.8343211999999998</v>
      </c>
      <c r="AD43">
        <v>9.2997198900000004</v>
      </c>
      <c r="AE43">
        <v>1</v>
      </c>
      <c r="AF43" t="s">
        <v>35</v>
      </c>
    </row>
    <row r="44" spans="1:32" hidden="1" x14ac:dyDescent="0.4">
      <c r="A44">
        <v>603</v>
      </c>
      <c r="B44" t="s">
        <v>676</v>
      </c>
      <c r="C44" s="6" t="str">
        <f t="shared" si="0"/>
        <v>Jo Daviess-IL</v>
      </c>
      <c r="D44" s="4" t="str">
        <f>INDEX(counties!$C$2:$C$434,MATCH('data-RIGHT!'!$C44,counties!$D$2:$D$434,0))</f>
        <v>Galena</v>
      </c>
      <c r="E44" t="s">
        <v>28</v>
      </c>
      <c r="F44" s="4" t="str">
        <f>INDEX(states!$A$2:$A$51,MATCH('data-RIGHT!'!$E44,states!$C$2:$C$51,0))</f>
        <v>Illinois</v>
      </c>
      <c r="G44" s="4" t="str">
        <f>INDEX(states!$B$2:$B$51,MATCH('data-RIGHT!'!$E44,states!$C$2:$C$51,0))</f>
        <v>Springfield</v>
      </c>
      <c r="H44">
        <v>3.5000000000000003E-2</v>
      </c>
      <c r="I44">
        <v>21821</v>
      </c>
      <c r="J44">
        <v>623.45714299999997</v>
      </c>
      <c r="K44">
        <v>21732</v>
      </c>
      <c r="L44">
        <v>14</v>
      </c>
      <c r="M44">
        <v>20</v>
      </c>
      <c r="N44">
        <v>29</v>
      </c>
      <c r="O44">
        <v>26</v>
      </c>
      <c r="P44">
        <v>99.592135999999996</v>
      </c>
      <c r="Q44">
        <v>6.4158380000000001E-2</v>
      </c>
      <c r="R44">
        <v>9.1654830000000007E-2</v>
      </c>
      <c r="S44">
        <v>0.1328995</v>
      </c>
      <c r="T44">
        <v>0.11915128</v>
      </c>
      <c r="U44">
        <v>14409</v>
      </c>
      <c r="V44">
        <v>74.092580999999996</v>
      </c>
      <c r="W44">
        <v>16.413352799999998</v>
      </c>
      <c r="X44">
        <v>3.4284127999999998</v>
      </c>
      <c r="Y44">
        <v>21610</v>
      </c>
      <c r="Z44">
        <v>99.033041600000004</v>
      </c>
      <c r="AA44">
        <v>8.2878297100000005</v>
      </c>
      <c r="AB44">
        <v>9.2916445900000006</v>
      </c>
      <c r="AC44">
        <v>6.2839825300000003</v>
      </c>
      <c r="AD44">
        <v>11.839323500000001</v>
      </c>
      <c r="AE44">
        <v>0</v>
      </c>
      <c r="AF44" t="s">
        <v>29</v>
      </c>
    </row>
    <row r="45" spans="1:32" hidden="1" x14ac:dyDescent="0.4">
      <c r="A45">
        <v>604</v>
      </c>
      <c r="B45" t="s">
        <v>677</v>
      </c>
      <c r="C45" s="6" t="str">
        <f t="shared" si="0"/>
        <v>Johnson-IL</v>
      </c>
      <c r="D45" s="4" t="str">
        <f>INDEX(counties!$C$2:$C$434,MATCH('data-RIGHT!'!$C45,counties!$D$2:$D$434,0))</f>
        <v>Vienna</v>
      </c>
      <c r="E45" t="s">
        <v>28</v>
      </c>
      <c r="F45" s="4" t="str">
        <f>INDEX(states!$A$2:$A$51,MATCH('data-RIGHT!'!$E45,states!$C$2:$C$51,0))</f>
        <v>Illinois</v>
      </c>
      <c r="G45" s="4" t="str">
        <f>INDEX(states!$B$2:$B$51,MATCH('data-RIGHT!'!$E45,states!$C$2:$C$51,0))</f>
        <v>Springfield</v>
      </c>
      <c r="H45">
        <v>0.02</v>
      </c>
      <c r="I45">
        <v>11347</v>
      </c>
      <c r="J45">
        <v>567.35</v>
      </c>
      <c r="K45">
        <v>10230</v>
      </c>
      <c r="L45">
        <v>1046</v>
      </c>
      <c r="M45">
        <v>26</v>
      </c>
      <c r="N45">
        <v>14</v>
      </c>
      <c r="O45">
        <v>31</v>
      </c>
      <c r="P45">
        <v>90.155988399999998</v>
      </c>
      <c r="Q45">
        <v>9.2182955799999995</v>
      </c>
      <c r="R45">
        <v>0.22913544999999999</v>
      </c>
      <c r="S45">
        <v>0.12338063000000001</v>
      </c>
      <c r="T45">
        <v>0.27319996000000002</v>
      </c>
      <c r="U45">
        <v>7922</v>
      </c>
      <c r="V45">
        <v>66.170159100000006</v>
      </c>
      <c r="W45">
        <v>14.352436300000001</v>
      </c>
      <c r="X45">
        <v>3.43347639</v>
      </c>
      <c r="Y45">
        <v>9180</v>
      </c>
      <c r="Z45">
        <v>80.902441199999998</v>
      </c>
      <c r="AA45">
        <v>15.5555556</v>
      </c>
      <c r="AB45">
        <v>18.535060300000001</v>
      </c>
      <c r="AC45">
        <v>12.266500600000001</v>
      </c>
      <c r="AD45">
        <v>19.8775318</v>
      </c>
      <c r="AE45">
        <v>0</v>
      </c>
      <c r="AF45" t="s">
        <v>32</v>
      </c>
    </row>
    <row r="46" spans="1:32" hidden="1" x14ac:dyDescent="0.4">
      <c r="A46">
        <v>605</v>
      </c>
      <c r="B46" t="s">
        <v>678</v>
      </c>
      <c r="C46" s="6" t="str">
        <f t="shared" si="0"/>
        <v>Kane-IL</v>
      </c>
      <c r="D46" s="4" t="str">
        <f>INDEX(counties!$C$2:$C$434,MATCH('data-RIGHT!'!$C46,counties!$D$2:$D$434,0))</f>
        <v>Geneva</v>
      </c>
      <c r="E46" t="s">
        <v>28</v>
      </c>
      <c r="F46" s="4" t="str">
        <f>INDEX(states!$A$2:$A$51,MATCH('data-RIGHT!'!$E46,states!$C$2:$C$51,0))</f>
        <v>Illinois</v>
      </c>
      <c r="G46" s="4" t="str">
        <f>INDEX(states!$B$2:$B$51,MATCH('data-RIGHT!'!$E46,states!$C$2:$C$51,0))</f>
        <v>Springfield</v>
      </c>
      <c r="H46">
        <v>2.9000000000000001E-2</v>
      </c>
      <c r="I46">
        <v>317471</v>
      </c>
      <c r="J46">
        <v>10947.275900000001</v>
      </c>
      <c r="K46">
        <v>269675</v>
      </c>
      <c r="L46">
        <v>19006</v>
      </c>
      <c r="M46">
        <v>620</v>
      </c>
      <c r="N46">
        <v>4474</v>
      </c>
      <c r="O46">
        <v>23696</v>
      </c>
      <c r="P46">
        <v>84.944766599999994</v>
      </c>
      <c r="Q46">
        <v>5.9866885500000002</v>
      </c>
      <c r="R46">
        <v>0.19529342999999999</v>
      </c>
      <c r="S46">
        <v>1.40926258</v>
      </c>
      <c r="T46">
        <v>7.4639888399999998</v>
      </c>
      <c r="U46">
        <v>191807</v>
      </c>
      <c r="V46">
        <v>77.7192699</v>
      </c>
      <c r="W46">
        <v>27.593883399999999</v>
      </c>
      <c r="X46">
        <v>7.0132998300000002</v>
      </c>
      <c r="Y46">
        <v>310740</v>
      </c>
      <c r="Z46">
        <v>97.879806299999998</v>
      </c>
      <c r="AA46">
        <v>6.8465598200000004</v>
      </c>
      <c r="AB46">
        <v>9.5904031100000005</v>
      </c>
      <c r="AC46">
        <v>5.5516794599999999</v>
      </c>
      <c r="AD46">
        <v>6.3138026399999996</v>
      </c>
      <c r="AE46">
        <v>1</v>
      </c>
      <c r="AF46" t="s">
        <v>31</v>
      </c>
    </row>
    <row r="47" spans="1:32" hidden="1" x14ac:dyDescent="0.4">
      <c r="A47">
        <v>606</v>
      </c>
      <c r="B47" t="s">
        <v>147</v>
      </c>
      <c r="C47" s="6" t="str">
        <f t="shared" si="0"/>
        <v>Kankakee-IL</v>
      </c>
      <c r="D47" s="4" t="str">
        <f>INDEX(counties!$C$2:$C$434,MATCH('data-RIGHT!'!$C47,counties!$D$2:$D$434,0))</f>
        <v>Kankakee</v>
      </c>
      <c r="E47" t="s">
        <v>28</v>
      </c>
      <c r="F47" s="4" t="str">
        <f>INDEX(states!$A$2:$A$51,MATCH('data-RIGHT!'!$E47,states!$C$2:$C$51,0))</f>
        <v>Illinois</v>
      </c>
      <c r="G47" s="4" t="str">
        <f>INDEX(states!$B$2:$B$51,MATCH('data-RIGHT!'!$E47,states!$C$2:$C$51,0))</f>
        <v>Springfield</v>
      </c>
      <c r="H47">
        <v>3.9E-2</v>
      </c>
      <c r="I47">
        <v>96255</v>
      </c>
      <c r="J47">
        <v>2468.07692</v>
      </c>
      <c r="K47">
        <v>80194</v>
      </c>
      <c r="L47">
        <v>14399</v>
      </c>
      <c r="M47">
        <v>150</v>
      </c>
      <c r="N47">
        <v>644</v>
      </c>
      <c r="O47">
        <v>868</v>
      </c>
      <c r="P47">
        <v>83.314113599999999</v>
      </c>
      <c r="Q47">
        <v>14.9592229</v>
      </c>
      <c r="R47">
        <v>0.15583606</v>
      </c>
      <c r="S47">
        <v>0.66905614999999996</v>
      </c>
      <c r="T47">
        <v>0.90177134000000003</v>
      </c>
      <c r="U47">
        <v>59821</v>
      </c>
      <c r="V47">
        <v>73.086374399999997</v>
      </c>
      <c r="W47">
        <v>17.640962200000001</v>
      </c>
      <c r="X47">
        <v>3.9902375399999999</v>
      </c>
      <c r="Y47">
        <v>92594</v>
      </c>
      <c r="Z47">
        <v>96.196561200000005</v>
      </c>
      <c r="AA47">
        <v>13.296757899999999</v>
      </c>
      <c r="AB47">
        <v>19.598327600000001</v>
      </c>
      <c r="AC47">
        <v>10.888062</v>
      </c>
      <c r="AD47">
        <v>10.247964700000001</v>
      </c>
      <c r="AE47">
        <v>1</v>
      </c>
      <c r="AF47" t="s">
        <v>35</v>
      </c>
    </row>
    <row r="48" spans="1:32" hidden="1" x14ac:dyDescent="0.4">
      <c r="A48">
        <v>607</v>
      </c>
      <c r="B48" t="s">
        <v>679</v>
      </c>
      <c r="C48" s="6" t="str">
        <f t="shared" si="0"/>
        <v>Kendall-IL</v>
      </c>
      <c r="D48" s="4" t="str">
        <f>INDEX(counties!$C$2:$C$434,MATCH('data-RIGHT!'!$C48,counties!$D$2:$D$434,0))</f>
        <v>Yorkville</v>
      </c>
      <c r="E48" t="s">
        <v>28</v>
      </c>
      <c r="F48" s="4" t="str">
        <f>INDEX(states!$A$2:$A$51,MATCH('data-RIGHT!'!$E48,states!$C$2:$C$51,0))</f>
        <v>Illinois</v>
      </c>
      <c r="G48" s="4" t="str">
        <f>INDEX(states!$B$2:$B$51,MATCH('data-RIGHT!'!$E48,states!$C$2:$C$51,0))</f>
        <v>Springfield</v>
      </c>
      <c r="H48">
        <v>1.7999999999999999E-2</v>
      </c>
      <c r="I48">
        <v>39413</v>
      </c>
      <c r="J48">
        <v>2189.6111099999998</v>
      </c>
      <c r="K48">
        <v>38019</v>
      </c>
      <c r="L48">
        <v>210</v>
      </c>
      <c r="M48">
        <v>73</v>
      </c>
      <c r="N48">
        <v>224</v>
      </c>
      <c r="O48">
        <v>887</v>
      </c>
      <c r="P48">
        <v>96.463095899999999</v>
      </c>
      <c r="Q48">
        <v>0.53281911999999998</v>
      </c>
      <c r="R48">
        <v>0.18521808000000001</v>
      </c>
      <c r="S48">
        <v>0.56834039999999997</v>
      </c>
      <c r="T48">
        <v>2.25052648</v>
      </c>
      <c r="U48">
        <v>24175</v>
      </c>
      <c r="V48">
        <v>83.677352600000006</v>
      </c>
      <c r="W48">
        <v>24.889348500000001</v>
      </c>
      <c r="X48">
        <v>5.2533609099999996</v>
      </c>
      <c r="Y48">
        <v>39199</v>
      </c>
      <c r="Z48">
        <v>99.457031900000004</v>
      </c>
      <c r="AA48">
        <v>3.3852904399999999</v>
      </c>
      <c r="AB48">
        <v>4.4201723700000004</v>
      </c>
      <c r="AC48">
        <v>2.3550487200000001</v>
      </c>
      <c r="AD48">
        <v>5.87851078</v>
      </c>
      <c r="AE48">
        <v>1</v>
      </c>
      <c r="AF48" t="s">
        <v>36</v>
      </c>
    </row>
    <row r="49" spans="1:32" hidden="1" x14ac:dyDescent="0.4">
      <c r="A49">
        <v>608</v>
      </c>
      <c r="B49" t="s">
        <v>237</v>
      </c>
      <c r="C49" s="6" t="str">
        <f t="shared" si="0"/>
        <v>Knox-IL</v>
      </c>
      <c r="D49" s="4" t="str">
        <f>INDEX(counties!$C$2:$C$434,MATCH('data-RIGHT!'!$C49,counties!$D$2:$D$434,0))</f>
        <v>Galesburg</v>
      </c>
      <c r="E49" t="s">
        <v>28</v>
      </c>
      <c r="F49" s="4" t="str">
        <f>INDEX(states!$A$2:$A$51,MATCH('data-RIGHT!'!$E49,states!$C$2:$C$51,0))</f>
        <v>Illinois</v>
      </c>
      <c r="G49" s="4" t="str">
        <f>INDEX(states!$B$2:$B$51,MATCH('data-RIGHT!'!$E49,states!$C$2:$C$51,0))</f>
        <v>Springfield</v>
      </c>
      <c r="H49">
        <v>4.2000000000000003E-2</v>
      </c>
      <c r="I49">
        <v>56393</v>
      </c>
      <c r="J49">
        <v>1342.69048</v>
      </c>
      <c r="K49">
        <v>52413</v>
      </c>
      <c r="L49">
        <v>2860</v>
      </c>
      <c r="M49">
        <v>85</v>
      </c>
      <c r="N49">
        <v>320</v>
      </c>
      <c r="O49">
        <v>715</v>
      </c>
      <c r="P49">
        <v>92.942386499999998</v>
      </c>
      <c r="Q49">
        <v>5.0715514300000004</v>
      </c>
      <c r="R49">
        <v>0.15072793000000001</v>
      </c>
      <c r="S49">
        <v>0.56744631000000001</v>
      </c>
      <c r="T49">
        <v>1.2678878600000001</v>
      </c>
      <c r="U49">
        <v>37723</v>
      </c>
      <c r="V49">
        <v>76.566020699999996</v>
      </c>
      <c r="W49">
        <v>19.343636499999999</v>
      </c>
      <c r="X49">
        <v>4.2122842800000004</v>
      </c>
      <c r="Y49">
        <v>53106</v>
      </c>
      <c r="Z49">
        <v>94.171262400000003</v>
      </c>
      <c r="AA49">
        <v>13.8684894</v>
      </c>
      <c r="AB49">
        <v>19.673376399999999</v>
      </c>
      <c r="AC49">
        <v>12.8831741</v>
      </c>
      <c r="AD49">
        <v>9.7387173400000009</v>
      </c>
      <c r="AE49">
        <v>0</v>
      </c>
      <c r="AF49" t="s">
        <v>29</v>
      </c>
    </row>
    <row r="50" spans="1:32" hidden="1" x14ac:dyDescent="0.4">
      <c r="A50">
        <v>609</v>
      </c>
      <c r="B50" t="s">
        <v>680</v>
      </c>
      <c r="C50" s="6" t="str">
        <f t="shared" si="0"/>
        <v>Lake-IL</v>
      </c>
      <c r="D50" s="4" t="str">
        <f>INDEX(counties!$C$2:$C$434,MATCH('data-RIGHT!'!$C50,counties!$D$2:$D$434,0))</f>
        <v>Waukegan</v>
      </c>
      <c r="E50" t="s">
        <v>28</v>
      </c>
      <c r="F50" s="4" t="str">
        <f>INDEX(states!$A$2:$A$51,MATCH('data-RIGHT!'!$E50,states!$C$2:$C$51,0))</f>
        <v>Illinois</v>
      </c>
      <c r="G50" s="4" t="str">
        <f>INDEX(states!$B$2:$B$51,MATCH('data-RIGHT!'!$E50,states!$C$2:$C$51,0))</f>
        <v>Springfield</v>
      </c>
      <c r="H50">
        <v>2.8000000000000001E-2</v>
      </c>
      <c r="I50">
        <v>516418</v>
      </c>
      <c r="J50">
        <v>18443.5</v>
      </c>
      <c r="K50">
        <v>450666</v>
      </c>
      <c r="L50">
        <v>34771</v>
      </c>
      <c r="M50">
        <v>1198</v>
      </c>
      <c r="N50">
        <v>12588</v>
      </c>
      <c r="O50">
        <v>17195</v>
      </c>
      <c r="P50">
        <v>87.267678500000002</v>
      </c>
      <c r="Q50">
        <v>6.7331115500000003</v>
      </c>
      <c r="R50">
        <v>0.23198262</v>
      </c>
      <c r="S50">
        <v>2.4375602700000001</v>
      </c>
      <c r="T50">
        <v>3.3296670499999999</v>
      </c>
      <c r="U50">
        <v>318475</v>
      </c>
      <c r="V50">
        <v>84.726901600000005</v>
      </c>
      <c r="W50">
        <v>37.834052900000003</v>
      </c>
      <c r="X50">
        <v>11.4640082</v>
      </c>
      <c r="Y50">
        <v>495312</v>
      </c>
      <c r="Z50">
        <v>95.913000699999998</v>
      </c>
      <c r="AA50">
        <v>5.1597780799999997</v>
      </c>
      <c r="AB50">
        <v>6.7671248400000001</v>
      </c>
      <c r="AC50">
        <v>4.1919390200000004</v>
      </c>
      <c r="AD50">
        <v>6.1644303300000001</v>
      </c>
      <c r="AE50">
        <v>1</v>
      </c>
      <c r="AF50" t="s">
        <v>36</v>
      </c>
    </row>
    <row r="51" spans="1:32" hidden="1" x14ac:dyDescent="0.4">
      <c r="A51">
        <v>610</v>
      </c>
      <c r="B51" t="s">
        <v>681</v>
      </c>
      <c r="C51" s="6" t="str">
        <f t="shared" si="0"/>
        <v>La Salle-IL</v>
      </c>
      <c r="D51" s="4" t="str">
        <f>INDEX(counties!$C$2:$C$434,MATCH('data-RIGHT!'!$C51,counties!$D$2:$D$434,0))</f>
        <v>Ottawa</v>
      </c>
      <c r="E51" t="s">
        <v>28</v>
      </c>
      <c r="F51" s="4" t="str">
        <f>INDEX(states!$A$2:$A$51,MATCH('data-RIGHT!'!$E51,states!$C$2:$C$51,0))</f>
        <v>Illinois</v>
      </c>
      <c r="G51" s="4" t="str">
        <f>INDEX(states!$B$2:$B$51,MATCH('data-RIGHT!'!$E51,states!$C$2:$C$51,0))</f>
        <v>Springfield</v>
      </c>
      <c r="H51">
        <v>6.8000000000000005E-2</v>
      </c>
      <c r="I51">
        <v>106913</v>
      </c>
      <c r="J51">
        <v>1572.25</v>
      </c>
      <c r="K51">
        <v>103805</v>
      </c>
      <c r="L51">
        <v>1153</v>
      </c>
      <c r="M51">
        <v>206</v>
      </c>
      <c r="N51">
        <v>523</v>
      </c>
      <c r="O51">
        <v>1226</v>
      </c>
      <c r="P51">
        <v>97.092963400000002</v>
      </c>
      <c r="Q51">
        <v>1.07844696</v>
      </c>
      <c r="R51">
        <v>0.19268003</v>
      </c>
      <c r="S51">
        <v>0.48918278999999998</v>
      </c>
      <c r="T51">
        <v>1.1467267800000001</v>
      </c>
      <c r="U51">
        <v>70357</v>
      </c>
      <c r="V51">
        <v>73.127052000000006</v>
      </c>
      <c r="W51">
        <v>16.899526699999999</v>
      </c>
      <c r="X51">
        <v>3.43817957</v>
      </c>
      <c r="Y51">
        <v>104473</v>
      </c>
      <c r="Z51">
        <v>97.7177705</v>
      </c>
      <c r="AA51">
        <v>11.101432900000001</v>
      </c>
      <c r="AB51">
        <v>15.241786599999999</v>
      </c>
      <c r="AC51">
        <v>9.2120967300000007</v>
      </c>
      <c r="AD51">
        <v>10.697146800000001</v>
      </c>
      <c r="AE51">
        <v>0</v>
      </c>
      <c r="AF51" t="s">
        <v>29</v>
      </c>
    </row>
    <row r="52" spans="1:32" hidden="1" x14ac:dyDescent="0.4">
      <c r="A52">
        <v>611</v>
      </c>
      <c r="B52" t="s">
        <v>682</v>
      </c>
      <c r="C52" s="6" t="str">
        <f t="shared" si="0"/>
        <v>Lawrence-IL</v>
      </c>
      <c r="D52" s="4" t="str">
        <f>INDEX(counties!$C$2:$C$434,MATCH('data-RIGHT!'!$C52,counties!$D$2:$D$434,0))</f>
        <v>Lawrenceville</v>
      </c>
      <c r="E52" t="s">
        <v>28</v>
      </c>
      <c r="F52" s="4" t="str">
        <f>INDEX(states!$A$2:$A$51,MATCH('data-RIGHT!'!$E52,states!$C$2:$C$51,0))</f>
        <v>Illinois</v>
      </c>
      <c r="G52" s="4" t="str">
        <f>INDEX(states!$B$2:$B$51,MATCH('data-RIGHT!'!$E52,states!$C$2:$C$51,0))</f>
        <v>Springfield</v>
      </c>
      <c r="H52">
        <v>2.1999999999999999E-2</v>
      </c>
      <c r="I52">
        <v>15972</v>
      </c>
      <c r="J52">
        <v>726</v>
      </c>
      <c r="K52">
        <v>15759</v>
      </c>
      <c r="L52">
        <v>151</v>
      </c>
      <c r="M52">
        <v>31</v>
      </c>
      <c r="N52">
        <v>21</v>
      </c>
      <c r="O52">
        <v>10</v>
      </c>
      <c r="P52">
        <v>98.6664162</v>
      </c>
      <c r="Q52">
        <v>0.94540446</v>
      </c>
      <c r="R52">
        <v>0.19408966</v>
      </c>
      <c r="S52">
        <v>0.13148008999999999</v>
      </c>
      <c r="T52">
        <v>6.2609570000000003E-2</v>
      </c>
      <c r="U52">
        <v>10950</v>
      </c>
      <c r="V52">
        <v>69.232876700000006</v>
      </c>
      <c r="W52">
        <v>14.538812800000001</v>
      </c>
      <c r="X52">
        <v>1.94520548</v>
      </c>
      <c r="Y52">
        <v>15347</v>
      </c>
      <c r="Z52">
        <v>96.086902100000003</v>
      </c>
      <c r="AA52">
        <v>19.847527199999998</v>
      </c>
      <c r="AB52">
        <v>31.112873400000002</v>
      </c>
      <c r="AC52">
        <v>16.759705700000001</v>
      </c>
      <c r="AD52">
        <v>14.8832156</v>
      </c>
      <c r="AE52">
        <v>0</v>
      </c>
      <c r="AF52" t="s">
        <v>37</v>
      </c>
    </row>
    <row r="53" spans="1:32" hidden="1" x14ac:dyDescent="0.4">
      <c r="A53">
        <v>612</v>
      </c>
      <c r="B53" t="s">
        <v>683</v>
      </c>
      <c r="C53" s="6" t="str">
        <f t="shared" si="0"/>
        <v>Lee-IL</v>
      </c>
      <c r="D53" s="4" t="str">
        <f>INDEX(counties!$C$2:$C$434,MATCH('data-RIGHT!'!$C53,counties!$D$2:$D$434,0))</f>
        <v>Dixon</v>
      </c>
      <c r="E53" t="s">
        <v>28</v>
      </c>
      <c r="F53" s="4" t="str">
        <f>INDEX(states!$A$2:$A$51,MATCH('data-RIGHT!'!$E53,states!$C$2:$C$51,0))</f>
        <v>Illinois</v>
      </c>
      <c r="G53" s="4" t="str">
        <f>INDEX(states!$B$2:$B$51,MATCH('data-RIGHT!'!$E53,states!$C$2:$C$51,0))</f>
        <v>Springfield</v>
      </c>
      <c r="H53">
        <v>4.2999999999999997E-2</v>
      </c>
      <c r="I53">
        <v>34392</v>
      </c>
      <c r="J53">
        <v>799.81395299999997</v>
      </c>
      <c r="K53">
        <v>32530</v>
      </c>
      <c r="L53">
        <v>1222</v>
      </c>
      <c r="M53">
        <v>84</v>
      </c>
      <c r="N53">
        <v>181</v>
      </c>
      <c r="O53">
        <v>375</v>
      </c>
      <c r="P53">
        <v>94.585950199999999</v>
      </c>
      <c r="Q53">
        <v>3.5531519</v>
      </c>
      <c r="R53">
        <v>0.24424285000000001</v>
      </c>
      <c r="S53">
        <v>0.52628518000000002</v>
      </c>
      <c r="T53">
        <v>1.0903698500000001</v>
      </c>
      <c r="U53">
        <v>22661</v>
      </c>
      <c r="V53">
        <v>76.280834900000002</v>
      </c>
      <c r="W53">
        <v>18.476678</v>
      </c>
      <c r="X53">
        <v>4.0421870200000001</v>
      </c>
      <c r="Y53">
        <v>32162</v>
      </c>
      <c r="Z53">
        <v>93.515933899999993</v>
      </c>
      <c r="AA53">
        <v>8.8240780999999995</v>
      </c>
      <c r="AB53">
        <v>10.5378832</v>
      </c>
      <c r="AC53">
        <v>7.7154250700000002</v>
      </c>
      <c r="AD53">
        <v>9.5268747999999999</v>
      </c>
      <c r="AE53">
        <v>0</v>
      </c>
      <c r="AF53" t="s">
        <v>29</v>
      </c>
    </row>
    <row r="54" spans="1:32" hidden="1" x14ac:dyDescent="0.4">
      <c r="A54">
        <v>613</v>
      </c>
      <c r="B54" t="s">
        <v>684</v>
      </c>
      <c r="C54" s="6" t="str">
        <f t="shared" si="0"/>
        <v>Livingston-IL</v>
      </c>
      <c r="D54" s="4" t="str">
        <f>INDEX(counties!$C$2:$C$434,MATCH('data-RIGHT!'!$C54,counties!$D$2:$D$434,0))</f>
        <v>Pontiac</v>
      </c>
      <c r="E54" t="s">
        <v>28</v>
      </c>
      <c r="F54" s="4" t="str">
        <f>INDEX(states!$A$2:$A$51,MATCH('data-RIGHT!'!$E54,states!$C$2:$C$51,0))</f>
        <v>Illinois</v>
      </c>
      <c r="G54" s="4" t="str">
        <f>INDEX(states!$B$2:$B$51,MATCH('data-RIGHT!'!$E54,states!$C$2:$C$51,0))</f>
        <v>Springfield</v>
      </c>
      <c r="H54">
        <v>6.2E-2</v>
      </c>
      <c r="I54">
        <v>39301</v>
      </c>
      <c r="J54">
        <v>633.88709700000004</v>
      </c>
      <c r="K54">
        <v>36551</v>
      </c>
      <c r="L54">
        <v>2115</v>
      </c>
      <c r="M54">
        <v>62</v>
      </c>
      <c r="N54">
        <v>131</v>
      </c>
      <c r="O54">
        <v>442</v>
      </c>
      <c r="P54">
        <v>93.002722599999998</v>
      </c>
      <c r="Q54">
        <v>5.3815424500000004</v>
      </c>
      <c r="R54">
        <v>0.1577568</v>
      </c>
      <c r="S54">
        <v>0.33332485000000001</v>
      </c>
      <c r="T54">
        <v>1.12465332</v>
      </c>
      <c r="U54">
        <v>26084</v>
      </c>
      <c r="V54">
        <v>74.145069800000002</v>
      </c>
      <c r="W54">
        <v>14.503143700000001</v>
      </c>
      <c r="X54">
        <v>2.9481674600000001</v>
      </c>
      <c r="Y54">
        <v>35431</v>
      </c>
      <c r="Z54">
        <v>90.1529223</v>
      </c>
      <c r="AA54">
        <v>9.3251672299999999</v>
      </c>
      <c r="AB54">
        <v>13.701158899999999</v>
      </c>
      <c r="AC54">
        <v>8.0200501299999996</v>
      </c>
      <c r="AD54">
        <v>6.7704067700000001</v>
      </c>
      <c r="AE54">
        <v>0</v>
      </c>
      <c r="AF54" t="s">
        <v>29</v>
      </c>
    </row>
    <row r="55" spans="1:32" hidden="1" x14ac:dyDescent="0.4">
      <c r="A55">
        <v>614</v>
      </c>
      <c r="B55" t="s">
        <v>354</v>
      </c>
      <c r="C55" s="6" t="str">
        <f t="shared" si="0"/>
        <v>Logan-IL</v>
      </c>
      <c r="D55" s="4" t="str">
        <f>INDEX(counties!$C$2:$C$434,MATCH('data-RIGHT!'!$C55,counties!$D$2:$D$434,0))</f>
        <v>Lincoln</v>
      </c>
      <c r="E55" t="s">
        <v>28</v>
      </c>
      <c r="F55" s="4" t="str">
        <f>INDEX(states!$A$2:$A$51,MATCH('data-RIGHT!'!$E55,states!$C$2:$C$51,0))</f>
        <v>Illinois</v>
      </c>
      <c r="G55" s="4" t="str">
        <f>INDEX(states!$B$2:$B$51,MATCH('data-RIGHT!'!$E55,states!$C$2:$C$51,0))</f>
        <v>Springfield</v>
      </c>
      <c r="H55">
        <v>3.5999999999999997E-2</v>
      </c>
      <c r="I55">
        <v>30798</v>
      </c>
      <c r="J55">
        <v>855.5</v>
      </c>
      <c r="K55">
        <v>29223</v>
      </c>
      <c r="L55">
        <v>1291</v>
      </c>
      <c r="M55">
        <v>37</v>
      </c>
      <c r="N55">
        <v>143</v>
      </c>
      <c r="O55">
        <v>104</v>
      </c>
      <c r="P55">
        <v>94.886031599999995</v>
      </c>
      <c r="Q55">
        <v>4.1918306400000001</v>
      </c>
      <c r="R55">
        <v>0.12013767</v>
      </c>
      <c r="S55">
        <v>0.46431586000000002</v>
      </c>
      <c r="T55">
        <v>0.33768427000000001</v>
      </c>
      <c r="U55">
        <v>20324</v>
      </c>
      <c r="V55">
        <v>75.900413299999997</v>
      </c>
      <c r="W55">
        <v>17.949222599999999</v>
      </c>
      <c r="X55">
        <v>3.7984648700000001</v>
      </c>
      <c r="Y55">
        <v>28104</v>
      </c>
      <c r="Z55">
        <v>91.252678700000004</v>
      </c>
      <c r="AA55">
        <v>10.781383399999999</v>
      </c>
      <c r="AB55">
        <v>12.8258458</v>
      </c>
      <c r="AC55">
        <v>9.9647910700000004</v>
      </c>
      <c r="AD55">
        <v>10.3613632</v>
      </c>
      <c r="AE55">
        <v>0</v>
      </c>
      <c r="AF55" t="s">
        <v>29</v>
      </c>
    </row>
    <row r="56" spans="1:32" hidden="1" x14ac:dyDescent="0.4">
      <c r="A56">
        <v>615</v>
      </c>
      <c r="B56" t="s">
        <v>685</v>
      </c>
      <c r="C56" s="6" t="str">
        <f t="shared" si="0"/>
        <v>Mcdonough-IL</v>
      </c>
      <c r="D56" s="4" t="str">
        <f>INDEX(counties!$C$2:$C$434,MATCH('data-RIGHT!'!$C56,counties!$D$2:$D$434,0))</f>
        <v>Macomb</v>
      </c>
      <c r="E56" t="s">
        <v>28</v>
      </c>
      <c r="F56" s="4" t="str">
        <f>INDEX(states!$A$2:$A$51,MATCH('data-RIGHT!'!$E56,states!$C$2:$C$51,0))</f>
        <v>Illinois</v>
      </c>
      <c r="G56" s="4" t="str">
        <f>INDEX(states!$B$2:$B$51,MATCH('data-RIGHT!'!$E56,states!$C$2:$C$51,0))</f>
        <v>Springfield</v>
      </c>
      <c r="H56">
        <v>3.4000000000000002E-2</v>
      </c>
      <c r="I56">
        <v>35244</v>
      </c>
      <c r="J56">
        <v>1036.58824</v>
      </c>
      <c r="K56">
        <v>32992</v>
      </c>
      <c r="L56">
        <v>1254</v>
      </c>
      <c r="M56">
        <v>65</v>
      </c>
      <c r="N56">
        <v>802</v>
      </c>
      <c r="O56">
        <v>131</v>
      </c>
      <c r="P56">
        <v>93.610259900000003</v>
      </c>
      <c r="Q56">
        <v>3.55805243</v>
      </c>
      <c r="R56">
        <v>0.18442855999999999</v>
      </c>
      <c r="S56">
        <v>2.2755646399999998</v>
      </c>
      <c r="T56">
        <v>0.37169447</v>
      </c>
      <c r="U56">
        <v>18784</v>
      </c>
      <c r="V56">
        <v>80.302385000000001</v>
      </c>
      <c r="W56">
        <v>27.928023899999999</v>
      </c>
      <c r="X56">
        <v>10.3598807</v>
      </c>
      <c r="Y56">
        <v>28821</v>
      </c>
      <c r="Z56">
        <v>81.775621400000006</v>
      </c>
      <c r="AA56">
        <v>19.052080100000001</v>
      </c>
      <c r="AB56">
        <v>16.009316800000001</v>
      </c>
      <c r="AC56">
        <v>22.403381599999999</v>
      </c>
      <c r="AD56">
        <v>12.8843841</v>
      </c>
      <c r="AE56">
        <v>0</v>
      </c>
      <c r="AF56" t="s">
        <v>38</v>
      </c>
    </row>
    <row r="57" spans="1:32" hidden="1" x14ac:dyDescent="0.4">
      <c r="A57">
        <v>616</v>
      </c>
      <c r="B57" t="s">
        <v>686</v>
      </c>
      <c r="C57" s="6" t="str">
        <f t="shared" si="0"/>
        <v>Mchenry-IL</v>
      </c>
      <c r="D57" s="4" t="str">
        <f>INDEX(counties!$C$2:$C$434,MATCH('data-RIGHT!'!$C57,counties!$D$2:$D$434,0))</f>
        <v>Woodstock</v>
      </c>
      <c r="E57" t="s">
        <v>28</v>
      </c>
      <c r="F57" s="4" t="str">
        <f>INDEX(states!$A$2:$A$51,MATCH('data-RIGHT!'!$E57,states!$C$2:$C$51,0))</f>
        <v>Illinois</v>
      </c>
      <c r="G57" s="4" t="str">
        <f>INDEX(states!$B$2:$B$51,MATCH('data-RIGHT!'!$E57,states!$C$2:$C$51,0))</f>
        <v>Springfield</v>
      </c>
      <c r="H57">
        <v>3.5999999999999997E-2</v>
      </c>
      <c r="I57">
        <v>183241</v>
      </c>
      <c r="J57">
        <v>5090.0277800000003</v>
      </c>
      <c r="K57">
        <v>178895</v>
      </c>
      <c r="L57">
        <v>310</v>
      </c>
      <c r="M57">
        <v>299</v>
      </c>
      <c r="N57">
        <v>1293</v>
      </c>
      <c r="O57">
        <v>2444</v>
      </c>
      <c r="P57">
        <v>97.628260100000006</v>
      </c>
      <c r="Q57">
        <v>0.16917610999999999</v>
      </c>
      <c r="R57">
        <v>0.16317308999999999</v>
      </c>
      <c r="S57">
        <v>0.70562811000000003</v>
      </c>
      <c r="T57">
        <v>1.33376264</v>
      </c>
      <c r="U57">
        <v>114721</v>
      </c>
      <c r="V57">
        <v>84.507631599999996</v>
      </c>
      <c r="W57">
        <v>28.0541488</v>
      </c>
      <c r="X57">
        <v>6.4173080799999997</v>
      </c>
      <c r="Y57">
        <v>181636</v>
      </c>
      <c r="Z57">
        <v>99.124104299999999</v>
      </c>
      <c r="AA57">
        <v>3.4915985799999998</v>
      </c>
      <c r="AB57">
        <v>4.06964667</v>
      </c>
      <c r="AC57">
        <v>2.87024568</v>
      </c>
      <c r="AD57">
        <v>5.0644730999999998</v>
      </c>
      <c r="AE57">
        <v>1</v>
      </c>
      <c r="AF57" t="s">
        <v>36</v>
      </c>
    </row>
    <row r="58" spans="1:32" hidden="1" x14ac:dyDescent="0.4">
      <c r="A58">
        <v>617</v>
      </c>
      <c r="B58" t="s">
        <v>687</v>
      </c>
      <c r="C58" s="6" t="str">
        <f t="shared" si="0"/>
        <v>Mclean-IL</v>
      </c>
      <c r="D58" s="4" t="str">
        <f>INDEX(counties!$C$2:$C$434,MATCH('data-RIGHT!'!$C58,counties!$D$2:$D$434,0))</f>
        <v>Bloomington</v>
      </c>
      <c r="E58" t="s">
        <v>28</v>
      </c>
      <c r="F58" s="4" t="str">
        <f>INDEX(states!$A$2:$A$51,MATCH('data-RIGHT!'!$E58,states!$C$2:$C$51,0))</f>
        <v>Illinois</v>
      </c>
      <c r="G58" s="4" t="str">
        <f>INDEX(states!$B$2:$B$51,MATCH('data-RIGHT!'!$E58,states!$C$2:$C$51,0))</f>
        <v>Springfield</v>
      </c>
      <c r="H58">
        <v>6.8000000000000005E-2</v>
      </c>
      <c r="I58">
        <v>129180</v>
      </c>
      <c r="J58">
        <v>1899.70588</v>
      </c>
      <c r="K58">
        <v>121057</v>
      </c>
      <c r="L58">
        <v>5563</v>
      </c>
      <c r="M58">
        <v>203</v>
      </c>
      <c r="N58">
        <v>1624</v>
      </c>
      <c r="O58">
        <v>733</v>
      </c>
      <c r="P58">
        <v>93.711874899999998</v>
      </c>
      <c r="Q58">
        <v>4.3063941799999998</v>
      </c>
      <c r="R58">
        <v>0.15714507</v>
      </c>
      <c r="S58">
        <v>1.25716055</v>
      </c>
      <c r="T58">
        <v>0.56742530000000002</v>
      </c>
      <c r="U58">
        <v>72957</v>
      </c>
      <c r="V58">
        <v>84.671792999999994</v>
      </c>
      <c r="W58">
        <v>33.818550700000003</v>
      </c>
      <c r="X58">
        <v>9.0039338200000003</v>
      </c>
      <c r="Y58">
        <v>117663</v>
      </c>
      <c r="Z58">
        <v>91.084533199999996</v>
      </c>
      <c r="AA58">
        <v>11.875440899999999</v>
      </c>
      <c r="AB58">
        <v>10.0105088</v>
      </c>
      <c r="AC58">
        <v>13.715403999999999</v>
      </c>
      <c r="AD58">
        <v>7.2666025000000003</v>
      </c>
      <c r="AE58">
        <v>1</v>
      </c>
      <c r="AF58" t="s">
        <v>33</v>
      </c>
    </row>
    <row r="59" spans="1:32" hidden="1" x14ac:dyDescent="0.4">
      <c r="A59">
        <v>618</v>
      </c>
      <c r="B59" t="s">
        <v>688</v>
      </c>
      <c r="C59" s="6" t="str">
        <f t="shared" si="0"/>
        <v>Macon-IL</v>
      </c>
      <c r="D59" s="4" t="str">
        <f>INDEX(counties!$C$2:$C$434,MATCH('data-RIGHT!'!$C59,counties!$D$2:$D$434,0))</f>
        <v>Decatur</v>
      </c>
      <c r="E59" t="s">
        <v>28</v>
      </c>
      <c r="F59" s="4" t="str">
        <f>INDEX(states!$A$2:$A$51,MATCH('data-RIGHT!'!$E59,states!$C$2:$C$51,0))</f>
        <v>Illinois</v>
      </c>
      <c r="G59" s="4" t="str">
        <f>INDEX(states!$B$2:$B$51,MATCH('data-RIGHT!'!$E59,states!$C$2:$C$51,0))</f>
        <v>Springfield</v>
      </c>
      <c r="H59">
        <v>3.5000000000000003E-2</v>
      </c>
      <c r="I59">
        <v>117206</v>
      </c>
      <c r="J59">
        <v>3348.7428599999998</v>
      </c>
      <c r="K59">
        <v>102197</v>
      </c>
      <c r="L59">
        <v>14135</v>
      </c>
      <c r="M59">
        <v>157</v>
      </c>
      <c r="N59">
        <v>506</v>
      </c>
      <c r="O59">
        <v>211</v>
      </c>
      <c r="P59">
        <v>87.194341600000001</v>
      </c>
      <c r="Q59">
        <v>12.059962799999999</v>
      </c>
      <c r="R59">
        <v>0.13395219</v>
      </c>
      <c r="S59">
        <v>0.43171851</v>
      </c>
      <c r="T59">
        <v>0.18002491000000001</v>
      </c>
      <c r="U59">
        <v>76297</v>
      </c>
      <c r="V59">
        <v>76.211384499999994</v>
      </c>
      <c r="W59">
        <v>19.861855599999998</v>
      </c>
      <c r="X59">
        <v>4.9844685899999996</v>
      </c>
      <c r="Y59">
        <v>114042</v>
      </c>
      <c r="Z59">
        <v>97.300479499999994</v>
      </c>
      <c r="AA59">
        <v>12.741796900000001</v>
      </c>
      <c r="AB59">
        <v>19.257478599999999</v>
      </c>
      <c r="AC59">
        <v>10.9095835</v>
      </c>
      <c r="AD59">
        <v>8.9848690700000002</v>
      </c>
      <c r="AE59">
        <v>1</v>
      </c>
      <c r="AF59" t="s">
        <v>35</v>
      </c>
    </row>
    <row r="60" spans="1:32" hidden="1" x14ac:dyDescent="0.4">
      <c r="A60">
        <v>619</v>
      </c>
      <c r="B60" t="s">
        <v>689</v>
      </c>
      <c r="C60" s="6" t="str">
        <f t="shared" si="0"/>
        <v>Macoupin-IL</v>
      </c>
      <c r="D60" s="4" t="str">
        <f>INDEX(counties!$C$2:$C$434,MATCH('data-RIGHT!'!$C60,counties!$D$2:$D$434,0))</f>
        <v>Carlinville</v>
      </c>
      <c r="E60" t="s">
        <v>28</v>
      </c>
      <c r="F60" s="4" t="str">
        <f>INDEX(states!$A$2:$A$51,MATCH('data-RIGHT!'!$E60,states!$C$2:$C$51,0))</f>
        <v>Illinois</v>
      </c>
      <c r="G60" s="4" t="str">
        <f>INDEX(states!$B$2:$B$51,MATCH('data-RIGHT!'!$E60,states!$C$2:$C$51,0))</f>
        <v>Springfield</v>
      </c>
      <c r="H60">
        <v>0.05</v>
      </c>
      <c r="I60">
        <v>47679</v>
      </c>
      <c r="J60">
        <v>953.58</v>
      </c>
      <c r="K60">
        <v>47077</v>
      </c>
      <c r="L60">
        <v>379</v>
      </c>
      <c r="M60">
        <v>94</v>
      </c>
      <c r="N60">
        <v>88</v>
      </c>
      <c r="O60">
        <v>41</v>
      </c>
      <c r="P60">
        <v>98.7373896</v>
      </c>
      <c r="Q60">
        <v>0.79489922000000002</v>
      </c>
      <c r="R60">
        <v>0.19715178999999999</v>
      </c>
      <c r="S60">
        <v>0.18456763000000001</v>
      </c>
      <c r="T60">
        <v>8.5991739999999997E-2</v>
      </c>
      <c r="U60">
        <v>31217</v>
      </c>
      <c r="V60">
        <v>72.819297199999994</v>
      </c>
      <c r="W60">
        <v>14.0083929</v>
      </c>
      <c r="X60">
        <v>3.2546368999999999</v>
      </c>
      <c r="Y60">
        <v>46387</v>
      </c>
      <c r="Z60">
        <v>97.290211600000006</v>
      </c>
      <c r="AA60">
        <v>13.212753599999999</v>
      </c>
      <c r="AB60">
        <v>18.598894300000001</v>
      </c>
      <c r="AC60">
        <v>10.817107699999999</v>
      </c>
      <c r="AD60">
        <v>12.460907000000001</v>
      </c>
      <c r="AE60">
        <v>0</v>
      </c>
      <c r="AF60" t="s">
        <v>29</v>
      </c>
    </row>
    <row r="61" spans="1:32" hidden="1" x14ac:dyDescent="0.4">
      <c r="A61">
        <v>620</v>
      </c>
      <c r="B61" t="s">
        <v>215</v>
      </c>
      <c r="C61" s="6" t="str">
        <f t="shared" si="0"/>
        <v>Madison-IL</v>
      </c>
      <c r="D61" s="4" t="str">
        <f>INDEX(counties!$C$2:$C$434,MATCH('data-RIGHT!'!$C61,counties!$D$2:$D$434,0))</f>
        <v>Edwardsville</v>
      </c>
      <c r="E61" t="s">
        <v>28</v>
      </c>
      <c r="F61" s="4" t="str">
        <f>INDEX(states!$A$2:$A$51,MATCH('data-RIGHT!'!$E61,states!$C$2:$C$51,0))</f>
        <v>Illinois</v>
      </c>
      <c r="G61" s="4" t="str">
        <f>INDEX(states!$B$2:$B$51,MATCH('data-RIGHT!'!$E61,states!$C$2:$C$51,0))</f>
        <v>Springfield</v>
      </c>
      <c r="H61">
        <v>4.4999999999999998E-2</v>
      </c>
      <c r="I61">
        <v>249238</v>
      </c>
      <c r="J61">
        <v>5538.6222200000002</v>
      </c>
      <c r="K61">
        <v>230217</v>
      </c>
      <c r="L61">
        <v>16136</v>
      </c>
      <c r="M61">
        <v>683</v>
      </c>
      <c r="N61">
        <v>1420</v>
      </c>
      <c r="O61">
        <v>782</v>
      </c>
      <c r="P61">
        <v>92.368338699999995</v>
      </c>
      <c r="Q61">
        <v>6.4741331600000001</v>
      </c>
      <c r="R61">
        <v>0.27403526</v>
      </c>
      <c r="S61">
        <v>0.56973655999999995</v>
      </c>
      <c r="T61">
        <v>0.31375633000000003</v>
      </c>
      <c r="U61">
        <v>161517</v>
      </c>
      <c r="V61">
        <v>75.814310599999999</v>
      </c>
      <c r="W61">
        <v>19.6994744</v>
      </c>
      <c r="X61">
        <v>4.9493242200000003</v>
      </c>
      <c r="Y61">
        <v>245370</v>
      </c>
      <c r="Z61">
        <v>98.448069700000005</v>
      </c>
      <c r="AA61">
        <v>11.338794500000001</v>
      </c>
      <c r="AB61">
        <v>16.6709192</v>
      </c>
      <c r="AC61">
        <v>9.9030506099999993</v>
      </c>
      <c r="AD61">
        <v>8.2918109700000002</v>
      </c>
      <c r="AE61">
        <v>1</v>
      </c>
      <c r="AF61" t="s">
        <v>35</v>
      </c>
    </row>
    <row r="62" spans="1:32" hidden="1" x14ac:dyDescent="0.4">
      <c r="A62">
        <v>621</v>
      </c>
      <c r="B62" t="s">
        <v>193</v>
      </c>
      <c r="C62" s="6" t="str">
        <f t="shared" si="0"/>
        <v>Marion-IL</v>
      </c>
      <c r="D62" s="4" t="str">
        <f>INDEX(counties!$C$2:$C$434,MATCH('data-RIGHT!'!$C62,counties!$D$2:$D$434,0))</f>
        <v>Salem</v>
      </c>
      <c r="E62" t="s">
        <v>28</v>
      </c>
      <c r="F62" s="4" t="str">
        <f>INDEX(states!$A$2:$A$51,MATCH('data-RIGHT!'!$E62,states!$C$2:$C$51,0))</f>
        <v>Illinois</v>
      </c>
      <c r="G62" s="4" t="str">
        <f>INDEX(states!$B$2:$B$51,MATCH('data-RIGHT!'!$E62,states!$C$2:$C$51,0))</f>
        <v>Springfield</v>
      </c>
      <c r="H62">
        <v>3.5000000000000003E-2</v>
      </c>
      <c r="I62">
        <v>41561</v>
      </c>
      <c r="J62">
        <v>1187.45714</v>
      </c>
      <c r="K62">
        <v>39647</v>
      </c>
      <c r="L62">
        <v>1519</v>
      </c>
      <c r="M62">
        <v>106</v>
      </c>
      <c r="N62">
        <v>232</v>
      </c>
      <c r="O62">
        <v>57</v>
      </c>
      <c r="P62">
        <v>95.394721000000004</v>
      </c>
      <c r="Q62">
        <v>3.6548687499999999</v>
      </c>
      <c r="R62">
        <v>0.25504680000000002</v>
      </c>
      <c r="S62">
        <v>0.55821562999999996</v>
      </c>
      <c r="T62">
        <v>0.13714781000000001</v>
      </c>
      <c r="U62">
        <v>27077</v>
      </c>
      <c r="V62">
        <v>70.125937100000002</v>
      </c>
      <c r="W62">
        <v>16.449385100000001</v>
      </c>
      <c r="X62">
        <v>3.31277468</v>
      </c>
      <c r="Y62">
        <v>40800</v>
      </c>
      <c r="Z62">
        <v>98.168956499999993</v>
      </c>
      <c r="AA62">
        <v>16.367647099999999</v>
      </c>
      <c r="AB62">
        <v>22.3493101</v>
      </c>
      <c r="AC62">
        <v>13.928571399999999</v>
      </c>
      <c r="AD62">
        <v>14.722483499999999</v>
      </c>
      <c r="AE62">
        <v>0</v>
      </c>
      <c r="AF62" t="s">
        <v>29</v>
      </c>
    </row>
    <row r="63" spans="1:32" hidden="1" x14ac:dyDescent="0.4">
      <c r="A63">
        <v>622</v>
      </c>
      <c r="B63" t="s">
        <v>113</v>
      </c>
      <c r="C63" s="6" t="str">
        <f t="shared" si="0"/>
        <v>Marshall-IL</v>
      </c>
      <c r="D63" s="4" t="str">
        <f>INDEX(counties!$C$2:$C$434,MATCH('data-RIGHT!'!$C63,counties!$D$2:$D$434,0))</f>
        <v>Lacon</v>
      </c>
      <c r="E63" t="s">
        <v>28</v>
      </c>
      <c r="F63" s="4" t="str">
        <f>INDEX(states!$A$2:$A$51,MATCH('data-RIGHT!'!$E63,states!$C$2:$C$51,0))</f>
        <v>Illinois</v>
      </c>
      <c r="G63" s="4" t="str">
        <f>INDEX(states!$B$2:$B$51,MATCH('data-RIGHT!'!$E63,states!$C$2:$C$51,0))</f>
        <v>Springfield</v>
      </c>
      <c r="H63">
        <v>2.3E-2</v>
      </c>
      <c r="I63">
        <v>12846</v>
      </c>
      <c r="J63">
        <v>558.52173900000003</v>
      </c>
      <c r="K63">
        <v>12752</v>
      </c>
      <c r="L63">
        <v>17</v>
      </c>
      <c r="M63">
        <v>30</v>
      </c>
      <c r="N63">
        <v>28</v>
      </c>
      <c r="O63">
        <v>19</v>
      </c>
      <c r="P63">
        <v>99.2682547</v>
      </c>
      <c r="Q63">
        <v>0.13233691</v>
      </c>
      <c r="R63">
        <v>0.23353573</v>
      </c>
      <c r="S63">
        <v>0.21796668</v>
      </c>
      <c r="T63">
        <v>0.14790596</v>
      </c>
      <c r="U63">
        <v>8600</v>
      </c>
      <c r="V63">
        <v>77.779069800000002</v>
      </c>
      <c r="W63">
        <v>17.534883700000002</v>
      </c>
      <c r="X63">
        <v>2.5697674400000001</v>
      </c>
      <c r="Y63">
        <v>12563</v>
      </c>
      <c r="Z63">
        <v>97.7969796</v>
      </c>
      <c r="AA63">
        <v>9.38470111</v>
      </c>
      <c r="AB63">
        <v>11.4717933</v>
      </c>
      <c r="AC63">
        <v>7.5030750299999998</v>
      </c>
      <c r="AD63">
        <v>11.330561299999999</v>
      </c>
      <c r="AE63">
        <v>0</v>
      </c>
      <c r="AF63" t="s">
        <v>29</v>
      </c>
    </row>
    <row r="64" spans="1:32" hidden="1" x14ac:dyDescent="0.4">
      <c r="A64">
        <v>623</v>
      </c>
      <c r="B64" t="s">
        <v>276</v>
      </c>
      <c r="C64" s="6" t="str">
        <f t="shared" si="0"/>
        <v>Mason-IL</v>
      </c>
      <c r="D64" s="4" t="str">
        <f>INDEX(counties!$C$2:$C$434,MATCH('data-RIGHT!'!$C64,counties!$D$2:$D$434,0))</f>
        <v>Havana</v>
      </c>
      <c r="E64" t="s">
        <v>28</v>
      </c>
      <c r="F64" s="4" t="str">
        <f>INDEX(states!$A$2:$A$51,MATCH('data-RIGHT!'!$E64,states!$C$2:$C$51,0))</f>
        <v>Illinois</v>
      </c>
      <c r="G64" s="4" t="str">
        <f>INDEX(states!$B$2:$B$51,MATCH('data-RIGHT!'!$E64,states!$C$2:$C$51,0))</f>
        <v>Springfield</v>
      </c>
      <c r="H64">
        <v>3.3000000000000002E-2</v>
      </c>
      <c r="I64">
        <v>16269</v>
      </c>
      <c r="J64">
        <v>493</v>
      </c>
      <c r="K64">
        <v>16180</v>
      </c>
      <c r="L64">
        <v>8</v>
      </c>
      <c r="M64">
        <v>27</v>
      </c>
      <c r="N64">
        <v>38</v>
      </c>
      <c r="O64">
        <v>16</v>
      </c>
      <c r="P64">
        <v>99.452947300000005</v>
      </c>
      <c r="Q64">
        <v>4.9173269999999998E-2</v>
      </c>
      <c r="R64">
        <v>0.16595979999999999</v>
      </c>
      <c r="S64">
        <v>0.23357305</v>
      </c>
      <c r="T64">
        <v>9.8346550000000005E-2</v>
      </c>
      <c r="U64">
        <v>10729</v>
      </c>
      <c r="V64">
        <v>72.578991500000001</v>
      </c>
      <c r="W64">
        <v>13.505452500000001</v>
      </c>
      <c r="X64">
        <v>2.8986858</v>
      </c>
      <c r="Y64">
        <v>16025</v>
      </c>
      <c r="Z64">
        <v>98.500215100000005</v>
      </c>
      <c r="AA64">
        <v>15.507020300000001</v>
      </c>
      <c r="AB64">
        <v>24.113135199999999</v>
      </c>
      <c r="AC64">
        <v>12.8400955</v>
      </c>
      <c r="AD64">
        <v>11.603800700000001</v>
      </c>
      <c r="AE64">
        <v>0</v>
      </c>
      <c r="AF64" t="s">
        <v>29</v>
      </c>
    </row>
    <row r="65" spans="1:32" hidden="1" x14ac:dyDescent="0.4">
      <c r="A65">
        <v>624</v>
      </c>
      <c r="B65" t="s">
        <v>690</v>
      </c>
      <c r="C65" s="6" t="str">
        <f t="shared" si="0"/>
        <v>Massac-IL</v>
      </c>
      <c r="D65" s="4" t="str">
        <f>INDEX(counties!$C$2:$C$434,MATCH('data-RIGHT!'!$C65,counties!$D$2:$D$434,0))</f>
        <v>Metropolis</v>
      </c>
      <c r="E65" t="s">
        <v>28</v>
      </c>
      <c r="F65" s="4" t="str">
        <f>INDEX(states!$A$2:$A$51,MATCH('data-RIGHT!'!$E65,states!$C$2:$C$51,0))</f>
        <v>Illinois</v>
      </c>
      <c r="G65" s="4" t="str">
        <f>INDEX(states!$B$2:$B$51,MATCH('data-RIGHT!'!$E65,states!$C$2:$C$51,0))</f>
        <v>Springfield</v>
      </c>
      <c r="H65">
        <v>1.4E-2</v>
      </c>
      <c r="I65">
        <v>14752</v>
      </c>
      <c r="J65">
        <v>1053.7142899999999</v>
      </c>
      <c r="K65">
        <v>13804</v>
      </c>
      <c r="L65">
        <v>870</v>
      </c>
      <c r="M65">
        <v>37</v>
      </c>
      <c r="N65">
        <v>31</v>
      </c>
      <c r="O65">
        <v>10</v>
      </c>
      <c r="P65">
        <v>93.5737527</v>
      </c>
      <c r="Q65">
        <v>5.8975054199999999</v>
      </c>
      <c r="R65">
        <v>0.25081344999999999</v>
      </c>
      <c r="S65">
        <v>0.21014099999999999</v>
      </c>
      <c r="T65">
        <v>6.7787420000000001E-2</v>
      </c>
      <c r="U65">
        <v>10068</v>
      </c>
      <c r="V65">
        <v>65.305919700000004</v>
      </c>
      <c r="W65">
        <v>14.034565000000001</v>
      </c>
      <c r="X65">
        <v>2.9300754900000001</v>
      </c>
      <c r="Y65">
        <v>14348</v>
      </c>
      <c r="Z65">
        <v>97.261388299999993</v>
      </c>
      <c r="AA65">
        <v>16.741009200000001</v>
      </c>
      <c r="AB65">
        <v>22.980825100000001</v>
      </c>
      <c r="AC65">
        <v>14.968237200000001</v>
      </c>
      <c r="AD65">
        <v>14.3283582</v>
      </c>
      <c r="AE65">
        <v>0</v>
      </c>
      <c r="AF65" t="s">
        <v>32</v>
      </c>
    </row>
    <row r="66" spans="1:32" hidden="1" x14ac:dyDescent="0.4">
      <c r="A66">
        <v>625</v>
      </c>
      <c r="B66" t="s">
        <v>691</v>
      </c>
      <c r="C66" s="6" t="str">
        <f t="shared" si="0"/>
        <v>Menard-IL</v>
      </c>
      <c r="D66" s="4" t="str">
        <f>INDEX(counties!$C$2:$C$434,MATCH('data-RIGHT!'!$C66,counties!$D$2:$D$434,0))</f>
        <v>Petersburg</v>
      </c>
      <c r="E66" t="s">
        <v>28</v>
      </c>
      <c r="F66" s="4" t="str">
        <f>INDEX(states!$A$2:$A$51,MATCH('data-RIGHT!'!$E66,states!$C$2:$C$51,0))</f>
        <v>Illinois</v>
      </c>
      <c r="G66" s="4" t="str">
        <f>INDEX(states!$B$2:$B$51,MATCH('data-RIGHT!'!$E66,states!$C$2:$C$51,0))</f>
        <v>Springfield</v>
      </c>
      <c r="H66">
        <v>1.7999999999999999E-2</v>
      </c>
      <c r="I66">
        <v>11164</v>
      </c>
      <c r="J66">
        <v>620.22222199999999</v>
      </c>
      <c r="K66">
        <v>11101</v>
      </c>
      <c r="L66">
        <v>9</v>
      </c>
      <c r="M66">
        <v>29</v>
      </c>
      <c r="N66">
        <v>14</v>
      </c>
      <c r="O66">
        <v>11</v>
      </c>
      <c r="P66">
        <v>99.435686099999998</v>
      </c>
      <c r="Q66">
        <v>8.0616270000000004E-2</v>
      </c>
      <c r="R66">
        <v>0.25976353000000002</v>
      </c>
      <c r="S66">
        <v>0.12540308</v>
      </c>
      <c r="T66">
        <v>9.8530989999999999E-2</v>
      </c>
      <c r="U66">
        <v>7390</v>
      </c>
      <c r="V66">
        <v>77.3071719</v>
      </c>
      <c r="W66">
        <v>18.511502</v>
      </c>
      <c r="X66">
        <v>3.5182679299999999</v>
      </c>
      <c r="Y66">
        <v>10964</v>
      </c>
      <c r="Z66">
        <v>98.208527399999994</v>
      </c>
      <c r="AA66">
        <v>9.5585552699999994</v>
      </c>
      <c r="AB66">
        <v>12.4503311</v>
      </c>
      <c r="AC66">
        <v>7.8916372199999998</v>
      </c>
      <c r="AD66">
        <v>10.1449275</v>
      </c>
      <c r="AE66">
        <v>1</v>
      </c>
      <c r="AF66" t="s">
        <v>35</v>
      </c>
    </row>
    <row r="67" spans="1:32" hidden="1" x14ac:dyDescent="0.4">
      <c r="A67">
        <v>626</v>
      </c>
      <c r="B67" t="s">
        <v>692</v>
      </c>
      <c r="C67" s="6" t="str">
        <f t="shared" ref="C67:C130" si="1">CONCATENATE(B67,"-",E67)</f>
        <v>Mercer-IL</v>
      </c>
      <c r="D67" s="4" t="str">
        <f>INDEX(counties!$C$2:$C$434,MATCH('data-RIGHT!'!$C67,counties!$D$2:$D$434,0))</f>
        <v>Aledo</v>
      </c>
      <c r="E67" t="s">
        <v>28</v>
      </c>
      <c r="F67" s="4" t="str">
        <f>INDEX(states!$A$2:$A$51,MATCH('data-RIGHT!'!$E67,states!$C$2:$C$51,0))</f>
        <v>Illinois</v>
      </c>
      <c r="G67" s="4" t="str">
        <f>INDEX(states!$B$2:$B$51,MATCH('data-RIGHT!'!$E67,states!$C$2:$C$51,0))</f>
        <v>Springfield</v>
      </c>
      <c r="H67">
        <v>3.3000000000000002E-2</v>
      </c>
      <c r="I67">
        <v>17290</v>
      </c>
      <c r="J67">
        <v>523.93939399999999</v>
      </c>
      <c r="K67">
        <v>17155</v>
      </c>
      <c r="L67">
        <v>30</v>
      </c>
      <c r="M67">
        <v>33</v>
      </c>
      <c r="N67">
        <v>35</v>
      </c>
      <c r="O67">
        <v>37</v>
      </c>
      <c r="P67">
        <v>99.219201900000002</v>
      </c>
      <c r="Q67">
        <v>0.17351069999999999</v>
      </c>
      <c r="R67">
        <v>0.19086176999999999</v>
      </c>
      <c r="S67">
        <v>0.20242915</v>
      </c>
      <c r="T67">
        <v>0.21399652999999999</v>
      </c>
      <c r="U67">
        <v>11357</v>
      </c>
      <c r="V67">
        <v>77.353174300000006</v>
      </c>
      <c r="W67">
        <v>16.474421100000001</v>
      </c>
      <c r="X67">
        <v>3.1170203399999998</v>
      </c>
      <c r="Y67">
        <v>17006</v>
      </c>
      <c r="Z67">
        <v>98.357432000000003</v>
      </c>
      <c r="AA67">
        <v>10.1317182</v>
      </c>
      <c r="AB67">
        <v>11.466372700000001</v>
      </c>
      <c r="AC67">
        <v>9.0108695700000006</v>
      </c>
      <c r="AD67">
        <v>11.4338123</v>
      </c>
      <c r="AE67">
        <v>0</v>
      </c>
      <c r="AF67" t="s">
        <v>29</v>
      </c>
    </row>
    <row r="68" spans="1:32" hidden="1" x14ac:dyDescent="0.4">
      <c r="A68">
        <v>627</v>
      </c>
      <c r="B68" t="s">
        <v>300</v>
      </c>
      <c r="C68" s="6" t="str">
        <f t="shared" si="1"/>
        <v>Monroe-IL</v>
      </c>
      <c r="D68" s="4" t="str">
        <f>INDEX(counties!$C$2:$C$434,MATCH('data-RIGHT!'!$C68,counties!$D$2:$D$434,0))</f>
        <v>Waterloo</v>
      </c>
      <c r="E68" t="s">
        <v>28</v>
      </c>
      <c r="F68" s="4" t="str">
        <f>INDEX(states!$A$2:$A$51,MATCH('data-RIGHT!'!$E68,states!$C$2:$C$51,0))</f>
        <v>Illinois</v>
      </c>
      <c r="G68" s="4" t="str">
        <f>INDEX(states!$B$2:$B$51,MATCH('data-RIGHT!'!$E68,states!$C$2:$C$51,0))</f>
        <v>Springfield</v>
      </c>
      <c r="H68">
        <v>2.3E-2</v>
      </c>
      <c r="I68">
        <v>22422</v>
      </c>
      <c r="J68">
        <v>974.86956499999997</v>
      </c>
      <c r="K68">
        <v>22262</v>
      </c>
      <c r="L68">
        <v>13</v>
      </c>
      <c r="M68">
        <v>53</v>
      </c>
      <c r="N68">
        <v>57</v>
      </c>
      <c r="O68">
        <v>37</v>
      </c>
      <c r="P68">
        <v>99.286415099999999</v>
      </c>
      <c r="Q68">
        <v>5.7978769999999999E-2</v>
      </c>
      <c r="R68">
        <v>0.23637499000000001</v>
      </c>
      <c r="S68">
        <v>0.25421461000000001</v>
      </c>
      <c r="T68">
        <v>0.16501650000000001</v>
      </c>
      <c r="U68">
        <v>14613</v>
      </c>
      <c r="V68">
        <v>75.863956799999997</v>
      </c>
      <c r="W68">
        <v>19.920618600000001</v>
      </c>
      <c r="X68">
        <v>3.3189625700000001</v>
      </c>
      <c r="Y68">
        <v>22071</v>
      </c>
      <c r="Z68">
        <v>98.434573200000003</v>
      </c>
      <c r="AA68">
        <v>4.8117439199999996</v>
      </c>
      <c r="AB68">
        <v>4.7746243699999997</v>
      </c>
      <c r="AC68">
        <v>4.2119785700000003</v>
      </c>
      <c r="AD68">
        <v>6.8369247099999999</v>
      </c>
      <c r="AE68">
        <v>1</v>
      </c>
      <c r="AF68" t="s">
        <v>31</v>
      </c>
    </row>
    <row r="69" spans="1:32" hidden="1" x14ac:dyDescent="0.4">
      <c r="A69">
        <v>628</v>
      </c>
      <c r="B69" t="s">
        <v>468</v>
      </c>
      <c r="C69" s="6" t="str">
        <f t="shared" si="1"/>
        <v>Montgomery-IL</v>
      </c>
      <c r="D69" s="4" t="str">
        <f>INDEX(counties!$C$2:$C$434,MATCH('data-RIGHT!'!$C69,counties!$D$2:$D$434,0))</f>
        <v>Hillsboro</v>
      </c>
      <c r="E69" t="s">
        <v>28</v>
      </c>
      <c r="F69" s="4" t="str">
        <f>INDEX(states!$A$2:$A$51,MATCH('data-RIGHT!'!$E69,states!$C$2:$C$51,0))</f>
        <v>Illinois</v>
      </c>
      <c r="G69" s="4" t="str">
        <f>INDEX(states!$B$2:$B$51,MATCH('data-RIGHT!'!$E69,states!$C$2:$C$51,0))</f>
        <v>Springfield</v>
      </c>
      <c r="H69">
        <v>4.1000000000000002E-2</v>
      </c>
      <c r="I69">
        <v>30728</v>
      </c>
      <c r="J69">
        <v>749.46341500000005</v>
      </c>
      <c r="K69">
        <v>29956</v>
      </c>
      <c r="L69">
        <v>559</v>
      </c>
      <c r="M69">
        <v>49</v>
      </c>
      <c r="N69">
        <v>66</v>
      </c>
      <c r="O69">
        <v>98</v>
      </c>
      <c r="P69">
        <v>97.487633400000007</v>
      </c>
      <c r="Q69">
        <v>1.81918771</v>
      </c>
      <c r="R69">
        <v>0.15946368</v>
      </c>
      <c r="S69">
        <v>0.21478781999999999</v>
      </c>
      <c r="T69">
        <v>0.31892735999999999</v>
      </c>
      <c r="U69">
        <v>20386</v>
      </c>
      <c r="V69">
        <v>72.1917002</v>
      </c>
      <c r="W69">
        <v>11.723732</v>
      </c>
      <c r="X69">
        <v>2.5262435000000001</v>
      </c>
      <c r="Y69">
        <v>29003</v>
      </c>
      <c r="Z69">
        <v>94.386227500000004</v>
      </c>
      <c r="AA69">
        <v>14.0295831</v>
      </c>
      <c r="AB69">
        <v>17.795844599999999</v>
      </c>
      <c r="AC69">
        <v>12.291226399999999</v>
      </c>
      <c r="AD69">
        <v>13.470007600000001</v>
      </c>
      <c r="AE69">
        <v>0</v>
      </c>
      <c r="AF69" t="s">
        <v>29</v>
      </c>
    </row>
    <row r="70" spans="1:32" hidden="1" x14ac:dyDescent="0.4">
      <c r="A70">
        <v>629</v>
      </c>
      <c r="B70" t="s">
        <v>693</v>
      </c>
      <c r="C70" s="6" t="str">
        <f t="shared" si="1"/>
        <v>Morgan-IL</v>
      </c>
      <c r="D70" s="4" t="str">
        <f>INDEX(counties!$C$2:$C$434,MATCH('data-RIGHT!'!$C70,counties!$D$2:$D$434,0))</f>
        <v>Jacksonville</v>
      </c>
      <c r="E70" t="s">
        <v>28</v>
      </c>
      <c r="F70" s="4" t="str">
        <f>INDEX(states!$A$2:$A$51,MATCH('data-RIGHT!'!$E70,states!$C$2:$C$51,0))</f>
        <v>Illinois</v>
      </c>
      <c r="G70" s="4" t="str">
        <f>INDEX(states!$B$2:$B$51,MATCH('data-RIGHT!'!$E70,states!$C$2:$C$51,0))</f>
        <v>Springfield</v>
      </c>
      <c r="H70">
        <v>3.3000000000000002E-2</v>
      </c>
      <c r="I70">
        <v>36397</v>
      </c>
      <c r="J70">
        <v>1102.93939</v>
      </c>
      <c r="K70">
        <v>34561</v>
      </c>
      <c r="L70">
        <v>1510</v>
      </c>
      <c r="M70">
        <v>48</v>
      </c>
      <c r="N70">
        <v>130</v>
      </c>
      <c r="O70">
        <v>148</v>
      </c>
      <c r="P70">
        <v>94.955628200000007</v>
      </c>
      <c r="Q70">
        <v>4.1486935699999998</v>
      </c>
      <c r="R70">
        <v>0.131879</v>
      </c>
      <c r="S70">
        <v>0.35717229</v>
      </c>
      <c r="T70">
        <v>0.40662692</v>
      </c>
      <c r="U70">
        <v>23605</v>
      </c>
      <c r="V70">
        <v>75.903410300000004</v>
      </c>
      <c r="W70">
        <v>20.724422799999999</v>
      </c>
      <c r="X70">
        <v>5.6598178399999997</v>
      </c>
      <c r="Y70">
        <v>33746</v>
      </c>
      <c r="Z70">
        <v>92.716432699999999</v>
      </c>
      <c r="AA70">
        <v>11.195400899999999</v>
      </c>
      <c r="AB70">
        <v>12.3290901</v>
      </c>
      <c r="AC70">
        <v>10.1418555</v>
      </c>
      <c r="AD70">
        <v>12.6183885</v>
      </c>
      <c r="AE70">
        <v>0</v>
      </c>
      <c r="AF70" t="s">
        <v>29</v>
      </c>
    </row>
    <row r="71" spans="1:32" hidden="1" x14ac:dyDescent="0.4">
      <c r="A71">
        <v>630</v>
      </c>
      <c r="B71" t="s">
        <v>694</v>
      </c>
      <c r="C71" s="6" t="str">
        <f t="shared" si="1"/>
        <v>Moultrie-IL</v>
      </c>
      <c r="D71" s="4" t="str">
        <f>INDEX(counties!$C$2:$C$434,MATCH('data-RIGHT!'!$C71,counties!$D$2:$D$434,0))</f>
        <v>Sullivan</v>
      </c>
      <c r="E71" t="s">
        <v>28</v>
      </c>
      <c r="F71" s="4" t="str">
        <f>INDEX(states!$A$2:$A$51,MATCH('data-RIGHT!'!$E71,states!$C$2:$C$51,0))</f>
        <v>Illinois</v>
      </c>
      <c r="G71" s="4" t="str">
        <f>INDEX(states!$B$2:$B$51,MATCH('data-RIGHT!'!$E71,states!$C$2:$C$51,0))</f>
        <v>Springfield</v>
      </c>
      <c r="H71">
        <v>2.1000000000000001E-2</v>
      </c>
      <c r="I71">
        <v>13930</v>
      </c>
      <c r="J71">
        <v>663.33333300000004</v>
      </c>
      <c r="K71">
        <v>13884</v>
      </c>
      <c r="L71">
        <v>8</v>
      </c>
      <c r="M71">
        <v>22</v>
      </c>
      <c r="N71">
        <v>13</v>
      </c>
      <c r="O71">
        <v>3</v>
      </c>
      <c r="P71">
        <v>99.669777499999995</v>
      </c>
      <c r="Q71">
        <v>5.7430009999999997E-2</v>
      </c>
      <c r="R71">
        <v>0.15793251999999999</v>
      </c>
      <c r="S71">
        <v>9.3323760000000006E-2</v>
      </c>
      <c r="T71">
        <v>2.153625E-2</v>
      </c>
      <c r="U71">
        <v>9282</v>
      </c>
      <c r="V71">
        <v>70.286576199999999</v>
      </c>
      <c r="W71">
        <v>15.7185951</v>
      </c>
      <c r="X71">
        <v>2.9950441699999999</v>
      </c>
      <c r="Y71">
        <v>13356</v>
      </c>
      <c r="Z71">
        <v>95.879396999999997</v>
      </c>
      <c r="AA71">
        <v>11.3432165</v>
      </c>
      <c r="AB71">
        <v>15.2669633</v>
      </c>
      <c r="AC71">
        <v>9.10269336</v>
      </c>
      <c r="AD71">
        <v>11.856585000000001</v>
      </c>
      <c r="AE71">
        <v>0</v>
      </c>
      <c r="AF71" t="s">
        <v>29</v>
      </c>
    </row>
    <row r="72" spans="1:32" hidden="1" x14ac:dyDescent="0.4">
      <c r="A72">
        <v>631</v>
      </c>
      <c r="B72" t="s">
        <v>695</v>
      </c>
      <c r="C72" s="6" t="str">
        <f t="shared" si="1"/>
        <v>Ogle-IL</v>
      </c>
      <c r="D72" s="4" t="str">
        <f>INDEX(counties!$C$2:$C$434,MATCH('data-RIGHT!'!$C72,counties!$D$2:$D$434,0))</f>
        <v>Oregon</v>
      </c>
      <c r="E72" t="s">
        <v>28</v>
      </c>
      <c r="F72" s="4" t="str">
        <f>INDEX(states!$A$2:$A$51,MATCH('data-RIGHT!'!$E72,states!$C$2:$C$51,0))</f>
        <v>Illinois</v>
      </c>
      <c r="G72" s="4" t="str">
        <f>INDEX(states!$B$2:$B$51,MATCH('data-RIGHT!'!$E72,states!$C$2:$C$51,0))</f>
        <v>Springfield</v>
      </c>
      <c r="H72">
        <v>4.4999999999999998E-2</v>
      </c>
      <c r="I72">
        <v>45957</v>
      </c>
      <c r="J72">
        <v>1021.26667</v>
      </c>
      <c r="K72">
        <v>44895</v>
      </c>
      <c r="L72">
        <v>66</v>
      </c>
      <c r="M72">
        <v>87</v>
      </c>
      <c r="N72">
        <v>136</v>
      </c>
      <c r="O72">
        <v>773</v>
      </c>
      <c r="P72">
        <v>97.689144200000001</v>
      </c>
      <c r="Q72">
        <v>0.14361251</v>
      </c>
      <c r="R72">
        <v>0.18930739999999999</v>
      </c>
      <c r="S72">
        <v>0.29592879999999999</v>
      </c>
      <c r="T72">
        <v>1.6820070899999999</v>
      </c>
      <c r="U72">
        <v>29575</v>
      </c>
      <c r="V72">
        <v>77.602705</v>
      </c>
      <c r="W72">
        <v>18.779374499999999</v>
      </c>
      <c r="X72">
        <v>3.4725274700000002</v>
      </c>
      <c r="Y72">
        <v>45229</v>
      </c>
      <c r="Z72">
        <v>98.415910499999995</v>
      </c>
      <c r="AA72">
        <v>7.2453514300000004</v>
      </c>
      <c r="AB72">
        <v>8.5461847399999993</v>
      </c>
      <c r="AC72">
        <v>6.26131745</v>
      </c>
      <c r="AD72">
        <v>8.2870837500000007</v>
      </c>
      <c r="AE72">
        <v>1</v>
      </c>
      <c r="AF72" t="s">
        <v>31</v>
      </c>
    </row>
    <row r="73" spans="1:32" hidden="1" x14ac:dyDescent="0.4">
      <c r="A73">
        <v>632</v>
      </c>
      <c r="B73" t="s">
        <v>172</v>
      </c>
      <c r="C73" s="6" t="str">
        <f t="shared" si="1"/>
        <v>Peoria-IL</v>
      </c>
      <c r="D73" s="4" t="str">
        <f>INDEX(counties!$C$2:$C$434,MATCH('data-RIGHT!'!$C73,counties!$D$2:$D$434,0))</f>
        <v>Peoria</v>
      </c>
      <c r="E73" t="s">
        <v>28</v>
      </c>
      <c r="F73" s="4" t="str">
        <f>INDEX(states!$A$2:$A$51,MATCH('data-RIGHT!'!$E73,states!$C$2:$C$51,0))</f>
        <v>Illinois</v>
      </c>
      <c r="G73" s="4" t="str">
        <f>INDEX(states!$B$2:$B$51,MATCH('data-RIGHT!'!$E73,states!$C$2:$C$51,0))</f>
        <v>Springfield</v>
      </c>
      <c r="H73">
        <v>3.7999999999999999E-2</v>
      </c>
      <c r="I73">
        <v>182827</v>
      </c>
      <c r="J73">
        <v>4811.2368399999996</v>
      </c>
      <c r="K73">
        <v>154298</v>
      </c>
      <c r="L73">
        <v>24892</v>
      </c>
      <c r="M73">
        <v>312</v>
      </c>
      <c r="N73">
        <v>2225</v>
      </c>
      <c r="O73">
        <v>1100</v>
      </c>
      <c r="P73">
        <v>84.395630800000006</v>
      </c>
      <c r="Q73">
        <v>13.615056900000001</v>
      </c>
      <c r="R73">
        <v>0.17065312999999999</v>
      </c>
      <c r="S73">
        <v>1.21699749</v>
      </c>
      <c r="T73">
        <v>0.60166167999999998</v>
      </c>
      <c r="U73">
        <v>115963</v>
      </c>
      <c r="V73">
        <v>77.932616400000001</v>
      </c>
      <c r="W73">
        <v>25.838414</v>
      </c>
      <c r="X73">
        <v>6.5900330299999998</v>
      </c>
      <c r="Y73">
        <v>176647</v>
      </c>
      <c r="Z73">
        <v>96.619755299999994</v>
      </c>
      <c r="AA73">
        <v>14.5278437</v>
      </c>
      <c r="AB73">
        <v>21.871176800000001</v>
      </c>
      <c r="AC73">
        <v>12.4275854</v>
      </c>
      <c r="AD73">
        <v>10.318042800000001</v>
      </c>
      <c r="AE73">
        <v>1</v>
      </c>
      <c r="AF73" t="s">
        <v>35</v>
      </c>
    </row>
    <row r="74" spans="1:32" hidden="1" x14ac:dyDescent="0.4">
      <c r="A74">
        <v>633</v>
      </c>
      <c r="B74" t="s">
        <v>696</v>
      </c>
      <c r="C74" s="6" t="str">
        <f t="shared" si="1"/>
        <v>Perry-IL</v>
      </c>
      <c r="D74" s="4" t="str">
        <f>INDEX(counties!$C$2:$C$434,MATCH('data-RIGHT!'!$C74,counties!$D$2:$D$434,0))</f>
        <v>Pinckneyville</v>
      </c>
      <c r="E74" t="s">
        <v>28</v>
      </c>
      <c r="F74" s="4" t="str">
        <f>INDEX(states!$A$2:$A$51,MATCH('data-RIGHT!'!$E74,states!$C$2:$C$51,0))</f>
        <v>Illinois</v>
      </c>
      <c r="G74" s="4" t="str">
        <f>INDEX(states!$B$2:$B$51,MATCH('data-RIGHT!'!$E74,states!$C$2:$C$51,0))</f>
        <v>Springfield</v>
      </c>
      <c r="H74">
        <v>2.5999999999999999E-2</v>
      </c>
      <c r="I74">
        <v>21412</v>
      </c>
      <c r="J74">
        <v>823.53846199999998</v>
      </c>
      <c r="K74">
        <v>20901</v>
      </c>
      <c r="L74">
        <v>399</v>
      </c>
      <c r="M74">
        <v>26</v>
      </c>
      <c r="N74">
        <v>63</v>
      </c>
      <c r="O74">
        <v>23</v>
      </c>
      <c r="P74">
        <v>97.613487800000001</v>
      </c>
      <c r="Q74">
        <v>1.86344106</v>
      </c>
      <c r="R74">
        <v>0.12142724000000001</v>
      </c>
      <c r="S74">
        <v>0.29422754000000001</v>
      </c>
      <c r="T74">
        <v>0.1074164</v>
      </c>
      <c r="U74">
        <v>13921</v>
      </c>
      <c r="V74">
        <v>67.839954000000006</v>
      </c>
      <c r="W74">
        <v>13.562244099999999</v>
      </c>
      <c r="X74">
        <v>2.2053013400000001</v>
      </c>
      <c r="Y74">
        <v>21090</v>
      </c>
      <c r="Z74">
        <v>98.496170399999997</v>
      </c>
      <c r="AA74">
        <v>15.8368895</v>
      </c>
      <c r="AB74">
        <v>20.859671299999999</v>
      </c>
      <c r="AC74">
        <v>13.3475898</v>
      </c>
      <c r="AD74">
        <v>15.8660508</v>
      </c>
      <c r="AE74">
        <v>0</v>
      </c>
      <c r="AF74" t="s">
        <v>32</v>
      </c>
    </row>
    <row r="75" spans="1:32" hidden="1" x14ac:dyDescent="0.4">
      <c r="A75">
        <v>634</v>
      </c>
      <c r="B75" t="s">
        <v>697</v>
      </c>
      <c r="C75" s="6" t="str">
        <f t="shared" si="1"/>
        <v>Piatt-IL</v>
      </c>
      <c r="D75" s="4" t="str">
        <f>INDEX(counties!$C$2:$C$434,MATCH('data-RIGHT!'!$C75,counties!$D$2:$D$434,0))</f>
        <v>Monticello</v>
      </c>
      <c r="E75" t="s">
        <v>28</v>
      </c>
      <c r="F75" s="4" t="str">
        <f>INDEX(states!$A$2:$A$51,MATCH('data-RIGHT!'!$E75,states!$C$2:$C$51,0))</f>
        <v>Illinois</v>
      </c>
      <c r="G75" s="4" t="str">
        <f>INDEX(states!$B$2:$B$51,MATCH('data-RIGHT!'!$E75,states!$C$2:$C$51,0))</f>
        <v>Springfield</v>
      </c>
      <c r="H75">
        <v>2.5000000000000001E-2</v>
      </c>
      <c r="I75">
        <v>15548</v>
      </c>
      <c r="J75">
        <v>621.91999999999996</v>
      </c>
      <c r="K75">
        <v>15508</v>
      </c>
      <c r="L75">
        <v>8</v>
      </c>
      <c r="M75">
        <v>16</v>
      </c>
      <c r="N75">
        <v>11</v>
      </c>
      <c r="O75">
        <v>5</v>
      </c>
      <c r="P75">
        <v>99.742732200000006</v>
      </c>
      <c r="Q75">
        <v>5.1453560000000002E-2</v>
      </c>
      <c r="R75">
        <v>0.10290713</v>
      </c>
      <c r="S75">
        <v>7.0748649999999996E-2</v>
      </c>
      <c r="T75">
        <v>3.2158480000000003E-2</v>
      </c>
      <c r="U75">
        <v>10458</v>
      </c>
      <c r="V75">
        <v>82.950851</v>
      </c>
      <c r="W75">
        <v>22.011856999999999</v>
      </c>
      <c r="X75">
        <v>5.1921973599999998</v>
      </c>
      <c r="Y75">
        <v>15315</v>
      </c>
      <c r="Z75">
        <v>98.501414999999994</v>
      </c>
      <c r="AA75">
        <v>6.1312438800000004</v>
      </c>
      <c r="AB75">
        <v>7.0676691700000003</v>
      </c>
      <c r="AC75">
        <v>4.6122595300000002</v>
      </c>
      <c r="AD75">
        <v>9.1677943200000005</v>
      </c>
      <c r="AE75">
        <v>0</v>
      </c>
      <c r="AF75" t="s">
        <v>39</v>
      </c>
    </row>
    <row r="76" spans="1:32" hidden="1" x14ac:dyDescent="0.4">
      <c r="A76">
        <v>635</v>
      </c>
      <c r="B76" t="s">
        <v>698</v>
      </c>
      <c r="C76" s="6" t="str">
        <f t="shared" si="1"/>
        <v>Pike-IL</v>
      </c>
      <c r="D76" s="4" t="str">
        <f>INDEX(counties!$C$2:$C$434,MATCH('data-RIGHT!'!$C76,counties!$D$2:$D$434,0))</f>
        <v>Pittsfield</v>
      </c>
      <c r="E76" t="s">
        <v>28</v>
      </c>
      <c r="F76" s="4" t="str">
        <f>INDEX(states!$A$2:$A$51,MATCH('data-RIGHT!'!$E76,states!$C$2:$C$51,0))</f>
        <v>Illinois</v>
      </c>
      <c r="G76" s="4" t="str">
        <f>INDEX(states!$B$2:$B$51,MATCH('data-RIGHT!'!$E76,states!$C$2:$C$51,0))</f>
        <v>Springfield</v>
      </c>
      <c r="H76">
        <v>4.9000000000000002E-2</v>
      </c>
      <c r="I76">
        <v>17577</v>
      </c>
      <c r="J76">
        <v>358.71428600000002</v>
      </c>
      <c r="K76">
        <v>17499</v>
      </c>
      <c r="L76">
        <v>8</v>
      </c>
      <c r="M76">
        <v>24</v>
      </c>
      <c r="N76">
        <v>32</v>
      </c>
      <c r="O76">
        <v>14</v>
      </c>
      <c r="P76">
        <v>99.556238300000004</v>
      </c>
      <c r="Q76">
        <v>4.5514020000000002E-2</v>
      </c>
      <c r="R76">
        <v>0.13654206999999999</v>
      </c>
      <c r="S76">
        <v>0.1820561</v>
      </c>
      <c r="T76">
        <v>7.9649540000000005E-2</v>
      </c>
      <c r="U76">
        <v>11820</v>
      </c>
      <c r="V76">
        <v>69.856176000000005</v>
      </c>
      <c r="W76">
        <v>12.174280899999999</v>
      </c>
      <c r="X76">
        <v>2.30964467</v>
      </c>
      <c r="Y76">
        <v>17365</v>
      </c>
      <c r="Z76">
        <v>98.793878399999997</v>
      </c>
      <c r="AA76">
        <v>17.932623100000001</v>
      </c>
      <c r="AB76">
        <v>23.3325587</v>
      </c>
      <c r="AC76">
        <v>15.0834773</v>
      </c>
      <c r="AD76">
        <v>18.277358899999999</v>
      </c>
      <c r="AE76">
        <v>0</v>
      </c>
      <c r="AF76" t="s">
        <v>37</v>
      </c>
    </row>
    <row r="77" spans="1:32" hidden="1" x14ac:dyDescent="0.4">
      <c r="A77">
        <v>636</v>
      </c>
      <c r="B77" t="s">
        <v>699</v>
      </c>
      <c r="C77" s="6" t="str">
        <f t="shared" si="1"/>
        <v>Pope-IL</v>
      </c>
      <c r="D77" s="4" t="str">
        <f>INDEX(counties!$C$2:$C$434,MATCH('data-RIGHT!'!$C77,counties!$D$2:$D$434,0))</f>
        <v>Golconda</v>
      </c>
      <c r="E77" t="s">
        <v>28</v>
      </c>
      <c r="F77" s="4" t="str">
        <f>INDEX(states!$A$2:$A$51,MATCH('data-RIGHT!'!$E77,states!$C$2:$C$51,0))</f>
        <v>Illinois</v>
      </c>
      <c r="G77" s="4" t="str">
        <f>INDEX(states!$B$2:$B$51,MATCH('data-RIGHT!'!$E77,states!$C$2:$C$51,0))</f>
        <v>Springfield</v>
      </c>
      <c r="H77">
        <v>2.1999999999999999E-2</v>
      </c>
      <c r="I77">
        <v>4373</v>
      </c>
      <c r="J77">
        <v>198.772727</v>
      </c>
      <c r="K77">
        <v>4072</v>
      </c>
      <c r="L77">
        <v>266</v>
      </c>
      <c r="M77">
        <v>15</v>
      </c>
      <c r="N77">
        <v>6</v>
      </c>
      <c r="O77">
        <v>14</v>
      </c>
      <c r="P77">
        <v>93.116853399999997</v>
      </c>
      <c r="Q77">
        <v>6.0827806999999998</v>
      </c>
      <c r="R77">
        <v>0.34301395000000001</v>
      </c>
      <c r="S77">
        <v>0.13720557999999999</v>
      </c>
      <c r="T77">
        <v>0.32014635000000002</v>
      </c>
      <c r="U77">
        <v>2821</v>
      </c>
      <c r="V77">
        <v>65.154200599999996</v>
      </c>
      <c r="W77">
        <v>14.2502659</v>
      </c>
      <c r="X77">
        <v>2.4813895800000001</v>
      </c>
      <c r="Y77">
        <v>4160</v>
      </c>
      <c r="Z77">
        <v>95.129201899999998</v>
      </c>
      <c r="AA77">
        <v>25.168269200000001</v>
      </c>
      <c r="AB77">
        <v>36.472945899999999</v>
      </c>
      <c r="AC77">
        <v>24.414869199999998</v>
      </c>
      <c r="AD77">
        <v>15.361139400000001</v>
      </c>
      <c r="AE77">
        <v>0</v>
      </c>
      <c r="AF77" t="s">
        <v>30</v>
      </c>
    </row>
    <row r="78" spans="1:32" hidden="1" x14ac:dyDescent="0.4">
      <c r="A78">
        <v>637</v>
      </c>
      <c r="B78" t="s">
        <v>700</v>
      </c>
      <c r="C78" s="6" t="str">
        <f t="shared" si="1"/>
        <v>Pulaski-IL</v>
      </c>
      <c r="D78" s="4" t="str">
        <f>INDEX(counties!$C$2:$C$434,MATCH('data-RIGHT!'!$C78,counties!$D$2:$D$434,0))</f>
        <v>Mound City</v>
      </c>
      <c r="E78" t="s">
        <v>28</v>
      </c>
      <c r="F78" s="4" t="str">
        <f>INDEX(states!$A$2:$A$51,MATCH('data-RIGHT!'!$E78,states!$C$2:$C$51,0))</f>
        <v>Illinois</v>
      </c>
      <c r="G78" s="4" t="str">
        <f>INDEX(states!$B$2:$B$51,MATCH('data-RIGHT!'!$E78,states!$C$2:$C$51,0))</f>
        <v>Springfield</v>
      </c>
      <c r="H78">
        <v>1.0999999999999999E-2</v>
      </c>
      <c r="I78">
        <v>7523</v>
      </c>
      <c r="J78">
        <v>683.90909099999999</v>
      </c>
      <c r="K78">
        <v>5032</v>
      </c>
      <c r="L78">
        <v>2466</v>
      </c>
      <c r="M78">
        <v>8</v>
      </c>
      <c r="N78">
        <v>7</v>
      </c>
      <c r="O78">
        <v>10</v>
      </c>
      <c r="P78">
        <v>66.888209500000002</v>
      </c>
      <c r="Q78">
        <v>32.779476299999999</v>
      </c>
      <c r="R78">
        <v>0.10634056</v>
      </c>
      <c r="S78">
        <v>9.3047989999999997E-2</v>
      </c>
      <c r="T78">
        <v>0.13292569000000001</v>
      </c>
      <c r="U78">
        <v>4816</v>
      </c>
      <c r="V78">
        <v>59.779900300000001</v>
      </c>
      <c r="W78">
        <v>14.3687708</v>
      </c>
      <c r="X78">
        <v>2.2009966799999998</v>
      </c>
      <c r="Y78">
        <v>7441</v>
      </c>
      <c r="Z78">
        <v>98.910009299999999</v>
      </c>
      <c r="AA78">
        <v>30.184114999999998</v>
      </c>
      <c r="AB78">
        <v>40.037418099999996</v>
      </c>
      <c r="AC78">
        <v>23.867740999999999</v>
      </c>
      <c r="AD78">
        <v>31.1619718</v>
      </c>
      <c r="AE78">
        <v>0</v>
      </c>
      <c r="AF78" t="s">
        <v>30</v>
      </c>
    </row>
    <row r="79" spans="1:32" hidden="1" x14ac:dyDescent="0.4">
      <c r="A79">
        <v>638</v>
      </c>
      <c r="B79" t="s">
        <v>701</v>
      </c>
      <c r="C79" s="6" t="str">
        <f t="shared" si="1"/>
        <v>Putnam-IL</v>
      </c>
      <c r="D79" s="4" t="str">
        <f>INDEX(counties!$C$2:$C$434,MATCH('data-RIGHT!'!$C79,counties!$D$2:$D$434,0))</f>
        <v>Hennepin</v>
      </c>
      <c r="E79" t="s">
        <v>28</v>
      </c>
      <c r="F79" s="4" t="str">
        <f>INDEX(states!$A$2:$A$51,MATCH('data-RIGHT!'!$E79,states!$C$2:$C$51,0))</f>
        <v>Illinois</v>
      </c>
      <c r="G79" s="4" t="str">
        <f>INDEX(states!$B$2:$B$51,MATCH('data-RIGHT!'!$E79,states!$C$2:$C$51,0))</f>
        <v>Springfield</v>
      </c>
      <c r="H79">
        <v>0.01</v>
      </c>
      <c r="I79">
        <v>5730</v>
      </c>
      <c r="J79">
        <v>573</v>
      </c>
      <c r="K79">
        <v>5616</v>
      </c>
      <c r="L79">
        <v>9</v>
      </c>
      <c r="M79">
        <v>7</v>
      </c>
      <c r="N79">
        <v>7</v>
      </c>
      <c r="O79">
        <v>91</v>
      </c>
      <c r="P79">
        <v>98.010471199999998</v>
      </c>
      <c r="Q79">
        <v>0.15706806000000001</v>
      </c>
      <c r="R79">
        <v>0.12216405</v>
      </c>
      <c r="S79">
        <v>0.12216405</v>
      </c>
      <c r="T79">
        <v>1.58813264</v>
      </c>
      <c r="U79">
        <v>3783</v>
      </c>
      <c r="V79">
        <v>75.812846899999997</v>
      </c>
      <c r="W79">
        <v>16.521279400000001</v>
      </c>
      <c r="X79">
        <v>3.4364261200000001</v>
      </c>
      <c r="Y79">
        <v>5722</v>
      </c>
      <c r="Z79">
        <v>99.860383900000002</v>
      </c>
      <c r="AA79">
        <v>7.5498077600000002</v>
      </c>
      <c r="AB79">
        <v>10.4780616</v>
      </c>
      <c r="AC79">
        <v>6.2273476099999998</v>
      </c>
      <c r="AD79">
        <v>7.1551724099999996</v>
      </c>
      <c r="AE79">
        <v>0</v>
      </c>
      <c r="AF79" t="s">
        <v>29</v>
      </c>
    </row>
    <row r="80" spans="1:32" hidden="1" x14ac:dyDescent="0.4">
      <c r="A80">
        <v>639</v>
      </c>
      <c r="B80" t="s">
        <v>702</v>
      </c>
      <c r="C80" s="6" t="str">
        <f t="shared" si="1"/>
        <v>Randolph-IL</v>
      </c>
      <c r="D80" s="4" t="str">
        <f>INDEX(counties!$C$2:$C$434,MATCH('data-RIGHT!'!$C80,counties!$D$2:$D$434,0))</f>
        <v>Chester</v>
      </c>
      <c r="E80" t="s">
        <v>28</v>
      </c>
      <c r="F80" s="4" t="str">
        <f>INDEX(states!$A$2:$A$51,MATCH('data-RIGHT!'!$E80,states!$C$2:$C$51,0))</f>
        <v>Illinois</v>
      </c>
      <c r="G80" s="4" t="str">
        <f>INDEX(states!$B$2:$B$51,MATCH('data-RIGHT!'!$E80,states!$C$2:$C$51,0))</f>
        <v>Springfield</v>
      </c>
      <c r="H80">
        <v>3.5999999999999997E-2</v>
      </c>
      <c r="I80">
        <v>34583</v>
      </c>
      <c r="J80">
        <v>960.63888899999995</v>
      </c>
      <c r="K80">
        <v>31532</v>
      </c>
      <c r="L80">
        <v>2852</v>
      </c>
      <c r="M80">
        <v>54</v>
      </c>
      <c r="N80">
        <v>83</v>
      </c>
      <c r="O80">
        <v>62</v>
      </c>
      <c r="P80">
        <v>91.177746299999995</v>
      </c>
      <c r="Q80">
        <v>8.2468264799999993</v>
      </c>
      <c r="R80">
        <v>0.15614607999999999</v>
      </c>
      <c r="S80">
        <v>0.24000231</v>
      </c>
      <c r="T80">
        <v>0.17927883999999999</v>
      </c>
      <c r="U80">
        <v>22847</v>
      </c>
      <c r="V80">
        <v>64.222873899999996</v>
      </c>
      <c r="W80">
        <v>12.741278899999999</v>
      </c>
      <c r="X80">
        <v>2.9588129699999999</v>
      </c>
      <c r="Y80">
        <v>30685</v>
      </c>
      <c r="Z80">
        <v>88.728566099999995</v>
      </c>
      <c r="AA80">
        <v>11.002118299999999</v>
      </c>
      <c r="AB80">
        <v>14.2925089</v>
      </c>
      <c r="AC80">
        <v>8.99560578</v>
      </c>
      <c r="AD80">
        <v>11.678487000000001</v>
      </c>
      <c r="AE80">
        <v>0</v>
      </c>
      <c r="AF80" t="s">
        <v>32</v>
      </c>
    </row>
    <row r="81" spans="1:32" hidden="1" x14ac:dyDescent="0.4">
      <c r="A81">
        <v>640</v>
      </c>
      <c r="B81" t="s">
        <v>703</v>
      </c>
      <c r="C81" s="6" t="str">
        <f t="shared" si="1"/>
        <v>Richland-IL</v>
      </c>
      <c r="D81" s="4" t="str">
        <f>INDEX(counties!$C$2:$C$434,MATCH('data-RIGHT!'!$C81,counties!$D$2:$D$434,0))</f>
        <v>Olney</v>
      </c>
      <c r="E81" t="s">
        <v>28</v>
      </c>
      <c r="F81" s="4" t="str">
        <f>INDEX(states!$A$2:$A$51,MATCH('data-RIGHT!'!$E81,states!$C$2:$C$51,0))</f>
        <v>Illinois</v>
      </c>
      <c r="G81" s="4" t="str">
        <f>INDEX(states!$B$2:$B$51,MATCH('data-RIGHT!'!$E81,states!$C$2:$C$51,0))</f>
        <v>Springfield</v>
      </c>
      <c r="H81">
        <v>2.1999999999999999E-2</v>
      </c>
      <c r="I81">
        <v>16545</v>
      </c>
      <c r="J81">
        <v>752.04545499999995</v>
      </c>
      <c r="K81">
        <v>16442</v>
      </c>
      <c r="L81">
        <v>17</v>
      </c>
      <c r="M81">
        <v>24</v>
      </c>
      <c r="N81">
        <v>43</v>
      </c>
      <c r="O81">
        <v>19</v>
      </c>
      <c r="P81">
        <v>99.377455400000002</v>
      </c>
      <c r="Q81">
        <v>0.10275007999999999</v>
      </c>
      <c r="R81">
        <v>0.14505893</v>
      </c>
      <c r="S81">
        <v>0.25989725000000002</v>
      </c>
      <c r="T81">
        <v>0.11483831999999999</v>
      </c>
      <c r="U81">
        <v>10917</v>
      </c>
      <c r="V81">
        <v>73.490885800000001</v>
      </c>
      <c r="W81">
        <v>21.507740200000001</v>
      </c>
      <c r="X81">
        <v>3.6273701599999999</v>
      </c>
      <c r="Y81">
        <v>16228</v>
      </c>
      <c r="Z81">
        <v>98.084013299999995</v>
      </c>
      <c r="AA81">
        <v>13.975844199999999</v>
      </c>
      <c r="AB81">
        <v>18.660061299999999</v>
      </c>
      <c r="AC81">
        <v>12.068160600000001</v>
      </c>
      <c r="AD81">
        <v>12.94943</v>
      </c>
      <c r="AE81">
        <v>0</v>
      </c>
      <c r="AF81" t="s">
        <v>29</v>
      </c>
    </row>
    <row r="82" spans="1:32" hidden="1" x14ac:dyDescent="0.4">
      <c r="A82">
        <v>641</v>
      </c>
      <c r="B82" t="s">
        <v>180</v>
      </c>
      <c r="C82" s="6" t="str">
        <f t="shared" si="1"/>
        <v>Rock Island-IL</v>
      </c>
      <c r="D82" s="4" t="str">
        <f>INDEX(counties!$C$2:$C$434,MATCH('data-RIGHT!'!$C82,counties!$D$2:$D$434,0))</f>
        <v>Rock Island</v>
      </c>
      <c r="E82" t="s">
        <v>28</v>
      </c>
      <c r="F82" s="4" t="str">
        <f>INDEX(states!$A$2:$A$51,MATCH('data-RIGHT!'!$E82,states!$C$2:$C$51,0))</f>
        <v>Illinois</v>
      </c>
      <c r="G82" s="4" t="str">
        <f>INDEX(states!$B$2:$B$51,MATCH('data-RIGHT!'!$E82,states!$C$2:$C$51,0))</f>
        <v>Springfield</v>
      </c>
      <c r="H82">
        <v>2.8000000000000001E-2</v>
      </c>
      <c r="I82">
        <v>148723</v>
      </c>
      <c r="J82">
        <v>5311.5357100000001</v>
      </c>
      <c r="K82">
        <v>133428</v>
      </c>
      <c r="L82">
        <v>10488</v>
      </c>
      <c r="M82">
        <v>354</v>
      </c>
      <c r="N82">
        <v>1017</v>
      </c>
      <c r="O82">
        <v>3436</v>
      </c>
      <c r="P82">
        <v>89.715780300000006</v>
      </c>
      <c r="Q82">
        <v>7.0520363399999999</v>
      </c>
      <c r="R82">
        <v>0.2380264</v>
      </c>
      <c r="S82">
        <v>0.68382160000000003</v>
      </c>
      <c r="T82">
        <v>2.3103353200000001</v>
      </c>
      <c r="U82">
        <v>96715</v>
      </c>
      <c r="V82">
        <v>77.374760899999998</v>
      </c>
      <c r="W82">
        <v>21.300728899999999</v>
      </c>
      <c r="X82">
        <v>4.4977511200000002</v>
      </c>
      <c r="Y82">
        <v>144662</v>
      </c>
      <c r="Z82">
        <v>97.269420299999993</v>
      </c>
      <c r="AA82">
        <v>13.184526699999999</v>
      </c>
      <c r="AB82">
        <v>19.375</v>
      </c>
      <c r="AC82">
        <v>11.7520934</v>
      </c>
      <c r="AD82">
        <v>9.0574889699999996</v>
      </c>
      <c r="AE82">
        <v>1</v>
      </c>
      <c r="AF82" t="s">
        <v>35</v>
      </c>
    </row>
    <row r="83" spans="1:32" hidden="1" x14ac:dyDescent="0.4">
      <c r="A83">
        <v>642</v>
      </c>
      <c r="B83" t="s">
        <v>704</v>
      </c>
      <c r="C83" s="6" t="str">
        <f t="shared" si="1"/>
        <v>St Clair-IL</v>
      </c>
      <c r="D83" s="4" t="str">
        <f>INDEX(counties!$C$2:$C$434,MATCH('data-RIGHT!'!$C83,counties!$D$2:$D$434,0))</f>
        <v>Belleville</v>
      </c>
      <c r="E83" t="s">
        <v>28</v>
      </c>
      <c r="F83" s="4" t="str">
        <f>INDEX(states!$A$2:$A$51,MATCH('data-RIGHT!'!$E83,states!$C$2:$C$51,0))</f>
        <v>Illinois</v>
      </c>
      <c r="G83" s="4" t="str">
        <f>INDEX(states!$B$2:$B$51,MATCH('data-RIGHT!'!$E83,states!$C$2:$C$51,0))</f>
        <v>Springfield</v>
      </c>
      <c r="H83">
        <v>0.04</v>
      </c>
      <c r="I83">
        <v>262852</v>
      </c>
      <c r="J83">
        <v>6571.3</v>
      </c>
      <c r="K83">
        <v>187866</v>
      </c>
      <c r="L83">
        <v>71275</v>
      </c>
      <c r="M83">
        <v>585</v>
      </c>
      <c r="N83">
        <v>2007</v>
      </c>
      <c r="O83">
        <v>1119</v>
      </c>
      <c r="P83">
        <v>71.472159199999993</v>
      </c>
      <c r="Q83">
        <v>27.116019699999999</v>
      </c>
      <c r="R83">
        <v>0.2225587</v>
      </c>
      <c r="S83">
        <v>0.76354754999999996</v>
      </c>
      <c r="T83">
        <v>0.42571484999999998</v>
      </c>
      <c r="U83">
        <v>162550</v>
      </c>
      <c r="V83">
        <v>72.586896300000006</v>
      </c>
      <c r="W83">
        <v>21.184251</v>
      </c>
      <c r="X83">
        <v>5.3891110400000004</v>
      </c>
      <c r="Y83">
        <v>257438</v>
      </c>
      <c r="Z83">
        <v>97.940285799999998</v>
      </c>
      <c r="AA83">
        <v>17.43177</v>
      </c>
      <c r="AB83">
        <v>26.729187899999999</v>
      </c>
      <c r="AC83">
        <v>14.2654008</v>
      </c>
      <c r="AD83">
        <v>11.8686334</v>
      </c>
      <c r="AE83">
        <v>1</v>
      </c>
      <c r="AF83" t="s">
        <v>35</v>
      </c>
    </row>
    <row r="84" spans="1:32" hidden="1" x14ac:dyDescent="0.4">
      <c r="A84">
        <v>643</v>
      </c>
      <c r="B84" t="s">
        <v>705</v>
      </c>
      <c r="C84" s="6" t="str">
        <f t="shared" si="1"/>
        <v>Saline-IL</v>
      </c>
      <c r="D84" s="4" t="str">
        <f>INDEX(counties!$C$2:$C$434,MATCH('data-RIGHT!'!$C84,counties!$D$2:$D$434,0))</f>
        <v>Harrisburg</v>
      </c>
      <c r="E84" t="s">
        <v>28</v>
      </c>
      <c r="F84" s="4" t="str">
        <f>INDEX(states!$A$2:$A$51,MATCH('data-RIGHT!'!$E84,states!$C$2:$C$51,0))</f>
        <v>Illinois</v>
      </c>
      <c r="G84" s="4" t="str">
        <f>INDEX(states!$B$2:$B$51,MATCH('data-RIGHT!'!$E84,states!$C$2:$C$51,0))</f>
        <v>Springfield</v>
      </c>
      <c r="H84">
        <v>2.1999999999999999E-2</v>
      </c>
      <c r="I84">
        <v>26551</v>
      </c>
      <c r="J84">
        <v>1206.86364</v>
      </c>
      <c r="K84">
        <v>25452</v>
      </c>
      <c r="L84">
        <v>931</v>
      </c>
      <c r="M84">
        <v>66</v>
      </c>
      <c r="N84">
        <v>40</v>
      </c>
      <c r="O84">
        <v>62</v>
      </c>
      <c r="P84">
        <v>95.860796199999996</v>
      </c>
      <c r="Q84">
        <v>3.5064592700000001</v>
      </c>
      <c r="R84">
        <v>0.24857820999999999</v>
      </c>
      <c r="S84">
        <v>0.15065345999999999</v>
      </c>
      <c r="T84">
        <v>0.23351285999999999</v>
      </c>
      <c r="U84">
        <v>18020</v>
      </c>
      <c r="V84">
        <v>63.224195299999998</v>
      </c>
      <c r="W84">
        <v>15.4883463</v>
      </c>
      <c r="X84">
        <v>3.63485017</v>
      </c>
      <c r="Y84">
        <v>25545</v>
      </c>
      <c r="Z84">
        <v>96.211065500000004</v>
      </c>
      <c r="AA84">
        <v>20.183989</v>
      </c>
      <c r="AB84">
        <v>26.699107900000001</v>
      </c>
      <c r="AC84">
        <v>18.694406799999999</v>
      </c>
      <c r="AD84">
        <v>16.8465816</v>
      </c>
      <c r="AE84">
        <v>0</v>
      </c>
      <c r="AF84" t="s">
        <v>30</v>
      </c>
    </row>
    <row r="85" spans="1:32" hidden="1" x14ac:dyDescent="0.4">
      <c r="A85">
        <v>645</v>
      </c>
      <c r="B85" t="s">
        <v>706</v>
      </c>
      <c r="C85" s="6" t="str">
        <f t="shared" si="1"/>
        <v>Schuyler-IL</v>
      </c>
      <c r="D85" s="4" t="str">
        <f>INDEX(counties!$C$2:$C$434,MATCH('data-RIGHT!'!$C85,counties!$D$2:$D$434,0))</f>
        <v>Rushville</v>
      </c>
      <c r="E85" t="s">
        <v>28</v>
      </c>
      <c r="F85" s="4" t="str">
        <f>INDEX(states!$A$2:$A$51,MATCH('data-RIGHT!'!$E85,states!$C$2:$C$51,0))</f>
        <v>Illinois</v>
      </c>
      <c r="G85" s="4" t="str">
        <f>INDEX(states!$B$2:$B$51,MATCH('data-RIGHT!'!$E85,states!$C$2:$C$51,0))</f>
        <v>Springfield</v>
      </c>
      <c r="H85">
        <v>2.5999999999999999E-2</v>
      </c>
      <c r="I85">
        <v>7498</v>
      </c>
      <c r="J85">
        <v>288.384615</v>
      </c>
      <c r="K85">
        <v>7479</v>
      </c>
      <c r="L85">
        <v>2</v>
      </c>
      <c r="M85">
        <v>9</v>
      </c>
      <c r="N85">
        <v>6</v>
      </c>
      <c r="O85">
        <v>2</v>
      </c>
      <c r="P85">
        <v>99.746599099999997</v>
      </c>
      <c r="Q85">
        <v>2.6673780000000001E-2</v>
      </c>
      <c r="R85">
        <v>0.12003200999999999</v>
      </c>
      <c r="S85">
        <v>8.0021339999999996E-2</v>
      </c>
      <c r="T85">
        <v>2.6673780000000001E-2</v>
      </c>
      <c r="U85">
        <v>5090</v>
      </c>
      <c r="V85">
        <v>69.410608999999994</v>
      </c>
      <c r="W85">
        <v>14.636542199999999</v>
      </c>
      <c r="X85">
        <v>2.7504911600000002</v>
      </c>
      <c r="Y85">
        <v>7365</v>
      </c>
      <c r="Z85">
        <v>98.226193699999996</v>
      </c>
      <c r="AA85">
        <v>16.496945</v>
      </c>
      <c r="AB85">
        <v>21.9134153</v>
      </c>
      <c r="AC85">
        <v>13.6461126</v>
      </c>
      <c r="AD85">
        <v>16.780045399999999</v>
      </c>
      <c r="AE85">
        <v>0</v>
      </c>
      <c r="AF85" t="s">
        <v>29</v>
      </c>
    </row>
    <row r="86" spans="1:32" hidden="1" x14ac:dyDescent="0.4">
      <c r="A86">
        <v>646</v>
      </c>
      <c r="B86" t="s">
        <v>707</v>
      </c>
      <c r="C86" s="6" t="str">
        <f t="shared" si="1"/>
        <v>Scott-IL</v>
      </c>
      <c r="D86" s="4" t="str">
        <f>INDEX(counties!$C$2:$C$434,MATCH('data-RIGHT!'!$C86,counties!$D$2:$D$434,0))</f>
        <v>Winchester</v>
      </c>
      <c r="E86" t="s">
        <v>28</v>
      </c>
      <c r="F86" s="4" t="str">
        <f>INDEX(states!$A$2:$A$51,MATCH('data-RIGHT!'!$E86,states!$C$2:$C$51,0))</f>
        <v>Illinois</v>
      </c>
      <c r="G86" s="4" t="str">
        <f>INDEX(states!$B$2:$B$51,MATCH('data-RIGHT!'!$E86,states!$C$2:$C$51,0))</f>
        <v>Springfield</v>
      </c>
      <c r="H86">
        <v>1.4999999999999999E-2</v>
      </c>
      <c r="I86">
        <v>5644</v>
      </c>
      <c r="J86">
        <v>376.26666699999998</v>
      </c>
      <c r="K86">
        <v>5634</v>
      </c>
      <c r="L86">
        <v>1</v>
      </c>
      <c r="M86">
        <v>6</v>
      </c>
      <c r="N86">
        <v>3</v>
      </c>
      <c r="O86">
        <v>0</v>
      </c>
      <c r="P86">
        <v>99.822820699999994</v>
      </c>
      <c r="Q86">
        <v>1.771793E-2</v>
      </c>
      <c r="R86">
        <v>0.10630758</v>
      </c>
      <c r="S86">
        <v>5.3153789999999999E-2</v>
      </c>
      <c r="T86">
        <v>0</v>
      </c>
      <c r="U86">
        <v>3732</v>
      </c>
      <c r="V86">
        <v>73.606645200000003</v>
      </c>
      <c r="W86">
        <v>13.0760986</v>
      </c>
      <c r="X86">
        <v>2.25080386</v>
      </c>
      <c r="Y86">
        <v>5578</v>
      </c>
      <c r="Z86">
        <v>98.830616599999999</v>
      </c>
      <c r="AA86">
        <v>11.5274292</v>
      </c>
      <c r="AB86">
        <v>14.2564802</v>
      </c>
      <c r="AC86">
        <v>9.3706777300000006</v>
      </c>
      <c r="AD86">
        <v>13.360655700000001</v>
      </c>
      <c r="AE86">
        <v>0</v>
      </c>
      <c r="AF86" t="s">
        <v>29</v>
      </c>
    </row>
    <row r="87" spans="1:32" hidden="1" x14ac:dyDescent="0.4">
      <c r="A87">
        <v>647</v>
      </c>
      <c r="B87" t="s">
        <v>708</v>
      </c>
      <c r="C87" s="6" t="str">
        <f t="shared" si="1"/>
        <v>Shelby-IL</v>
      </c>
      <c r="D87" s="4" t="str">
        <f>INDEX(counties!$C$2:$C$434,MATCH('data-RIGHT!'!$C87,counties!$D$2:$D$434,0))</f>
        <v>Shelbyville</v>
      </c>
      <c r="E87" t="s">
        <v>28</v>
      </c>
      <c r="F87" s="4" t="str">
        <f>INDEX(states!$A$2:$A$51,MATCH('data-RIGHT!'!$E87,states!$C$2:$C$51,0))</f>
        <v>Illinois</v>
      </c>
      <c r="G87" s="4" t="str">
        <f>INDEX(states!$B$2:$B$51,MATCH('data-RIGHT!'!$E87,states!$C$2:$C$51,0))</f>
        <v>Springfield</v>
      </c>
      <c r="H87">
        <v>4.3999999999999997E-2</v>
      </c>
      <c r="I87">
        <v>22261</v>
      </c>
      <c r="J87">
        <v>505.93181800000002</v>
      </c>
      <c r="K87">
        <v>22190</v>
      </c>
      <c r="L87">
        <v>14</v>
      </c>
      <c r="M87">
        <v>27</v>
      </c>
      <c r="N87">
        <v>27</v>
      </c>
      <c r="O87">
        <v>3</v>
      </c>
      <c r="P87">
        <v>99.681056600000005</v>
      </c>
      <c r="Q87">
        <v>6.2890260000000003E-2</v>
      </c>
      <c r="R87">
        <v>0.12128835</v>
      </c>
      <c r="S87">
        <v>0.12128835</v>
      </c>
      <c r="T87">
        <v>1.3476480000000001E-2</v>
      </c>
      <c r="U87">
        <v>14745</v>
      </c>
      <c r="V87">
        <v>72.7229569</v>
      </c>
      <c r="W87">
        <v>15.9511699</v>
      </c>
      <c r="X87">
        <v>3.7843336700000001</v>
      </c>
      <c r="Y87">
        <v>22010</v>
      </c>
      <c r="Z87">
        <v>98.872467499999999</v>
      </c>
      <c r="AA87">
        <v>10.004543399999999</v>
      </c>
      <c r="AB87">
        <v>12.091730399999999</v>
      </c>
      <c r="AC87">
        <v>8.6534177000000003</v>
      </c>
      <c r="AD87">
        <v>10.629842999999999</v>
      </c>
      <c r="AE87">
        <v>0</v>
      </c>
      <c r="AF87" t="s">
        <v>29</v>
      </c>
    </row>
    <row r="88" spans="1:32" hidden="1" x14ac:dyDescent="0.4">
      <c r="A88">
        <v>648</v>
      </c>
      <c r="B88" t="s">
        <v>709</v>
      </c>
      <c r="C88" s="6" t="str">
        <f t="shared" si="1"/>
        <v>Stark-IL</v>
      </c>
      <c r="D88" s="4" t="str">
        <f>INDEX(counties!$C$2:$C$434,MATCH('data-RIGHT!'!$C88,counties!$D$2:$D$434,0))</f>
        <v>Toulon</v>
      </c>
      <c r="E88" t="s">
        <v>28</v>
      </c>
      <c r="F88" s="4" t="str">
        <f>INDEX(states!$A$2:$A$51,MATCH('data-RIGHT!'!$E88,states!$C$2:$C$51,0))</f>
        <v>Illinois</v>
      </c>
      <c r="G88" s="4" t="str">
        <f>INDEX(states!$B$2:$B$51,MATCH('data-RIGHT!'!$E88,states!$C$2:$C$51,0))</f>
        <v>Springfield</v>
      </c>
      <c r="H88">
        <v>1.7000000000000001E-2</v>
      </c>
      <c r="I88">
        <v>6534</v>
      </c>
      <c r="J88">
        <v>384.35294099999999</v>
      </c>
      <c r="K88">
        <v>6496</v>
      </c>
      <c r="L88">
        <v>8</v>
      </c>
      <c r="M88">
        <v>8</v>
      </c>
      <c r="N88">
        <v>21</v>
      </c>
      <c r="O88">
        <v>1</v>
      </c>
      <c r="P88">
        <v>99.418426699999998</v>
      </c>
      <c r="Q88">
        <v>0.12243649</v>
      </c>
      <c r="R88">
        <v>0.12243649</v>
      </c>
      <c r="S88">
        <v>0.32139578000000002</v>
      </c>
      <c r="T88">
        <v>1.530456E-2</v>
      </c>
      <c r="U88">
        <v>4396</v>
      </c>
      <c r="V88">
        <v>77.0245678</v>
      </c>
      <c r="W88">
        <v>16.878980899999998</v>
      </c>
      <c r="X88">
        <v>2.9799818</v>
      </c>
      <c r="Y88">
        <v>6404</v>
      </c>
      <c r="Z88">
        <v>98.010407099999995</v>
      </c>
      <c r="AA88">
        <v>12.460961899999999</v>
      </c>
      <c r="AB88">
        <v>19.039145900000001</v>
      </c>
      <c r="AC88">
        <v>10.4477612</v>
      </c>
      <c r="AD88">
        <v>9.3874833599999992</v>
      </c>
      <c r="AE88">
        <v>0</v>
      </c>
      <c r="AF88" t="s">
        <v>29</v>
      </c>
    </row>
    <row r="89" spans="1:32" hidden="1" x14ac:dyDescent="0.4">
      <c r="A89">
        <v>649</v>
      </c>
      <c r="B89" t="s">
        <v>710</v>
      </c>
      <c r="C89" s="6" t="str">
        <f t="shared" si="1"/>
        <v>Stephenson-IL</v>
      </c>
      <c r="D89" s="4" t="str">
        <f>INDEX(counties!$C$2:$C$434,MATCH('data-RIGHT!'!$C89,counties!$D$2:$D$434,0))</f>
        <v>Freeport</v>
      </c>
      <c r="E89" t="s">
        <v>28</v>
      </c>
      <c r="F89" s="4" t="str">
        <f>INDEX(states!$A$2:$A$51,MATCH('data-RIGHT!'!$E89,states!$C$2:$C$51,0))</f>
        <v>Illinois</v>
      </c>
      <c r="G89" s="4" t="str">
        <f>INDEX(states!$B$2:$B$51,MATCH('data-RIGHT!'!$E89,states!$C$2:$C$51,0))</f>
        <v>Springfield</v>
      </c>
      <c r="H89">
        <v>3.3000000000000002E-2</v>
      </c>
      <c r="I89">
        <v>48052</v>
      </c>
      <c r="J89">
        <v>1456.12121</v>
      </c>
      <c r="K89">
        <v>44524</v>
      </c>
      <c r="L89">
        <v>3081</v>
      </c>
      <c r="M89">
        <v>58</v>
      </c>
      <c r="N89">
        <v>304</v>
      </c>
      <c r="O89">
        <v>85</v>
      </c>
      <c r="P89">
        <v>92.657953899999995</v>
      </c>
      <c r="Q89">
        <v>6.4118038799999999</v>
      </c>
      <c r="R89">
        <v>0.12070257</v>
      </c>
      <c r="S89">
        <v>0.63264796000000001</v>
      </c>
      <c r="T89">
        <v>0.17689170000000001</v>
      </c>
      <c r="U89">
        <v>31555</v>
      </c>
      <c r="V89">
        <v>76.691490999999999</v>
      </c>
      <c r="W89">
        <v>19.879575299999999</v>
      </c>
      <c r="X89">
        <v>3.8821105999999999</v>
      </c>
      <c r="Y89">
        <v>47225</v>
      </c>
      <c r="Z89">
        <v>98.278947799999997</v>
      </c>
      <c r="AA89">
        <v>9.9078877700000003</v>
      </c>
      <c r="AB89">
        <v>13.503258300000001</v>
      </c>
      <c r="AC89">
        <v>8.3541731800000001</v>
      </c>
      <c r="AD89">
        <v>9.5057833899999995</v>
      </c>
      <c r="AE89">
        <v>0</v>
      </c>
      <c r="AF89" t="s">
        <v>29</v>
      </c>
    </row>
    <row r="90" spans="1:32" hidden="1" x14ac:dyDescent="0.4">
      <c r="A90">
        <v>650</v>
      </c>
      <c r="B90" t="s">
        <v>711</v>
      </c>
      <c r="C90" s="6" t="str">
        <f t="shared" si="1"/>
        <v>Tazewell-IL</v>
      </c>
      <c r="D90" s="4" t="str">
        <f>INDEX(counties!$C$2:$C$434,MATCH('data-RIGHT!'!$C90,counties!$D$2:$D$434,0))</f>
        <v>Pekin</v>
      </c>
      <c r="E90" t="s">
        <v>28</v>
      </c>
      <c r="F90" s="4" t="str">
        <f>INDEX(states!$A$2:$A$51,MATCH('data-RIGHT!'!$E90,states!$C$2:$C$51,0))</f>
        <v>Illinois</v>
      </c>
      <c r="G90" s="4" t="str">
        <f>INDEX(states!$B$2:$B$51,MATCH('data-RIGHT!'!$E90,states!$C$2:$C$51,0))</f>
        <v>Springfield</v>
      </c>
      <c r="H90">
        <v>3.9E-2</v>
      </c>
      <c r="I90">
        <v>123692</v>
      </c>
      <c r="J90">
        <v>3171.5897399999999</v>
      </c>
      <c r="K90">
        <v>122639</v>
      </c>
      <c r="L90">
        <v>186</v>
      </c>
      <c r="M90">
        <v>221</v>
      </c>
      <c r="N90">
        <v>432</v>
      </c>
      <c r="O90">
        <v>214</v>
      </c>
      <c r="P90">
        <v>99.148691900000003</v>
      </c>
      <c r="Q90">
        <v>0.15037350999999999</v>
      </c>
      <c r="R90">
        <v>0.17866960000000001</v>
      </c>
      <c r="S90">
        <v>0.34925460000000003</v>
      </c>
      <c r="T90">
        <v>0.17301037999999999</v>
      </c>
      <c r="U90">
        <v>80310</v>
      </c>
      <c r="V90">
        <v>78.594197500000007</v>
      </c>
      <c r="W90">
        <v>20.0448263</v>
      </c>
      <c r="X90">
        <v>3.9210559100000002</v>
      </c>
      <c r="Y90">
        <v>121970</v>
      </c>
      <c r="Z90">
        <v>98.607832400000007</v>
      </c>
      <c r="AA90">
        <v>9.1325735800000007</v>
      </c>
      <c r="AB90">
        <v>12.893391599999999</v>
      </c>
      <c r="AC90">
        <v>7.9164166900000001</v>
      </c>
      <c r="AD90">
        <v>7.2883679199999998</v>
      </c>
      <c r="AE90">
        <v>1</v>
      </c>
      <c r="AF90" t="s">
        <v>35</v>
      </c>
    </row>
    <row r="91" spans="1:32" hidden="1" x14ac:dyDescent="0.4">
      <c r="A91">
        <v>651</v>
      </c>
      <c r="B91" t="s">
        <v>712</v>
      </c>
      <c r="C91" s="6" t="str">
        <f t="shared" si="1"/>
        <v>Union-IL</v>
      </c>
      <c r="D91" s="4" t="str">
        <f>INDEX(counties!$C$2:$C$434,MATCH('data-RIGHT!'!$C91,counties!$D$2:$D$434,0))</f>
        <v>Jonesboro</v>
      </c>
      <c r="E91" t="s">
        <v>28</v>
      </c>
      <c r="F91" s="4" t="str">
        <f>INDEX(states!$A$2:$A$51,MATCH('data-RIGHT!'!$E91,states!$C$2:$C$51,0))</f>
        <v>Illinois</v>
      </c>
      <c r="G91" s="4" t="str">
        <f>INDEX(states!$B$2:$B$51,MATCH('data-RIGHT!'!$E91,states!$C$2:$C$51,0))</f>
        <v>Springfield</v>
      </c>
      <c r="H91">
        <v>2.4E-2</v>
      </c>
      <c r="I91">
        <v>17619</v>
      </c>
      <c r="J91">
        <v>734.125</v>
      </c>
      <c r="K91">
        <v>17313</v>
      </c>
      <c r="L91">
        <v>122</v>
      </c>
      <c r="M91">
        <v>34</v>
      </c>
      <c r="N91">
        <v>53</v>
      </c>
      <c r="O91">
        <v>97</v>
      </c>
      <c r="P91">
        <v>98.2632385</v>
      </c>
      <c r="Q91">
        <v>0.69243429999999995</v>
      </c>
      <c r="R91">
        <v>0.19297349</v>
      </c>
      <c r="S91">
        <v>0.30081162</v>
      </c>
      <c r="T91">
        <v>0.55054203000000002</v>
      </c>
      <c r="U91">
        <v>12092</v>
      </c>
      <c r="V91">
        <v>64.224280500000006</v>
      </c>
      <c r="W91">
        <v>17.879589800000002</v>
      </c>
      <c r="X91">
        <v>4.0026463799999998</v>
      </c>
      <c r="Y91">
        <v>16823</v>
      </c>
      <c r="Z91">
        <v>95.482150000000004</v>
      </c>
      <c r="AA91">
        <v>18.159662399999998</v>
      </c>
      <c r="AB91">
        <v>24.900199600000001</v>
      </c>
      <c r="AC91">
        <v>14.6790039</v>
      </c>
      <c r="AD91">
        <v>19.010096000000001</v>
      </c>
      <c r="AE91">
        <v>0</v>
      </c>
      <c r="AF91" t="s">
        <v>30</v>
      </c>
    </row>
    <row r="92" spans="1:32" hidden="1" x14ac:dyDescent="0.4">
      <c r="A92">
        <v>652</v>
      </c>
      <c r="B92" t="s">
        <v>713</v>
      </c>
      <c r="C92" s="6" t="str">
        <f t="shared" si="1"/>
        <v>Vermilion-IL</v>
      </c>
      <c r="D92" s="4" t="str">
        <f>INDEX(counties!$C$2:$C$434,MATCH('data-RIGHT!'!$C92,counties!$D$2:$D$434,0))</f>
        <v>Danville</v>
      </c>
      <c r="E92" t="s">
        <v>28</v>
      </c>
      <c r="F92" s="4" t="str">
        <f>INDEX(states!$A$2:$A$51,MATCH('data-RIGHT!'!$E92,states!$C$2:$C$51,0))</f>
        <v>Illinois</v>
      </c>
      <c r="G92" s="4" t="str">
        <f>INDEX(states!$B$2:$B$51,MATCH('data-RIGHT!'!$E92,states!$C$2:$C$51,0))</f>
        <v>Springfield</v>
      </c>
      <c r="H92">
        <v>5.1999999999999998E-2</v>
      </c>
      <c r="I92">
        <v>88257</v>
      </c>
      <c r="J92">
        <v>1697.25</v>
      </c>
      <c r="K92">
        <v>78956</v>
      </c>
      <c r="L92">
        <v>7841</v>
      </c>
      <c r="M92">
        <v>165</v>
      </c>
      <c r="N92">
        <v>507</v>
      </c>
      <c r="O92">
        <v>788</v>
      </c>
      <c r="P92">
        <v>89.461459099999999</v>
      </c>
      <c r="Q92">
        <v>8.8842811299999997</v>
      </c>
      <c r="R92">
        <v>0.18695401</v>
      </c>
      <c r="S92">
        <v>0.57445868</v>
      </c>
      <c r="T92">
        <v>0.89284702999999999</v>
      </c>
      <c r="U92">
        <v>58087</v>
      </c>
      <c r="V92">
        <v>72.751217999999994</v>
      </c>
      <c r="W92">
        <v>17.057172900000001</v>
      </c>
      <c r="X92">
        <v>4.0611496499999999</v>
      </c>
      <c r="Y92">
        <v>85119</v>
      </c>
      <c r="Z92">
        <v>96.444474700000001</v>
      </c>
      <c r="AA92">
        <v>15.238665900000001</v>
      </c>
      <c r="AB92">
        <v>22.540187199999998</v>
      </c>
      <c r="AC92">
        <v>13.043382100000001</v>
      </c>
      <c r="AD92">
        <v>11.409357099999999</v>
      </c>
      <c r="AE92">
        <v>0</v>
      </c>
      <c r="AF92" t="s">
        <v>29</v>
      </c>
    </row>
    <row r="93" spans="1:32" hidden="1" x14ac:dyDescent="0.4">
      <c r="A93">
        <v>653</v>
      </c>
      <c r="B93" t="s">
        <v>242</v>
      </c>
      <c r="C93" s="6" t="str">
        <f t="shared" si="1"/>
        <v>Wabash-IL</v>
      </c>
      <c r="D93" s="4" t="str">
        <f>INDEX(counties!$C$2:$C$434,MATCH('data-RIGHT!'!$C93,counties!$D$2:$D$434,0))</f>
        <v>Mount Carmel</v>
      </c>
      <c r="E93" t="s">
        <v>28</v>
      </c>
      <c r="F93" s="4" t="str">
        <f>INDEX(states!$A$2:$A$51,MATCH('data-RIGHT!'!$E93,states!$C$2:$C$51,0))</f>
        <v>Illinois</v>
      </c>
      <c r="G93" s="4" t="str">
        <f>INDEX(states!$B$2:$B$51,MATCH('data-RIGHT!'!$E93,states!$C$2:$C$51,0))</f>
        <v>Springfield</v>
      </c>
      <c r="H93">
        <v>1.2E-2</v>
      </c>
      <c r="I93">
        <v>13111</v>
      </c>
      <c r="J93">
        <v>1092.5833299999999</v>
      </c>
      <c r="K93">
        <v>12955</v>
      </c>
      <c r="L93">
        <v>40</v>
      </c>
      <c r="M93">
        <v>11</v>
      </c>
      <c r="N93">
        <v>80</v>
      </c>
      <c r="O93">
        <v>25</v>
      </c>
      <c r="P93">
        <v>98.810159400000003</v>
      </c>
      <c r="Q93">
        <v>0.30508732999999999</v>
      </c>
      <c r="R93">
        <v>8.3899020000000005E-2</v>
      </c>
      <c r="S93">
        <v>0.61017465999999998</v>
      </c>
      <c r="T93">
        <v>0.19067957999999999</v>
      </c>
      <c r="U93">
        <v>8520</v>
      </c>
      <c r="V93">
        <v>74.870891999999998</v>
      </c>
      <c r="W93">
        <v>24.730046900000001</v>
      </c>
      <c r="X93">
        <v>3.9201877899999999</v>
      </c>
      <c r="Y93">
        <v>12849</v>
      </c>
      <c r="Z93">
        <v>98.001677999999998</v>
      </c>
      <c r="AA93">
        <v>12.942641500000001</v>
      </c>
      <c r="AB93">
        <v>17.027588300000001</v>
      </c>
      <c r="AC93">
        <v>11.527293800000001</v>
      </c>
      <c r="AD93">
        <v>11.389961400000001</v>
      </c>
      <c r="AE93">
        <v>0</v>
      </c>
      <c r="AF93" t="s">
        <v>29</v>
      </c>
    </row>
    <row r="94" spans="1:32" hidden="1" x14ac:dyDescent="0.4">
      <c r="A94">
        <v>654</v>
      </c>
      <c r="B94" t="s">
        <v>64</v>
      </c>
      <c r="C94" s="6" t="str">
        <f t="shared" si="1"/>
        <v>Warren-IL</v>
      </c>
      <c r="D94" s="4" t="str">
        <f>INDEX(counties!$C$2:$C$434,MATCH('data-RIGHT!'!$C94,counties!$D$2:$D$434,0))</f>
        <v>Monmouth</v>
      </c>
      <c r="E94" t="s">
        <v>28</v>
      </c>
      <c r="F94" s="4" t="str">
        <f>INDEX(states!$A$2:$A$51,MATCH('data-RIGHT!'!$E94,states!$C$2:$C$51,0))</f>
        <v>Illinois</v>
      </c>
      <c r="G94" s="4" t="str">
        <f>INDEX(states!$B$2:$B$51,MATCH('data-RIGHT!'!$E94,states!$C$2:$C$51,0))</f>
        <v>Springfield</v>
      </c>
      <c r="H94">
        <v>3.3000000000000002E-2</v>
      </c>
      <c r="I94">
        <v>19181</v>
      </c>
      <c r="J94">
        <v>581.24242400000003</v>
      </c>
      <c r="K94">
        <v>18630</v>
      </c>
      <c r="L94">
        <v>356</v>
      </c>
      <c r="M94">
        <v>20</v>
      </c>
      <c r="N94">
        <v>70</v>
      </c>
      <c r="O94">
        <v>105</v>
      </c>
      <c r="P94">
        <v>97.127365600000005</v>
      </c>
      <c r="Q94">
        <v>1.85600334</v>
      </c>
      <c r="R94">
        <v>0.10426985</v>
      </c>
      <c r="S94">
        <v>0.36494448000000002</v>
      </c>
      <c r="T94">
        <v>0.54741671000000003</v>
      </c>
      <c r="U94">
        <v>12220</v>
      </c>
      <c r="V94">
        <v>76.309329000000005</v>
      </c>
      <c r="W94">
        <v>20.458265099999998</v>
      </c>
      <c r="X94">
        <v>4.5744680899999999</v>
      </c>
      <c r="Y94">
        <v>18323</v>
      </c>
      <c r="Z94">
        <v>95.526823399999998</v>
      </c>
      <c r="AA94">
        <v>14.2334771</v>
      </c>
      <c r="AB94">
        <v>18.900966199999999</v>
      </c>
      <c r="AC94">
        <v>12.832096399999999</v>
      </c>
      <c r="AD94">
        <v>11.7299162</v>
      </c>
      <c r="AE94">
        <v>0</v>
      </c>
      <c r="AF94" t="s">
        <v>29</v>
      </c>
    </row>
    <row r="95" spans="1:32" hidden="1" x14ac:dyDescent="0.4">
      <c r="A95">
        <v>655</v>
      </c>
      <c r="B95" t="s">
        <v>202</v>
      </c>
      <c r="C95" s="6" t="str">
        <f t="shared" si="1"/>
        <v>Washington-IL</v>
      </c>
      <c r="D95" s="4" t="str">
        <f>INDEX(counties!$C$2:$C$434,MATCH('data-RIGHT!'!$C95,counties!$D$2:$D$434,0))</f>
        <v>Nashville</v>
      </c>
      <c r="E95" t="s">
        <v>28</v>
      </c>
      <c r="F95" s="4" t="str">
        <f>INDEX(states!$A$2:$A$51,MATCH('data-RIGHT!'!$E95,states!$C$2:$C$51,0))</f>
        <v>Illinois</v>
      </c>
      <c r="G95" s="4" t="str">
        <f>INDEX(states!$B$2:$B$51,MATCH('data-RIGHT!'!$E95,states!$C$2:$C$51,0))</f>
        <v>Springfield</v>
      </c>
      <c r="H95">
        <v>3.3000000000000002E-2</v>
      </c>
      <c r="I95">
        <v>14965</v>
      </c>
      <c r="J95">
        <v>453.484848</v>
      </c>
      <c r="K95">
        <v>14856</v>
      </c>
      <c r="L95">
        <v>46</v>
      </c>
      <c r="M95">
        <v>31</v>
      </c>
      <c r="N95">
        <v>26</v>
      </c>
      <c r="O95">
        <v>6</v>
      </c>
      <c r="P95">
        <v>99.271633800000004</v>
      </c>
      <c r="Q95">
        <v>0.30738389999999999</v>
      </c>
      <c r="R95">
        <v>0.20715001999999999</v>
      </c>
      <c r="S95">
        <v>0.17373872000000001</v>
      </c>
      <c r="T95">
        <v>4.0093549999999999E-2</v>
      </c>
      <c r="U95">
        <v>9906</v>
      </c>
      <c r="V95">
        <v>65.727841699999999</v>
      </c>
      <c r="W95">
        <v>15.960024199999999</v>
      </c>
      <c r="X95">
        <v>2.4429638599999999</v>
      </c>
      <c r="Y95">
        <v>14620</v>
      </c>
      <c r="Z95">
        <v>97.694620799999996</v>
      </c>
      <c r="AA95">
        <v>9.2818057500000002</v>
      </c>
      <c r="AB95">
        <v>9.8161098199999994</v>
      </c>
      <c r="AC95">
        <v>7.6636012300000003</v>
      </c>
      <c r="AD95">
        <v>12.377149899999999</v>
      </c>
      <c r="AE95">
        <v>0</v>
      </c>
      <c r="AF95" t="s">
        <v>32</v>
      </c>
    </row>
    <row r="96" spans="1:32" hidden="1" x14ac:dyDescent="0.4">
      <c r="A96">
        <v>656</v>
      </c>
      <c r="B96" t="s">
        <v>714</v>
      </c>
      <c r="C96" s="6" t="str">
        <f t="shared" si="1"/>
        <v>Wayne-IL</v>
      </c>
      <c r="D96" s="4" t="str">
        <f>INDEX(counties!$C$2:$C$434,MATCH('data-RIGHT!'!$C96,counties!$D$2:$D$434,0))</f>
        <v>Fairfield</v>
      </c>
      <c r="E96" t="s">
        <v>28</v>
      </c>
      <c r="F96" s="4" t="str">
        <f>INDEX(states!$A$2:$A$51,MATCH('data-RIGHT!'!$E96,states!$C$2:$C$51,0))</f>
        <v>Illinois</v>
      </c>
      <c r="G96" s="4" t="str">
        <f>INDEX(states!$B$2:$B$51,MATCH('data-RIGHT!'!$E96,states!$C$2:$C$51,0))</f>
        <v>Springfield</v>
      </c>
      <c r="H96">
        <v>4.2000000000000003E-2</v>
      </c>
      <c r="I96">
        <v>17241</v>
      </c>
      <c r="J96">
        <v>410.5</v>
      </c>
      <c r="K96">
        <v>17141</v>
      </c>
      <c r="L96">
        <v>9</v>
      </c>
      <c r="M96">
        <v>31</v>
      </c>
      <c r="N96">
        <v>44</v>
      </c>
      <c r="O96">
        <v>16</v>
      </c>
      <c r="P96">
        <v>99.419987199999994</v>
      </c>
      <c r="Q96">
        <v>5.2201150000000002E-2</v>
      </c>
      <c r="R96">
        <v>0.17980396000000001</v>
      </c>
      <c r="S96">
        <v>0.25520561000000003</v>
      </c>
      <c r="T96">
        <v>9.2802040000000002E-2</v>
      </c>
      <c r="U96">
        <v>11613</v>
      </c>
      <c r="V96">
        <v>63.058641199999997</v>
      </c>
      <c r="W96">
        <v>15.680702699999999</v>
      </c>
      <c r="X96">
        <v>2.7555325900000001</v>
      </c>
      <c r="Y96">
        <v>17054</v>
      </c>
      <c r="Z96">
        <v>98.915376100000003</v>
      </c>
      <c r="AA96">
        <v>14.3954497</v>
      </c>
      <c r="AB96">
        <v>19.685593600000001</v>
      </c>
      <c r="AC96">
        <v>11.6169183</v>
      </c>
      <c r="AD96">
        <v>14.7752126</v>
      </c>
      <c r="AE96">
        <v>0</v>
      </c>
      <c r="AF96" t="s">
        <v>32</v>
      </c>
    </row>
    <row r="97" spans="1:32" hidden="1" x14ac:dyDescent="0.4">
      <c r="A97">
        <v>657</v>
      </c>
      <c r="B97" t="s">
        <v>715</v>
      </c>
      <c r="C97" s="6" t="str">
        <f t="shared" si="1"/>
        <v>White-IL</v>
      </c>
      <c r="D97" s="4" t="str">
        <f>INDEX(counties!$C$2:$C$434,MATCH('data-RIGHT!'!$C97,counties!$D$2:$D$434,0))</f>
        <v>Carmi</v>
      </c>
      <c r="E97" t="s">
        <v>28</v>
      </c>
      <c r="F97" s="4" t="str">
        <f>INDEX(states!$A$2:$A$51,MATCH('data-RIGHT!'!$E97,states!$C$2:$C$51,0))</f>
        <v>Illinois</v>
      </c>
      <c r="G97" s="4" t="str">
        <f>INDEX(states!$B$2:$B$51,MATCH('data-RIGHT!'!$E97,states!$C$2:$C$51,0))</f>
        <v>Springfield</v>
      </c>
      <c r="H97">
        <v>2.9000000000000001E-2</v>
      </c>
      <c r="I97">
        <v>16522</v>
      </c>
      <c r="J97">
        <v>569.72413800000004</v>
      </c>
      <c r="K97">
        <v>16397</v>
      </c>
      <c r="L97">
        <v>41</v>
      </c>
      <c r="M97">
        <v>37</v>
      </c>
      <c r="N97">
        <v>35</v>
      </c>
      <c r="O97">
        <v>12</v>
      </c>
      <c r="P97">
        <v>99.243432999999996</v>
      </c>
      <c r="Q97">
        <v>0.24815398</v>
      </c>
      <c r="R97">
        <v>0.22394383000000001</v>
      </c>
      <c r="S97">
        <v>0.21183875999999999</v>
      </c>
      <c r="T97">
        <v>7.2630429999999996E-2</v>
      </c>
      <c r="U97">
        <v>11451</v>
      </c>
      <c r="V97">
        <v>66.221290699999997</v>
      </c>
      <c r="W97">
        <v>15.928739800000001</v>
      </c>
      <c r="X97">
        <v>3.24862457</v>
      </c>
      <c r="Y97">
        <v>16152</v>
      </c>
      <c r="Z97">
        <v>97.760561699999997</v>
      </c>
      <c r="AA97">
        <v>19.056463600000001</v>
      </c>
      <c r="AB97">
        <v>27.034052500000001</v>
      </c>
      <c r="AC97">
        <v>16.487238399999999</v>
      </c>
      <c r="AD97">
        <v>16.716196100000001</v>
      </c>
      <c r="AE97">
        <v>0</v>
      </c>
      <c r="AF97" t="s">
        <v>30</v>
      </c>
    </row>
    <row r="98" spans="1:32" hidden="1" x14ac:dyDescent="0.4">
      <c r="A98">
        <v>658</v>
      </c>
      <c r="B98" t="s">
        <v>716</v>
      </c>
      <c r="C98" s="6" t="str">
        <f t="shared" si="1"/>
        <v>Whiteside-IL</v>
      </c>
      <c r="D98" s="4" t="str">
        <f>INDEX(counties!$C$2:$C$434,MATCH('data-RIGHT!'!$C98,counties!$D$2:$D$434,0))</f>
        <v>Morrison</v>
      </c>
      <c r="E98" t="s">
        <v>28</v>
      </c>
      <c r="F98" s="4" t="str">
        <f>INDEX(states!$A$2:$A$51,MATCH('data-RIGHT!'!$E98,states!$C$2:$C$51,0))</f>
        <v>Illinois</v>
      </c>
      <c r="G98" s="4" t="str">
        <f>INDEX(states!$B$2:$B$51,MATCH('data-RIGHT!'!$E98,states!$C$2:$C$51,0))</f>
        <v>Springfield</v>
      </c>
      <c r="H98">
        <v>4.1000000000000002E-2</v>
      </c>
      <c r="I98">
        <v>60186</v>
      </c>
      <c r="J98">
        <v>1467.9512199999999</v>
      </c>
      <c r="K98">
        <v>57135</v>
      </c>
      <c r="L98">
        <v>417</v>
      </c>
      <c r="M98">
        <v>85</v>
      </c>
      <c r="N98">
        <v>187</v>
      </c>
      <c r="O98">
        <v>2362</v>
      </c>
      <c r="P98">
        <v>94.930714800000004</v>
      </c>
      <c r="Q98">
        <v>0.69285216000000005</v>
      </c>
      <c r="R98">
        <v>0.14122886000000001</v>
      </c>
      <c r="S98">
        <v>0.31070349000000003</v>
      </c>
      <c r="T98">
        <v>3.9245007099999998</v>
      </c>
      <c r="U98">
        <v>39020</v>
      </c>
      <c r="V98">
        <v>73.2880574</v>
      </c>
      <c r="W98">
        <v>16.553049699999999</v>
      </c>
      <c r="X98">
        <v>3.54177345</v>
      </c>
      <c r="Y98">
        <v>58927</v>
      </c>
      <c r="Z98">
        <v>97.908151399999994</v>
      </c>
      <c r="AA98">
        <v>10.9610196</v>
      </c>
      <c r="AB98">
        <v>14.723226199999999</v>
      </c>
      <c r="AC98">
        <v>9.5037025400000008</v>
      </c>
      <c r="AD98">
        <v>9.8152526000000009</v>
      </c>
      <c r="AE98">
        <v>0</v>
      </c>
      <c r="AF98" t="s">
        <v>29</v>
      </c>
    </row>
    <row r="99" spans="1:32" hidden="1" x14ac:dyDescent="0.4">
      <c r="A99">
        <v>659</v>
      </c>
      <c r="B99" t="s">
        <v>717</v>
      </c>
      <c r="C99" s="6" t="str">
        <f t="shared" si="1"/>
        <v>Will-IL</v>
      </c>
      <c r="D99" s="4" t="str">
        <f>INDEX(counties!$C$2:$C$434,MATCH('data-RIGHT!'!$C99,counties!$D$2:$D$434,0))</f>
        <v>Joliet</v>
      </c>
      <c r="E99" t="s">
        <v>28</v>
      </c>
      <c r="F99" s="4" t="str">
        <f>INDEX(states!$A$2:$A$51,MATCH('data-RIGHT!'!$E99,states!$C$2:$C$51,0))</f>
        <v>Illinois</v>
      </c>
      <c r="G99" s="4" t="str">
        <f>INDEX(states!$B$2:$B$51,MATCH('data-RIGHT!'!$E99,states!$C$2:$C$51,0))</f>
        <v>Springfield</v>
      </c>
      <c r="H99">
        <v>0.05</v>
      </c>
      <c r="I99">
        <v>357313</v>
      </c>
      <c r="J99">
        <v>7146.26</v>
      </c>
      <c r="K99">
        <v>303420</v>
      </c>
      <c r="L99">
        <v>38361</v>
      </c>
      <c r="M99">
        <v>692</v>
      </c>
      <c r="N99">
        <v>4774</v>
      </c>
      <c r="O99">
        <v>10066</v>
      </c>
      <c r="P99">
        <v>84.917145500000004</v>
      </c>
      <c r="Q99">
        <v>10.7359654</v>
      </c>
      <c r="R99">
        <v>0.19366774</v>
      </c>
      <c r="S99">
        <v>1.33608349</v>
      </c>
      <c r="T99">
        <v>2.81713792</v>
      </c>
      <c r="U99">
        <v>215823</v>
      </c>
      <c r="V99">
        <v>80.430260000000004</v>
      </c>
      <c r="W99">
        <v>24.7568609</v>
      </c>
      <c r="X99">
        <v>5.8872316700000002</v>
      </c>
      <c r="Y99">
        <v>348384</v>
      </c>
      <c r="Z99">
        <v>97.501070499999997</v>
      </c>
      <c r="AA99">
        <v>6.03472031</v>
      </c>
      <c r="AB99">
        <v>7.4630854500000003</v>
      </c>
      <c r="AC99">
        <v>4.7991976799999998</v>
      </c>
      <c r="AD99">
        <v>8.5633984999999999</v>
      </c>
      <c r="AE99">
        <v>1</v>
      </c>
      <c r="AF99" t="s">
        <v>36</v>
      </c>
    </row>
    <row r="100" spans="1:32" hidden="1" x14ac:dyDescent="0.4">
      <c r="A100">
        <v>660</v>
      </c>
      <c r="B100" t="s">
        <v>718</v>
      </c>
      <c r="C100" s="6" t="str">
        <f t="shared" si="1"/>
        <v>Williamson-IL</v>
      </c>
      <c r="D100" s="4" t="str">
        <f>INDEX(counties!$C$2:$C$434,MATCH('data-RIGHT!'!$C100,counties!$D$2:$D$434,0))</f>
        <v>Marion</v>
      </c>
      <c r="E100" t="s">
        <v>28</v>
      </c>
      <c r="F100" s="4" t="str">
        <f>INDEX(states!$A$2:$A$51,MATCH('data-RIGHT!'!$E100,states!$C$2:$C$51,0))</f>
        <v>Illinois</v>
      </c>
      <c r="G100" s="4" t="str">
        <f>INDEX(states!$B$2:$B$51,MATCH('data-RIGHT!'!$E100,states!$C$2:$C$51,0))</f>
        <v>Springfield</v>
      </c>
      <c r="H100">
        <v>2.5000000000000001E-2</v>
      </c>
      <c r="I100">
        <v>57733</v>
      </c>
      <c r="J100">
        <v>2309.3200000000002</v>
      </c>
      <c r="K100">
        <v>56135</v>
      </c>
      <c r="L100">
        <v>1147</v>
      </c>
      <c r="M100">
        <v>112</v>
      </c>
      <c r="N100">
        <v>252</v>
      </c>
      <c r="O100">
        <v>87</v>
      </c>
      <c r="P100">
        <v>97.232085600000005</v>
      </c>
      <c r="Q100">
        <v>1.98673203</v>
      </c>
      <c r="R100">
        <v>0.19399649999999999</v>
      </c>
      <c r="S100">
        <v>0.43649212999999998</v>
      </c>
      <c r="T100">
        <v>0.15069371000000001</v>
      </c>
      <c r="U100">
        <v>38733</v>
      </c>
      <c r="V100">
        <v>71.781168500000007</v>
      </c>
      <c r="W100">
        <v>21.059561599999999</v>
      </c>
      <c r="X100">
        <v>4.9802493999999999</v>
      </c>
      <c r="Y100">
        <v>56318</v>
      </c>
      <c r="Z100">
        <v>97.5490621</v>
      </c>
      <c r="AA100">
        <v>15.801342399999999</v>
      </c>
      <c r="AB100">
        <v>22.394581599999999</v>
      </c>
      <c r="AC100">
        <v>13.618817099999999</v>
      </c>
      <c r="AD100">
        <v>13.819785299999999</v>
      </c>
      <c r="AE100">
        <v>0</v>
      </c>
      <c r="AF100" t="s">
        <v>29</v>
      </c>
    </row>
    <row r="101" spans="1:32" hidden="1" x14ac:dyDescent="0.4">
      <c r="A101">
        <v>661</v>
      </c>
      <c r="B101" t="s">
        <v>40</v>
      </c>
      <c r="C101" s="6" t="str">
        <f t="shared" si="1"/>
        <v>Winnebago-IL</v>
      </c>
      <c r="D101" s="4" t="str">
        <f>INDEX(counties!$C$2:$C$434,MATCH('data-RIGHT!'!$C101,counties!$D$2:$D$434,0))</f>
        <v>Rockford</v>
      </c>
      <c r="E101" t="s">
        <v>28</v>
      </c>
      <c r="F101" s="4" t="str">
        <f>INDEX(states!$A$2:$A$51,MATCH('data-RIGHT!'!$E101,states!$C$2:$C$51,0))</f>
        <v>Illinois</v>
      </c>
      <c r="G101" s="4" t="str">
        <f>INDEX(states!$B$2:$B$51,MATCH('data-RIGHT!'!$E101,states!$C$2:$C$51,0))</f>
        <v>Springfield</v>
      </c>
      <c r="H101">
        <v>0.03</v>
      </c>
      <c r="I101">
        <v>252913</v>
      </c>
      <c r="J101">
        <v>8430.4333299999998</v>
      </c>
      <c r="K101">
        <v>222439</v>
      </c>
      <c r="L101">
        <v>23256</v>
      </c>
      <c r="M101">
        <v>651</v>
      </c>
      <c r="N101">
        <v>2986</v>
      </c>
      <c r="O101">
        <v>3581</v>
      </c>
      <c r="P101">
        <v>87.950797300000005</v>
      </c>
      <c r="Q101">
        <v>9.1952568699999997</v>
      </c>
      <c r="R101">
        <v>0.25740077</v>
      </c>
      <c r="S101">
        <v>1.1806431500000001</v>
      </c>
      <c r="T101">
        <v>1.4159019100000001</v>
      </c>
      <c r="U101">
        <v>163047</v>
      </c>
      <c r="V101">
        <v>76.296405300000004</v>
      </c>
      <c r="W101">
        <v>22.652363999999999</v>
      </c>
      <c r="X101">
        <v>5.1819414000000004</v>
      </c>
      <c r="Y101">
        <v>248507</v>
      </c>
      <c r="Z101">
        <v>98.257898999999995</v>
      </c>
      <c r="AA101">
        <v>10.11722</v>
      </c>
      <c r="AB101">
        <v>14.5814097</v>
      </c>
      <c r="AC101">
        <v>8.2247077599999994</v>
      </c>
      <c r="AD101">
        <v>9.6265458600000002</v>
      </c>
      <c r="AE101">
        <v>1</v>
      </c>
      <c r="AF101" t="s">
        <v>35</v>
      </c>
    </row>
    <row r="102" spans="1:32" hidden="1" x14ac:dyDescent="0.4">
      <c r="A102">
        <v>662</v>
      </c>
      <c r="B102" t="s">
        <v>719</v>
      </c>
      <c r="C102" s="6" t="str">
        <f t="shared" si="1"/>
        <v>Woodford-IL</v>
      </c>
      <c r="D102" s="4" t="str">
        <f>INDEX(counties!$C$2:$C$434,MATCH('data-RIGHT!'!$C102,counties!$D$2:$D$434,0))</f>
        <v>Eureka</v>
      </c>
      <c r="E102" t="s">
        <v>28</v>
      </c>
      <c r="F102" s="4" t="str">
        <f>INDEX(states!$A$2:$A$51,MATCH('data-RIGHT!'!$E102,states!$C$2:$C$51,0))</f>
        <v>Illinois</v>
      </c>
      <c r="G102" s="4" t="str">
        <f>INDEX(states!$B$2:$B$51,MATCH('data-RIGHT!'!$E102,states!$C$2:$C$51,0))</f>
        <v>Springfield</v>
      </c>
      <c r="H102">
        <v>3.2000000000000001E-2</v>
      </c>
      <c r="I102">
        <v>32653</v>
      </c>
      <c r="J102">
        <v>1020.40625</v>
      </c>
      <c r="K102">
        <v>32388</v>
      </c>
      <c r="L102">
        <v>64</v>
      </c>
      <c r="M102">
        <v>54</v>
      </c>
      <c r="N102">
        <v>102</v>
      </c>
      <c r="O102">
        <v>45</v>
      </c>
      <c r="P102">
        <v>99.188435999999996</v>
      </c>
      <c r="Q102">
        <v>0.19600037000000001</v>
      </c>
      <c r="R102">
        <v>0.16537531</v>
      </c>
      <c r="S102">
        <v>0.31237558999999998</v>
      </c>
      <c r="T102">
        <v>0.13781276000000001</v>
      </c>
      <c r="U102">
        <v>20469</v>
      </c>
      <c r="V102">
        <v>80.013679199999999</v>
      </c>
      <c r="W102">
        <v>22.805217599999999</v>
      </c>
      <c r="X102">
        <v>4.9733743700000002</v>
      </c>
      <c r="Y102">
        <v>31693</v>
      </c>
      <c r="Z102">
        <v>97.059994500000002</v>
      </c>
      <c r="AA102">
        <v>7.1877070600000001</v>
      </c>
      <c r="AB102">
        <v>10.0139231</v>
      </c>
      <c r="AC102">
        <v>5.6283502099999998</v>
      </c>
      <c r="AD102">
        <v>7.1505569500000004</v>
      </c>
      <c r="AE102">
        <v>1</v>
      </c>
      <c r="AF102" t="s">
        <v>36</v>
      </c>
    </row>
    <row r="103" spans="1:32" x14ac:dyDescent="0.4">
      <c r="A103">
        <v>663</v>
      </c>
      <c r="B103" t="s">
        <v>643</v>
      </c>
      <c r="C103" s="6" t="str">
        <f t="shared" si="1"/>
        <v>Adams-IN</v>
      </c>
      <c r="D103" s="4" t="str">
        <f>INDEX(counties!$C$2:$C$434,MATCH('data-RIGHT!'!$C103,counties!$D$2:$D$434,0))</f>
        <v>Decatur</v>
      </c>
      <c r="E103" t="s">
        <v>41</v>
      </c>
      <c r="F103" s="4" t="str">
        <f>INDEX(states!$A$2:$A$51,MATCH('data-RIGHT!'!$E103,states!$C$2:$C$51,0))</f>
        <v>Indiana</v>
      </c>
      <c r="G103" s="4" t="str">
        <f>INDEX(states!$B$2:$B$51,MATCH('data-RIGHT!'!$E103,states!$C$2:$C$51,0))</f>
        <v>Indianapolis</v>
      </c>
      <c r="H103">
        <v>2.1000000000000001E-2</v>
      </c>
      <c r="I103">
        <v>31095</v>
      </c>
      <c r="J103">
        <v>1480.7142899999999</v>
      </c>
      <c r="K103">
        <v>30530</v>
      </c>
      <c r="L103">
        <v>36</v>
      </c>
      <c r="M103">
        <v>42</v>
      </c>
      <c r="N103">
        <v>60</v>
      </c>
      <c r="O103">
        <v>427</v>
      </c>
      <c r="P103">
        <v>98.182987600000004</v>
      </c>
      <c r="Q103">
        <v>0.11577424</v>
      </c>
      <c r="R103">
        <v>0.13506994999999999</v>
      </c>
      <c r="S103">
        <v>0.19295707000000001</v>
      </c>
      <c r="T103">
        <v>1.3732111300000001</v>
      </c>
      <c r="U103">
        <v>18119</v>
      </c>
      <c r="V103">
        <v>74.397041799999997</v>
      </c>
      <c r="W103">
        <v>16.115679700000001</v>
      </c>
      <c r="X103">
        <v>4.8622992399999996</v>
      </c>
      <c r="Y103">
        <v>30490</v>
      </c>
      <c r="Z103">
        <v>98.054349599999995</v>
      </c>
      <c r="AA103">
        <v>11.6366022</v>
      </c>
      <c r="AB103">
        <v>17.1945239</v>
      </c>
      <c r="AC103">
        <v>9.1018877499999995</v>
      </c>
      <c r="AD103">
        <v>8.7140269700000008</v>
      </c>
      <c r="AE103">
        <v>1</v>
      </c>
      <c r="AF103" t="s">
        <v>35</v>
      </c>
    </row>
    <row r="104" spans="1:32" hidden="1" x14ac:dyDescent="0.4">
      <c r="A104">
        <v>664</v>
      </c>
      <c r="B104" t="s">
        <v>720</v>
      </c>
      <c r="C104" s="6" t="str">
        <f t="shared" si="1"/>
        <v>Allen-IN</v>
      </c>
      <c r="D104" s="4" t="str">
        <f>INDEX(counties!$C$2:$C$434,MATCH('data-RIGHT!'!$C104,counties!$D$2:$D$434,0))</f>
        <v>Fort Wayne</v>
      </c>
      <c r="E104" t="s">
        <v>41</v>
      </c>
      <c r="F104" s="4" t="str">
        <f>INDEX(states!$A$2:$A$51,MATCH('data-RIGHT!'!$E104,states!$C$2:$C$51,0))</f>
        <v>Indiana</v>
      </c>
      <c r="G104" s="4" t="str">
        <f>INDEX(states!$B$2:$B$51,MATCH('data-RIGHT!'!$E104,states!$C$2:$C$51,0))</f>
        <v>Indianapolis</v>
      </c>
      <c r="H104">
        <v>4.1000000000000002E-2</v>
      </c>
      <c r="I104">
        <v>300836</v>
      </c>
      <c r="J104">
        <v>7337.4634100000003</v>
      </c>
      <c r="K104">
        <v>264086</v>
      </c>
      <c r="L104">
        <v>30314</v>
      </c>
      <c r="M104">
        <v>892</v>
      </c>
      <c r="N104">
        <v>2644</v>
      </c>
      <c r="O104">
        <v>2900</v>
      </c>
      <c r="P104">
        <v>87.784041799999997</v>
      </c>
      <c r="Q104">
        <v>10.076586600000001</v>
      </c>
      <c r="R104">
        <v>0.29650706999999998</v>
      </c>
      <c r="S104">
        <v>0.87888418000000001</v>
      </c>
      <c r="T104">
        <v>0.96398037000000003</v>
      </c>
      <c r="U104">
        <v>187856</v>
      </c>
      <c r="V104">
        <v>81.155246599999998</v>
      </c>
      <c r="W104">
        <v>27.359786199999999</v>
      </c>
      <c r="X104">
        <v>6.8595094100000003</v>
      </c>
      <c r="Y104">
        <v>296184</v>
      </c>
      <c r="Z104">
        <v>98.453642500000001</v>
      </c>
      <c r="AA104">
        <v>7.9035329399999998</v>
      </c>
      <c r="AB104">
        <v>10.533689000000001</v>
      </c>
      <c r="AC104">
        <v>6.7890145999999998</v>
      </c>
      <c r="AD104">
        <v>7.3014941499999999</v>
      </c>
      <c r="AE104">
        <v>1</v>
      </c>
      <c r="AF104" t="s">
        <v>33</v>
      </c>
    </row>
    <row r="105" spans="1:32" hidden="1" x14ac:dyDescent="0.4">
      <c r="A105">
        <v>665</v>
      </c>
      <c r="B105" t="s">
        <v>721</v>
      </c>
      <c r="C105" s="6" t="str">
        <f t="shared" si="1"/>
        <v>Bartholomew-IN</v>
      </c>
      <c r="D105" s="4" t="str">
        <f>INDEX(counties!$C$2:$C$434,MATCH('data-RIGHT!'!$C105,counties!$D$2:$D$434,0))</f>
        <v>Columbus</v>
      </c>
      <c r="E105" t="s">
        <v>41</v>
      </c>
      <c r="F105" s="4" t="str">
        <f>INDEX(states!$A$2:$A$51,MATCH('data-RIGHT!'!$E105,states!$C$2:$C$51,0))</f>
        <v>Indiana</v>
      </c>
      <c r="G105" s="4" t="str">
        <f>INDEX(states!$B$2:$B$51,MATCH('data-RIGHT!'!$E105,states!$C$2:$C$51,0))</f>
        <v>Indianapolis</v>
      </c>
      <c r="H105">
        <v>2.1999999999999999E-2</v>
      </c>
      <c r="I105">
        <v>63657</v>
      </c>
      <c r="J105">
        <v>2893.5</v>
      </c>
      <c r="K105">
        <v>61774</v>
      </c>
      <c r="L105">
        <v>1005</v>
      </c>
      <c r="M105">
        <v>97</v>
      </c>
      <c r="N105">
        <v>610</v>
      </c>
      <c r="O105">
        <v>171</v>
      </c>
      <c r="P105">
        <v>97.041959300000002</v>
      </c>
      <c r="Q105">
        <v>1.5787737399999999</v>
      </c>
      <c r="R105">
        <v>0.15237916000000001</v>
      </c>
      <c r="S105">
        <v>0.95826067999999998</v>
      </c>
      <c r="T105">
        <v>0.26862717000000003</v>
      </c>
      <c r="U105">
        <v>41218</v>
      </c>
      <c r="V105">
        <v>76.903294700000004</v>
      </c>
      <c r="W105">
        <v>22.846814500000001</v>
      </c>
      <c r="X105">
        <v>6.84409724</v>
      </c>
      <c r="Y105">
        <v>62784</v>
      </c>
      <c r="Z105">
        <v>98.628587600000003</v>
      </c>
      <c r="AA105">
        <v>8.5451707399999997</v>
      </c>
      <c r="AB105">
        <v>10.736855</v>
      </c>
      <c r="AC105">
        <v>6.9924201400000001</v>
      </c>
      <c r="AD105">
        <v>10.811943400000001</v>
      </c>
      <c r="AE105">
        <v>0</v>
      </c>
      <c r="AF105" t="s">
        <v>29</v>
      </c>
    </row>
    <row r="106" spans="1:32" hidden="1" x14ac:dyDescent="0.4">
      <c r="A106">
        <v>666</v>
      </c>
      <c r="B106" t="s">
        <v>129</v>
      </c>
      <c r="C106" s="6" t="str">
        <f t="shared" si="1"/>
        <v>Benton-IN</v>
      </c>
      <c r="D106" s="4" t="str">
        <f>INDEX(counties!$C$2:$C$434,MATCH('data-RIGHT!'!$C106,counties!$D$2:$D$434,0))</f>
        <v>Fowler</v>
      </c>
      <c r="E106" t="s">
        <v>41</v>
      </c>
      <c r="F106" s="4" t="str">
        <f>INDEX(states!$A$2:$A$51,MATCH('data-RIGHT!'!$E106,states!$C$2:$C$51,0))</f>
        <v>Indiana</v>
      </c>
      <c r="G106" s="4" t="str">
        <f>INDEX(states!$B$2:$B$51,MATCH('data-RIGHT!'!$E106,states!$C$2:$C$51,0))</f>
        <v>Indianapolis</v>
      </c>
      <c r="H106">
        <v>2.4E-2</v>
      </c>
      <c r="I106">
        <v>9441</v>
      </c>
      <c r="J106">
        <v>393.375</v>
      </c>
      <c r="K106">
        <v>9389</v>
      </c>
      <c r="L106">
        <v>6</v>
      </c>
      <c r="M106">
        <v>16</v>
      </c>
      <c r="N106">
        <v>1</v>
      </c>
      <c r="O106">
        <v>29</v>
      </c>
      <c r="P106">
        <v>99.449210899999997</v>
      </c>
      <c r="Q106">
        <v>6.3552590000000006E-2</v>
      </c>
      <c r="R106">
        <v>0.16947356999999999</v>
      </c>
      <c r="S106">
        <v>1.05921E-2</v>
      </c>
      <c r="T106">
        <v>0.30717085</v>
      </c>
      <c r="U106">
        <v>6053</v>
      </c>
      <c r="V106">
        <v>77.085742600000003</v>
      </c>
      <c r="W106">
        <v>13.4643978</v>
      </c>
      <c r="X106">
        <v>4.0145382500000002</v>
      </c>
      <c r="Y106">
        <v>9300</v>
      </c>
      <c r="Z106">
        <v>98.506514100000004</v>
      </c>
      <c r="AA106">
        <v>8.0430107500000005</v>
      </c>
      <c r="AB106">
        <v>8.3492184500000004</v>
      </c>
      <c r="AC106">
        <v>6.8423289399999998</v>
      </c>
      <c r="AD106">
        <v>10.5022831</v>
      </c>
      <c r="AE106">
        <v>0</v>
      </c>
      <c r="AF106" t="s">
        <v>29</v>
      </c>
    </row>
    <row r="107" spans="1:32" hidden="1" x14ac:dyDescent="0.4">
      <c r="A107">
        <v>667</v>
      </c>
      <c r="B107" t="s">
        <v>722</v>
      </c>
      <c r="C107" s="6" t="str">
        <f t="shared" si="1"/>
        <v>Blackford-IN</v>
      </c>
      <c r="D107" s="4" t="str">
        <f>INDEX(counties!$C$2:$C$434,MATCH('data-RIGHT!'!$C107,counties!$D$2:$D$434,0))</f>
        <v>Hartford City</v>
      </c>
      <c r="E107" t="s">
        <v>41</v>
      </c>
      <c r="F107" s="4" t="str">
        <f>INDEX(states!$A$2:$A$51,MATCH('data-RIGHT!'!$E107,states!$C$2:$C$51,0))</f>
        <v>Indiana</v>
      </c>
      <c r="G107" s="4" t="str">
        <f>INDEX(states!$B$2:$B$51,MATCH('data-RIGHT!'!$E107,states!$C$2:$C$51,0))</f>
        <v>Indianapolis</v>
      </c>
      <c r="H107">
        <v>0.01</v>
      </c>
      <c r="I107">
        <v>14067</v>
      </c>
      <c r="J107">
        <v>1406.7</v>
      </c>
      <c r="K107">
        <v>13978</v>
      </c>
      <c r="L107">
        <v>7</v>
      </c>
      <c r="M107">
        <v>44</v>
      </c>
      <c r="N107">
        <v>16</v>
      </c>
      <c r="O107">
        <v>22</v>
      </c>
      <c r="P107">
        <v>99.367313600000003</v>
      </c>
      <c r="Q107">
        <v>4.9761850000000003E-2</v>
      </c>
      <c r="R107">
        <v>0.31278879999999998</v>
      </c>
      <c r="S107">
        <v>0.11374138</v>
      </c>
      <c r="T107">
        <v>0.15639439999999999</v>
      </c>
      <c r="U107">
        <v>9259</v>
      </c>
      <c r="V107">
        <v>72.988443700000005</v>
      </c>
      <c r="W107">
        <v>12.981963500000001</v>
      </c>
      <c r="X107">
        <v>4.4281239899999996</v>
      </c>
      <c r="Y107">
        <v>13903</v>
      </c>
      <c r="Z107">
        <v>98.834150800000003</v>
      </c>
      <c r="AA107">
        <v>9.8539883499999998</v>
      </c>
      <c r="AB107">
        <v>12.3237451</v>
      </c>
      <c r="AC107">
        <v>8.3322467099999997</v>
      </c>
      <c r="AD107">
        <v>10.9375</v>
      </c>
      <c r="AE107">
        <v>0</v>
      </c>
      <c r="AF107" t="s">
        <v>29</v>
      </c>
    </row>
    <row r="108" spans="1:32" hidden="1" x14ac:dyDescent="0.4">
      <c r="A108">
        <v>668</v>
      </c>
      <c r="B108" t="s">
        <v>646</v>
      </c>
      <c r="C108" s="6" t="str">
        <f t="shared" si="1"/>
        <v>Boone-IN</v>
      </c>
      <c r="D108" s="4" t="str">
        <f>INDEX(counties!$C$2:$C$434,MATCH('data-RIGHT!'!$C108,counties!$D$2:$D$434,0))</f>
        <v>Lebanon</v>
      </c>
      <c r="E108" t="s">
        <v>41</v>
      </c>
      <c r="F108" s="4" t="str">
        <f>INDEX(states!$A$2:$A$51,MATCH('data-RIGHT!'!$E108,states!$C$2:$C$51,0))</f>
        <v>Indiana</v>
      </c>
      <c r="G108" s="4" t="str">
        <f>INDEX(states!$B$2:$B$51,MATCH('data-RIGHT!'!$E108,states!$C$2:$C$51,0))</f>
        <v>Indianapolis</v>
      </c>
      <c r="H108">
        <v>2.4E-2</v>
      </c>
      <c r="I108">
        <v>38147</v>
      </c>
      <c r="J108">
        <v>1589.4583299999999</v>
      </c>
      <c r="K108">
        <v>37814</v>
      </c>
      <c r="L108">
        <v>83</v>
      </c>
      <c r="M108">
        <v>90</v>
      </c>
      <c r="N108">
        <v>94</v>
      </c>
      <c r="O108">
        <v>66</v>
      </c>
      <c r="P108">
        <v>99.127061100000006</v>
      </c>
      <c r="Q108">
        <v>0.21757936</v>
      </c>
      <c r="R108">
        <v>0.23592943</v>
      </c>
      <c r="S108">
        <v>0.24641518000000001</v>
      </c>
      <c r="T108">
        <v>0.17301491999999999</v>
      </c>
      <c r="U108">
        <v>24915</v>
      </c>
      <c r="V108">
        <v>82.468392499999993</v>
      </c>
      <c r="W108">
        <v>27.830624100000001</v>
      </c>
      <c r="X108">
        <v>8.8139674899999996</v>
      </c>
      <c r="Y108">
        <v>37402</v>
      </c>
      <c r="Z108">
        <v>98.047028600000004</v>
      </c>
      <c r="AA108">
        <v>6.2964547399999997</v>
      </c>
      <c r="AB108">
        <v>8.0217539099999993</v>
      </c>
      <c r="AC108">
        <v>5.2395985500000002</v>
      </c>
      <c r="AD108">
        <v>7.0894253699999998</v>
      </c>
      <c r="AE108">
        <v>1</v>
      </c>
      <c r="AF108" t="s">
        <v>36</v>
      </c>
    </row>
    <row r="109" spans="1:32" hidden="1" x14ac:dyDescent="0.4">
      <c r="A109">
        <v>669</v>
      </c>
      <c r="B109" t="s">
        <v>647</v>
      </c>
      <c r="C109" s="6" t="str">
        <f t="shared" si="1"/>
        <v>Brown-IN</v>
      </c>
      <c r="D109" s="4" t="str">
        <f>INDEX(counties!$C$2:$C$434,MATCH('data-RIGHT!'!$C109,counties!$D$2:$D$434,0))</f>
        <v>Nashville</v>
      </c>
      <c r="E109" t="s">
        <v>41</v>
      </c>
      <c r="F109" s="4" t="str">
        <f>INDEX(states!$A$2:$A$51,MATCH('data-RIGHT!'!$E109,states!$C$2:$C$51,0))</f>
        <v>Indiana</v>
      </c>
      <c r="G109" s="4" t="str">
        <f>INDEX(states!$B$2:$B$51,MATCH('data-RIGHT!'!$E109,states!$C$2:$C$51,0))</f>
        <v>Indianapolis</v>
      </c>
      <c r="H109">
        <v>1.9E-2</v>
      </c>
      <c r="I109">
        <v>14080</v>
      </c>
      <c r="J109">
        <v>741.05263200000002</v>
      </c>
      <c r="K109">
        <v>13968</v>
      </c>
      <c r="L109">
        <v>13</v>
      </c>
      <c r="M109">
        <v>47</v>
      </c>
      <c r="N109">
        <v>18</v>
      </c>
      <c r="O109">
        <v>34</v>
      </c>
      <c r="P109">
        <v>99.204545499999995</v>
      </c>
      <c r="Q109">
        <v>9.2329549999999996E-2</v>
      </c>
      <c r="R109">
        <v>0.33380682</v>
      </c>
      <c r="S109">
        <v>0.12784091</v>
      </c>
      <c r="T109">
        <v>0.24147726999999999</v>
      </c>
      <c r="U109">
        <v>9510</v>
      </c>
      <c r="V109">
        <v>76.435331199999993</v>
      </c>
      <c r="W109">
        <v>19.8002103</v>
      </c>
      <c r="X109">
        <v>6.16193481</v>
      </c>
      <c r="Y109">
        <v>13948</v>
      </c>
      <c r="Z109">
        <v>99.0625</v>
      </c>
      <c r="AA109">
        <v>6.8683682199999998</v>
      </c>
      <c r="AB109">
        <v>8.0938416400000008</v>
      </c>
      <c r="AC109">
        <v>6.16327041</v>
      </c>
      <c r="AD109">
        <v>7.4438755399999996</v>
      </c>
      <c r="AE109">
        <v>0</v>
      </c>
      <c r="AF109" t="s">
        <v>42</v>
      </c>
    </row>
    <row r="110" spans="1:32" hidden="1" x14ac:dyDescent="0.4">
      <c r="A110">
        <v>670</v>
      </c>
      <c r="B110" t="s">
        <v>650</v>
      </c>
      <c r="C110" s="6" t="str">
        <f t="shared" si="1"/>
        <v>Carroll-IN</v>
      </c>
      <c r="D110" s="4" t="str">
        <f>INDEX(counties!$C$2:$C$434,MATCH('data-RIGHT!'!$C110,counties!$D$2:$D$434,0))</f>
        <v>Delphi</v>
      </c>
      <c r="E110" t="s">
        <v>41</v>
      </c>
      <c r="F110" s="4" t="str">
        <f>INDEX(states!$A$2:$A$51,MATCH('data-RIGHT!'!$E110,states!$C$2:$C$51,0))</f>
        <v>Indiana</v>
      </c>
      <c r="G110" s="4" t="str">
        <f>INDEX(states!$B$2:$B$51,MATCH('data-RIGHT!'!$E110,states!$C$2:$C$51,0))</f>
        <v>Indianapolis</v>
      </c>
      <c r="H110">
        <v>2.1999999999999999E-2</v>
      </c>
      <c r="I110">
        <v>18809</v>
      </c>
      <c r="J110">
        <v>854.95454500000005</v>
      </c>
      <c r="K110">
        <v>18720</v>
      </c>
      <c r="L110">
        <v>19</v>
      </c>
      <c r="M110">
        <v>22</v>
      </c>
      <c r="N110">
        <v>3</v>
      </c>
      <c r="O110">
        <v>45</v>
      </c>
      <c r="P110">
        <v>99.526822300000006</v>
      </c>
      <c r="Q110">
        <v>0.10101547</v>
      </c>
      <c r="R110">
        <v>0.11696528</v>
      </c>
      <c r="S110">
        <v>1.5949809999999998E-2</v>
      </c>
      <c r="T110">
        <v>0.23924717000000001</v>
      </c>
      <c r="U110">
        <v>12241</v>
      </c>
      <c r="V110">
        <v>76.170247500000002</v>
      </c>
      <c r="W110">
        <v>15.4562536</v>
      </c>
      <c r="X110">
        <v>3.7987092599999999</v>
      </c>
      <c r="Y110">
        <v>18498</v>
      </c>
      <c r="Z110">
        <v>98.346536200000003</v>
      </c>
      <c r="AA110">
        <v>7.4927019100000001</v>
      </c>
      <c r="AB110">
        <v>9.3832688799999993</v>
      </c>
      <c r="AC110">
        <v>5.63980573</v>
      </c>
      <c r="AD110">
        <v>10.1830664</v>
      </c>
      <c r="AE110">
        <v>0</v>
      </c>
      <c r="AF110" t="s">
        <v>29</v>
      </c>
    </row>
    <row r="111" spans="1:32" hidden="1" x14ac:dyDescent="0.4">
      <c r="A111">
        <v>671</v>
      </c>
      <c r="B111" t="s">
        <v>651</v>
      </c>
      <c r="C111" s="6" t="str">
        <f t="shared" si="1"/>
        <v>Cass-IN</v>
      </c>
      <c r="D111" s="4" t="str">
        <f>INDEX(counties!$C$2:$C$434,MATCH('data-RIGHT!'!$C111,counties!$D$2:$D$434,0))</f>
        <v>Logansport</v>
      </c>
      <c r="E111" t="s">
        <v>41</v>
      </c>
      <c r="F111" s="4" t="str">
        <f>INDEX(states!$A$2:$A$51,MATCH('data-RIGHT!'!$E111,states!$C$2:$C$51,0))</f>
        <v>Indiana</v>
      </c>
      <c r="G111" s="4" t="str">
        <f>INDEX(states!$B$2:$B$51,MATCH('data-RIGHT!'!$E111,states!$C$2:$C$51,0))</f>
        <v>Indianapolis</v>
      </c>
      <c r="H111">
        <v>2.4E-2</v>
      </c>
      <c r="I111">
        <v>38413</v>
      </c>
      <c r="J111">
        <v>1600.5416700000001</v>
      </c>
      <c r="K111">
        <v>37765</v>
      </c>
      <c r="L111">
        <v>330</v>
      </c>
      <c r="M111">
        <v>138</v>
      </c>
      <c r="N111">
        <v>114</v>
      </c>
      <c r="O111">
        <v>66</v>
      </c>
      <c r="P111">
        <v>98.313071100000002</v>
      </c>
      <c r="Q111">
        <v>0.85908415999999999</v>
      </c>
      <c r="R111">
        <v>0.35925338000000001</v>
      </c>
      <c r="S111">
        <v>0.29677452999999998</v>
      </c>
      <c r="T111">
        <v>0.17181683</v>
      </c>
      <c r="U111">
        <v>25123</v>
      </c>
      <c r="V111">
        <v>75.890618200000006</v>
      </c>
      <c r="W111">
        <v>13.214982300000001</v>
      </c>
      <c r="X111">
        <v>4.0242009300000001</v>
      </c>
      <c r="Y111">
        <v>37306</v>
      </c>
      <c r="Z111">
        <v>97.118163100000004</v>
      </c>
      <c r="AA111">
        <v>10.3468611</v>
      </c>
      <c r="AB111">
        <v>13.352441199999999</v>
      </c>
      <c r="AC111">
        <v>9.4726807500000003</v>
      </c>
      <c r="AD111">
        <v>8.5572550599999992</v>
      </c>
      <c r="AE111">
        <v>0</v>
      </c>
      <c r="AF111" t="s">
        <v>29</v>
      </c>
    </row>
    <row r="112" spans="1:32" hidden="1" x14ac:dyDescent="0.4">
      <c r="A112">
        <v>672</v>
      </c>
      <c r="B112" t="s">
        <v>654</v>
      </c>
      <c r="C112" s="6" t="str">
        <f t="shared" si="1"/>
        <v>Clark-IN</v>
      </c>
      <c r="D112" s="4" t="str">
        <f>INDEX(counties!$C$2:$C$434,MATCH('data-RIGHT!'!$C112,counties!$D$2:$D$434,0))</f>
        <v>Jeffersonville</v>
      </c>
      <c r="E112" t="s">
        <v>41</v>
      </c>
      <c r="F112" s="4" t="str">
        <f>INDEX(states!$A$2:$A$51,MATCH('data-RIGHT!'!$E112,states!$C$2:$C$51,0))</f>
        <v>Indiana</v>
      </c>
      <c r="G112" s="4" t="str">
        <f>INDEX(states!$B$2:$B$51,MATCH('data-RIGHT!'!$E112,states!$C$2:$C$51,0))</f>
        <v>Indianapolis</v>
      </c>
      <c r="H112">
        <v>2.1999999999999999E-2</v>
      </c>
      <c r="I112">
        <v>87777</v>
      </c>
      <c r="J112">
        <v>3989.86364</v>
      </c>
      <c r="K112">
        <v>82289</v>
      </c>
      <c r="L112">
        <v>4703</v>
      </c>
      <c r="M112">
        <v>192</v>
      </c>
      <c r="N112">
        <v>356</v>
      </c>
      <c r="O112">
        <v>237</v>
      </c>
      <c r="P112">
        <v>93.747792700000005</v>
      </c>
      <c r="Q112">
        <v>5.3578955800000001</v>
      </c>
      <c r="R112">
        <v>0.21873612000000001</v>
      </c>
      <c r="S112">
        <v>0.40557321000000002</v>
      </c>
      <c r="T112">
        <v>0.27000238999999998</v>
      </c>
      <c r="U112">
        <v>56970</v>
      </c>
      <c r="V112">
        <v>72.757591700000006</v>
      </c>
      <c r="W112">
        <v>16.8123574</v>
      </c>
      <c r="X112">
        <v>4.0547656700000001</v>
      </c>
      <c r="Y112">
        <v>86270</v>
      </c>
      <c r="Z112">
        <v>98.283149300000005</v>
      </c>
      <c r="AA112">
        <v>10.0649125</v>
      </c>
      <c r="AB112">
        <v>13.752694</v>
      </c>
      <c r="AC112">
        <v>8.1879141200000003</v>
      </c>
      <c r="AD112">
        <v>10.9526235</v>
      </c>
      <c r="AE112">
        <v>1</v>
      </c>
      <c r="AF112" t="s">
        <v>35</v>
      </c>
    </row>
    <row r="113" spans="1:32" hidden="1" x14ac:dyDescent="0.4">
      <c r="A113">
        <v>673</v>
      </c>
      <c r="B113" t="s">
        <v>655</v>
      </c>
      <c r="C113" s="6" t="str">
        <f t="shared" si="1"/>
        <v>Clay-IN</v>
      </c>
      <c r="D113" s="4" t="str">
        <f>INDEX(counties!$C$2:$C$434,MATCH('data-RIGHT!'!$C113,counties!$D$2:$D$434,0))</f>
        <v>Brazil</v>
      </c>
      <c r="E113" t="s">
        <v>41</v>
      </c>
      <c r="F113" s="4" t="str">
        <f>INDEX(states!$A$2:$A$51,MATCH('data-RIGHT!'!$E113,states!$C$2:$C$51,0))</f>
        <v>Indiana</v>
      </c>
      <c r="G113" s="4" t="str">
        <f>INDEX(states!$B$2:$B$51,MATCH('data-RIGHT!'!$E113,states!$C$2:$C$51,0))</f>
        <v>Indianapolis</v>
      </c>
      <c r="H113">
        <v>2.1000000000000001E-2</v>
      </c>
      <c r="I113">
        <v>24705</v>
      </c>
      <c r="J113">
        <v>1176.42857</v>
      </c>
      <c r="K113">
        <v>24522</v>
      </c>
      <c r="L113">
        <v>113</v>
      </c>
      <c r="M113">
        <v>41</v>
      </c>
      <c r="N113">
        <v>15</v>
      </c>
      <c r="O113">
        <v>14</v>
      </c>
      <c r="P113">
        <v>99.259259299999997</v>
      </c>
      <c r="Q113">
        <v>0.45739729000000001</v>
      </c>
      <c r="R113">
        <v>0.16595831</v>
      </c>
      <c r="S113">
        <v>6.0716449999999998E-2</v>
      </c>
      <c r="T113">
        <v>5.6668690000000001E-2</v>
      </c>
      <c r="U113">
        <v>16197</v>
      </c>
      <c r="V113">
        <v>75.884422999999998</v>
      </c>
      <c r="W113">
        <v>14.1137248</v>
      </c>
      <c r="X113">
        <v>4.2970920499999998</v>
      </c>
      <c r="Y113">
        <v>24343</v>
      </c>
      <c r="Z113">
        <v>98.534709599999999</v>
      </c>
      <c r="AA113">
        <v>11.843240399999999</v>
      </c>
      <c r="AB113">
        <v>15.1636813</v>
      </c>
      <c r="AC113">
        <v>9.7050054899999996</v>
      </c>
      <c r="AD113">
        <v>12.966217500000001</v>
      </c>
      <c r="AE113">
        <v>1</v>
      </c>
      <c r="AF113" t="s">
        <v>35</v>
      </c>
    </row>
    <row r="114" spans="1:32" hidden="1" x14ac:dyDescent="0.4">
      <c r="A114">
        <v>674</v>
      </c>
      <c r="B114" t="s">
        <v>120</v>
      </c>
      <c r="C114" s="6" t="str">
        <f t="shared" si="1"/>
        <v>Clinton-IN</v>
      </c>
      <c r="D114" s="4" t="str">
        <f>INDEX(counties!$C$2:$C$434,MATCH('data-RIGHT!'!$C114,counties!$D$2:$D$434,0))</f>
        <v>Frankfort</v>
      </c>
      <c r="E114" t="s">
        <v>41</v>
      </c>
      <c r="F114" s="4" t="str">
        <f>INDEX(states!$A$2:$A$51,MATCH('data-RIGHT!'!$E114,states!$C$2:$C$51,0))</f>
        <v>Indiana</v>
      </c>
      <c r="G114" s="4" t="str">
        <f>INDEX(states!$B$2:$B$51,MATCH('data-RIGHT!'!$E114,states!$C$2:$C$51,0))</f>
        <v>Indianapolis</v>
      </c>
      <c r="H114">
        <v>2.3E-2</v>
      </c>
      <c r="I114">
        <v>30974</v>
      </c>
      <c r="J114">
        <v>1346.6956499999999</v>
      </c>
      <c r="K114">
        <v>30657</v>
      </c>
      <c r="L114">
        <v>36</v>
      </c>
      <c r="M114">
        <v>51</v>
      </c>
      <c r="N114">
        <v>61</v>
      </c>
      <c r="O114">
        <v>169</v>
      </c>
      <c r="P114">
        <v>98.976561000000004</v>
      </c>
      <c r="Q114">
        <v>0.11622651000000001</v>
      </c>
      <c r="R114">
        <v>0.16465423000000001</v>
      </c>
      <c r="S114">
        <v>0.19693937</v>
      </c>
      <c r="T114">
        <v>0.54561890999999996</v>
      </c>
      <c r="U114">
        <v>19875</v>
      </c>
      <c r="V114">
        <v>76.161006299999997</v>
      </c>
      <c r="W114">
        <v>16.045283000000001</v>
      </c>
      <c r="X114">
        <v>4.5081761</v>
      </c>
      <c r="Y114">
        <v>30143</v>
      </c>
      <c r="Z114">
        <v>97.317104700000002</v>
      </c>
      <c r="AA114">
        <v>9.4051687000000008</v>
      </c>
      <c r="AB114">
        <v>11.7393903</v>
      </c>
      <c r="AC114">
        <v>7.8075660899999999</v>
      </c>
      <c r="AD114">
        <v>10.5207037</v>
      </c>
      <c r="AE114">
        <v>1</v>
      </c>
      <c r="AF114" t="s">
        <v>35</v>
      </c>
    </row>
    <row r="115" spans="1:32" hidden="1" x14ac:dyDescent="0.4">
      <c r="A115">
        <v>675</v>
      </c>
      <c r="B115" t="s">
        <v>658</v>
      </c>
      <c r="C115" s="6" t="str">
        <f t="shared" si="1"/>
        <v>Crawford-IN</v>
      </c>
      <c r="D115" s="4" t="str">
        <f>INDEX(counties!$C$2:$C$434,MATCH('data-RIGHT!'!$C115,counties!$D$2:$D$434,0))</f>
        <v>English</v>
      </c>
      <c r="E115" t="s">
        <v>41</v>
      </c>
      <c r="F115" s="4" t="str">
        <f>INDEX(states!$A$2:$A$51,MATCH('data-RIGHT!'!$E115,states!$C$2:$C$51,0))</f>
        <v>Indiana</v>
      </c>
      <c r="G115" s="4" t="str">
        <f>INDEX(states!$B$2:$B$51,MATCH('data-RIGHT!'!$E115,states!$C$2:$C$51,0))</f>
        <v>Indianapolis</v>
      </c>
      <c r="H115">
        <v>1.7999999999999999E-2</v>
      </c>
      <c r="I115">
        <v>9914</v>
      </c>
      <c r="J115">
        <v>550.77777800000001</v>
      </c>
      <c r="K115">
        <v>9868</v>
      </c>
      <c r="L115">
        <v>9</v>
      </c>
      <c r="M115">
        <v>26</v>
      </c>
      <c r="N115">
        <v>11</v>
      </c>
      <c r="O115">
        <v>0</v>
      </c>
      <c r="P115">
        <v>99.536009699999994</v>
      </c>
      <c r="Q115">
        <v>9.0780710000000001E-2</v>
      </c>
      <c r="R115">
        <v>0.26225540000000003</v>
      </c>
      <c r="S115">
        <v>0.11095421</v>
      </c>
      <c r="T115">
        <v>0</v>
      </c>
      <c r="U115">
        <v>6297</v>
      </c>
      <c r="V115">
        <v>59.568048300000001</v>
      </c>
      <c r="W115">
        <v>8.5437509899999995</v>
      </c>
      <c r="X115">
        <v>2.93790694</v>
      </c>
      <c r="Y115">
        <v>9780</v>
      </c>
      <c r="Z115">
        <v>98.648375999999999</v>
      </c>
      <c r="AA115">
        <v>18.4662577</v>
      </c>
      <c r="AB115">
        <v>22.923587999999999</v>
      </c>
      <c r="AC115">
        <v>14.3980528</v>
      </c>
      <c r="AD115">
        <v>24.046242800000002</v>
      </c>
      <c r="AE115">
        <v>0</v>
      </c>
      <c r="AF115" t="s">
        <v>30</v>
      </c>
    </row>
    <row r="116" spans="1:32" hidden="1" x14ac:dyDescent="0.4">
      <c r="A116">
        <v>676</v>
      </c>
      <c r="B116" t="s">
        <v>723</v>
      </c>
      <c r="C116" s="6" t="str">
        <f t="shared" si="1"/>
        <v>Daviess-IN</v>
      </c>
      <c r="D116" s="4" t="str">
        <f>INDEX(counties!$C$2:$C$434,MATCH('data-RIGHT!'!$C116,counties!$D$2:$D$434,0))</f>
        <v>Washington</v>
      </c>
      <c r="E116" t="s">
        <v>41</v>
      </c>
      <c r="F116" s="4" t="str">
        <f>INDEX(states!$A$2:$A$51,MATCH('data-RIGHT!'!$E116,states!$C$2:$C$51,0))</f>
        <v>Indiana</v>
      </c>
      <c r="G116" s="4" t="str">
        <f>INDEX(states!$B$2:$B$51,MATCH('data-RIGHT!'!$E116,states!$C$2:$C$51,0))</f>
        <v>Indianapolis</v>
      </c>
      <c r="H116">
        <v>2.5999999999999999E-2</v>
      </c>
      <c r="I116">
        <v>27533</v>
      </c>
      <c r="J116">
        <v>1058.96154</v>
      </c>
      <c r="K116">
        <v>27372</v>
      </c>
      <c r="L116">
        <v>99</v>
      </c>
      <c r="M116">
        <v>26</v>
      </c>
      <c r="N116">
        <v>20</v>
      </c>
      <c r="O116">
        <v>16</v>
      </c>
      <c r="P116">
        <v>99.415247199999996</v>
      </c>
      <c r="Q116">
        <v>0.35956852</v>
      </c>
      <c r="R116">
        <v>9.4432139999999998E-2</v>
      </c>
      <c r="S116">
        <v>7.2640099999999999E-2</v>
      </c>
      <c r="T116">
        <v>5.8112080000000003E-2</v>
      </c>
      <c r="U116">
        <v>17267</v>
      </c>
      <c r="V116">
        <v>66.218798899999996</v>
      </c>
      <c r="W116">
        <v>13.2391267</v>
      </c>
      <c r="X116">
        <v>3.3590085099999998</v>
      </c>
      <c r="Y116">
        <v>26896</v>
      </c>
      <c r="Z116">
        <v>97.686412700000005</v>
      </c>
      <c r="AA116">
        <v>15.5413444</v>
      </c>
      <c r="AB116">
        <v>20.7750953</v>
      </c>
      <c r="AC116">
        <v>12.3878965</v>
      </c>
      <c r="AD116">
        <v>15.9292035</v>
      </c>
      <c r="AE116">
        <v>0</v>
      </c>
      <c r="AF116" t="s">
        <v>32</v>
      </c>
    </row>
    <row r="117" spans="1:32" hidden="1" x14ac:dyDescent="0.4">
      <c r="A117">
        <v>677</v>
      </c>
      <c r="B117" t="s">
        <v>724</v>
      </c>
      <c r="C117" s="6" t="str">
        <f t="shared" si="1"/>
        <v>Dearborn-IN</v>
      </c>
      <c r="D117" s="4" t="str">
        <f>INDEX(counties!$C$2:$C$434,MATCH('data-RIGHT!'!$C117,counties!$D$2:$D$434,0))</f>
        <v>Lawrenceburg</v>
      </c>
      <c r="E117" t="s">
        <v>41</v>
      </c>
      <c r="F117" s="4" t="str">
        <f>INDEX(states!$A$2:$A$51,MATCH('data-RIGHT!'!$E117,states!$C$2:$C$51,0))</f>
        <v>Indiana</v>
      </c>
      <c r="G117" s="4" t="str">
        <f>INDEX(states!$B$2:$B$51,MATCH('data-RIGHT!'!$E117,states!$C$2:$C$51,0))</f>
        <v>Indianapolis</v>
      </c>
      <c r="H117">
        <v>1.9E-2</v>
      </c>
      <c r="I117">
        <v>38835</v>
      </c>
      <c r="J117">
        <v>2043.9473700000001</v>
      </c>
      <c r="K117">
        <v>38440</v>
      </c>
      <c r="L117">
        <v>252</v>
      </c>
      <c r="M117">
        <v>53</v>
      </c>
      <c r="N117">
        <v>75</v>
      </c>
      <c r="O117">
        <v>15</v>
      </c>
      <c r="P117">
        <v>98.982876300000001</v>
      </c>
      <c r="Q117">
        <v>0.64889918999999996</v>
      </c>
      <c r="R117">
        <v>0.13647482999999999</v>
      </c>
      <c r="S117">
        <v>0.19312476000000001</v>
      </c>
      <c r="T117">
        <v>3.8624949999999998E-2</v>
      </c>
      <c r="U117">
        <v>24335</v>
      </c>
      <c r="V117">
        <v>73.478528900000001</v>
      </c>
      <c r="W117">
        <v>15.574275699999999</v>
      </c>
      <c r="X117">
        <v>4.2449147299999996</v>
      </c>
      <c r="Y117">
        <v>38254</v>
      </c>
      <c r="Z117">
        <v>98.503926899999996</v>
      </c>
      <c r="AA117">
        <v>8.4801589400000008</v>
      </c>
      <c r="AB117">
        <v>10.7832521</v>
      </c>
      <c r="AC117">
        <v>7.1425194999999997</v>
      </c>
      <c r="AD117">
        <v>8.94133289</v>
      </c>
      <c r="AE117">
        <v>1</v>
      </c>
      <c r="AF117" t="s">
        <v>35</v>
      </c>
    </row>
    <row r="118" spans="1:32" hidden="1" x14ac:dyDescent="0.4">
      <c r="A118">
        <v>678</v>
      </c>
      <c r="B118" t="s">
        <v>156</v>
      </c>
      <c r="C118" s="6" t="str">
        <f t="shared" si="1"/>
        <v>Decatur-IN</v>
      </c>
      <c r="D118" s="4" t="str">
        <f>INDEX(counties!$C$2:$C$434,MATCH('data-RIGHT!'!$C118,counties!$D$2:$D$434,0))</f>
        <v>Greensburg</v>
      </c>
      <c r="E118" t="s">
        <v>41</v>
      </c>
      <c r="F118" s="4" t="str">
        <f>INDEX(states!$A$2:$A$51,MATCH('data-RIGHT!'!$E118,states!$C$2:$C$51,0))</f>
        <v>Indiana</v>
      </c>
      <c r="G118" s="4" t="str">
        <f>INDEX(states!$B$2:$B$51,MATCH('data-RIGHT!'!$E118,states!$C$2:$C$51,0))</f>
        <v>Indianapolis</v>
      </c>
      <c r="H118">
        <v>2.1999999999999999E-2</v>
      </c>
      <c r="I118">
        <v>23645</v>
      </c>
      <c r="J118">
        <v>1074.7727299999999</v>
      </c>
      <c r="K118">
        <v>23444</v>
      </c>
      <c r="L118">
        <v>39</v>
      </c>
      <c r="M118">
        <v>19</v>
      </c>
      <c r="N118">
        <v>129</v>
      </c>
      <c r="O118">
        <v>14</v>
      </c>
      <c r="P118">
        <v>99.149925999999994</v>
      </c>
      <c r="Q118">
        <v>0.16493973000000001</v>
      </c>
      <c r="R118">
        <v>8.0355250000000003E-2</v>
      </c>
      <c r="S118">
        <v>0.54556989</v>
      </c>
      <c r="T118">
        <v>5.920914E-2</v>
      </c>
      <c r="U118">
        <v>14625</v>
      </c>
      <c r="V118">
        <v>72.335042700000002</v>
      </c>
      <c r="W118">
        <v>13.921367500000001</v>
      </c>
      <c r="X118">
        <v>4.5606837599999999</v>
      </c>
      <c r="Y118">
        <v>23245</v>
      </c>
      <c r="Z118">
        <v>98.308310399999996</v>
      </c>
      <c r="AA118">
        <v>9.0643149100000002</v>
      </c>
      <c r="AB118">
        <v>11.116045</v>
      </c>
      <c r="AC118">
        <v>7.6680091600000004</v>
      </c>
      <c r="AD118">
        <v>10.062728699999999</v>
      </c>
      <c r="AE118">
        <v>0</v>
      </c>
      <c r="AF118" t="s">
        <v>29</v>
      </c>
    </row>
    <row r="119" spans="1:32" hidden="1" x14ac:dyDescent="0.4">
      <c r="A119">
        <v>679</v>
      </c>
      <c r="B119" t="s">
        <v>660</v>
      </c>
      <c r="C119" s="6" t="str">
        <f t="shared" si="1"/>
        <v>De Kalb-IN</v>
      </c>
      <c r="D119" s="4" t="str">
        <f>INDEX(counties!$C$2:$C$434,MATCH('data-RIGHT!'!$C119,counties!$D$2:$D$434,0))</f>
        <v>Auburn</v>
      </c>
      <c r="E119" t="s">
        <v>41</v>
      </c>
      <c r="F119" s="4" t="str">
        <f>INDEX(states!$A$2:$A$51,MATCH('data-RIGHT!'!$E119,states!$C$2:$C$51,0))</f>
        <v>Indiana</v>
      </c>
      <c r="G119" s="4" t="str">
        <f>INDEX(states!$B$2:$B$51,MATCH('data-RIGHT!'!$E119,states!$C$2:$C$51,0))</f>
        <v>Indianapolis</v>
      </c>
      <c r="H119">
        <v>2.1999999999999999E-2</v>
      </c>
      <c r="I119">
        <v>35324</v>
      </c>
      <c r="J119">
        <v>1605.63636</v>
      </c>
      <c r="K119">
        <v>35009</v>
      </c>
      <c r="L119">
        <v>37</v>
      </c>
      <c r="M119">
        <v>91</v>
      </c>
      <c r="N119">
        <v>88</v>
      </c>
      <c r="O119">
        <v>99</v>
      </c>
      <c r="P119">
        <v>99.108255</v>
      </c>
      <c r="Q119">
        <v>0.10474464999999999</v>
      </c>
      <c r="R119">
        <v>0.25761521999999998</v>
      </c>
      <c r="S119">
        <v>0.24912240999999999</v>
      </c>
      <c r="T119">
        <v>0.28026271000000003</v>
      </c>
      <c r="U119">
        <v>21801</v>
      </c>
      <c r="V119">
        <v>77.546901500000004</v>
      </c>
      <c r="W119">
        <v>15.581854</v>
      </c>
      <c r="X119">
        <v>4.4539241299999999</v>
      </c>
      <c r="Y119">
        <v>34833</v>
      </c>
      <c r="Z119">
        <v>98.610010200000005</v>
      </c>
      <c r="AA119">
        <v>6.4565211199999997</v>
      </c>
      <c r="AB119">
        <v>8.7693368799999991</v>
      </c>
      <c r="AC119">
        <v>4.9360146299999998</v>
      </c>
      <c r="AD119">
        <v>7.4742733299999999</v>
      </c>
      <c r="AE119">
        <v>1</v>
      </c>
      <c r="AF119" t="s">
        <v>31</v>
      </c>
    </row>
    <row r="120" spans="1:32" hidden="1" x14ac:dyDescent="0.4">
      <c r="A120">
        <v>680</v>
      </c>
      <c r="B120" t="s">
        <v>342</v>
      </c>
      <c r="C120" s="6" t="str">
        <f t="shared" si="1"/>
        <v>Delaware-IN</v>
      </c>
      <c r="D120" s="4" t="str">
        <f>INDEX(counties!$C$2:$C$434,MATCH('data-RIGHT!'!$C120,counties!$D$2:$D$434,0))</f>
        <v>Muncie</v>
      </c>
      <c r="E120" t="s">
        <v>41</v>
      </c>
      <c r="F120" s="4" t="str">
        <f>INDEX(states!$A$2:$A$51,MATCH('data-RIGHT!'!$E120,states!$C$2:$C$51,0))</f>
        <v>Indiana</v>
      </c>
      <c r="G120" s="4" t="str">
        <f>INDEX(states!$B$2:$B$51,MATCH('data-RIGHT!'!$E120,states!$C$2:$C$51,0))</f>
        <v>Indianapolis</v>
      </c>
      <c r="H120">
        <v>2.3E-2</v>
      </c>
      <c r="I120">
        <v>119659</v>
      </c>
      <c r="J120">
        <v>5202.5652200000004</v>
      </c>
      <c r="K120">
        <v>111232</v>
      </c>
      <c r="L120">
        <v>7167</v>
      </c>
      <c r="M120">
        <v>274</v>
      </c>
      <c r="N120">
        <v>641</v>
      </c>
      <c r="O120">
        <v>345</v>
      </c>
      <c r="P120">
        <v>92.957487499999999</v>
      </c>
      <c r="Q120">
        <v>5.9895202200000002</v>
      </c>
      <c r="R120">
        <v>0.22898403000000001</v>
      </c>
      <c r="S120">
        <v>0.53568892000000001</v>
      </c>
      <c r="T120">
        <v>0.28831931</v>
      </c>
      <c r="U120">
        <v>70609</v>
      </c>
      <c r="V120">
        <v>74.466427800000005</v>
      </c>
      <c r="W120">
        <v>21.197014500000002</v>
      </c>
      <c r="X120">
        <v>8.3884490599999992</v>
      </c>
      <c r="Y120">
        <v>111645</v>
      </c>
      <c r="Z120">
        <v>93.302634999999995</v>
      </c>
      <c r="AA120">
        <v>16.7477272</v>
      </c>
      <c r="AB120">
        <v>17.661107000000001</v>
      </c>
      <c r="AC120">
        <v>17.8898595</v>
      </c>
      <c r="AD120">
        <v>11.7679641</v>
      </c>
      <c r="AE120">
        <v>1</v>
      </c>
      <c r="AF120" t="s">
        <v>35</v>
      </c>
    </row>
    <row r="121" spans="1:32" hidden="1" x14ac:dyDescent="0.4">
      <c r="A121">
        <v>681</v>
      </c>
      <c r="B121" t="s">
        <v>725</v>
      </c>
      <c r="C121" s="6" t="str">
        <f t="shared" si="1"/>
        <v>Dubois-IN</v>
      </c>
      <c r="D121" s="4" t="str">
        <f>INDEX(counties!$C$2:$C$434,MATCH('data-RIGHT!'!$C121,counties!$D$2:$D$434,0))</f>
        <v>Jasper</v>
      </c>
      <c r="E121" t="s">
        <v>41</v>
      </c>
      <c r="F121" s="4" t="str">
        <f>INDEX(states!$A$2:$A$51,MATCH('data-RIGHT!'!$E121,states!$C$2:$C$51,0))</f>
        <v>Indiana</v>
      </c>
      <c r="G121" s="4" t="str">
        <f>INDEX(states!$B$2:$B$51,MATCH('data-RIGHT!'!$E121,states!$C$2:$C$51,0))</f>
        <v>Indianapolis</v>
      </c>
      <c r="H121">
        <v>2.5999999999999999E-2</v>
      </c>
      <c r="I121">
        <v>36616</v>
      </c>
      <c r="J121">
        <v>1408.3076900000001</v>
      </c>
      <c r="K121">
        <v>36466</v>
      </c>
      <c r="L121">
        <v>33</v>
      </c>
      <c r="M121">
        <v>30</v>
      </c>
      <c r="N121">
        <v>55</v>
      </c>
      <c r="O121">
        <v>32</v>
      </c>
      <c r="P121">
        <v>99.590343000000004</v>
      </c>
      <c r="Q121">
        <v>9.0124540000000003E-2</v>
      </c>
      <c r="R121">
        <v>8.1931400000000001E-2</v>
      </c>
      <c r="S121">
        <v>0.15020755999999999</v>
      </c>
      <c r="T121">
        <v>8.7393490000000004E-2</v>
      </c>
      <c r="U121">
        <v>22921</v>
      </c>
      <c r="V121">
        <v>72.230705499999999</v>
      </c>
      <c r="W121">
        <v>17.167662799999999</v>
      </c>
      <c r="X121">
        <v>4.4718816800000001</v>
      </c>
      <c r="Y121">
        <v>35883</v>
      </c>
      <c r="Z121">
        <v>97.998142900000005</v>
      </c>
      <c r="AA121">
        <v>6.1366106499999997</v>
      </c>
      <c r="AB121">
        <v>5.5071315399999996</v>
      </c>
      <c r="AC121">
        <v>4.4116189200000004</v>
      </c>
      <c r="AD121">
        <v>13.4687333</v>
      </c>
      <c r="AE121">
        <v>0</v>
      </c>
      <c r="AF121" t="s">
        <v>42</v>
      </c>
    </row>
    <row r="122" spans="1:32" hidden="1" x14ac:dyDescent="0.4">
      <c r="A122">
        <v>682</v>
      </c>
      <c r="B122" t="s">
        <v>726</v>
      </c>
      <c r="C122" s="6" t="str">
        <f t="shared" si="1"/>
        <v>Elkhart-IN</v>
      </c>
      <c r="D122" s="4" t="str">
        <f>INDEX(counties!$C$2:$C$434,MATCH('data-RIGHT!'!$C122,counties!$D$2:$D$434,0))</f>
        <v>Goshen</v>
      </c>
      <c r="E122" t="s">
        <v>41</v>
      </c>
      <c r="F122" s="4" t="str">
        <f>INDEX(states!$A$2:$A$51,MATCH('data-RIGHT!'!$E122,states!$C$2:$C$51,0))</f>
        <v>Indiana</v>
      </c>
      <c r="G122" s="4" t="str">
        <f>INDEX(states!$B$2:$B$51,MATCH('data-RIGHT!'!$E122,states!$C$2:$C$51,0))</f>
        <v>Indianapolis</v>
      </c>
      <c r="H122">
        <v>2.7E-2</v>
      </c>
      <c r="I122">
        <v>156198</v>
      </c>
      <c r="J122">
        <v>5785.1111099999998</v>
      </c>
      <c r="K122">
        <v>146505</v>
      </c>
      <c r="L122">
        <v>7106</v>
      </c>
      <c r="M122">
        <v>453</v>
      </c>
      <c r="N122">
        <v>997</v>
      </c>
      <c r="O122">
        <v>1137</v>
      </c>
      <c r="P122">
        <v>93.794414799999998</v>
      </c>
      <c r="Q122">
        <v>4.5493540299999999</v>
      </c>
      <c r="R122">
        <v>0.29001652</v>
      </c>
      <c r="S122">
        <v>0.63829241999999997</v>
      </c>
      <c r="T122">
        <v>0.72792224999999999</v>
      </c>
      <c r="U122">
        <v>96003</v>
      </c>
      <c r="V122">
        <v>72.806058100000001</v>
      </c>
      <c r="W122">
        <v>18.372342499999998</v>
      </c>
      <c r="X122">
        <v>5.3664989600000004</v>
      </c>
      <c r="Y122">
        <v>152953</v>
      </c>
      <c r="Z122">
        <v>97.9225086</v>
      </c>
      <c r="AA122">
        <v>7.0420325200000002</v>
      </c>
      <c r="AB122">
        <v>9.8635886700000004</v>
      </c>
      <c r="AC122">
        <v>5.80470664</v>
      </c>
      <c r="AD122">
        <v>6.3055887400000001</v>
      </c>
      <c r="AE122">
        <v>1</v>
      </c>
      <c r="AF122" t="s">
        <v>31</v>
      </c>
    </row>
    <row r="123" spans="1:32" hidden="1" x14ac:dyDescent="0.4">
      <c r="A123">
        <v>683</v>
      </c>
      <c r="B123" t="s">
        <v>665</v>
      </c>
      <c r="C123" s="6" t="str">
        <f t="shared" si="1"/>
        <v>Fayette-IN</v>
      </c>
      <c r="D123" s="4" t="str">
        <f>INDEX(counties!$C$2:$C$434,MATCH('data-RIGHT!'!$C123,counties!$D$2:$D$434,0))</f>
        <v>Connersville</v>
      </c>
      <c r="E123" t="s">
        <v>41</v>
      </c>
      <c r="F123" s="4" t="str">
        <f>INDEX(states!$A$2:$A$51,MATCH('data-RIGHT!'!$E123,states!$C$2:$C$51,0))</f>
        <v>Indiana</v>
      </c>
      <c r="G123" s="4" t="str">
        <f>INDEX(states!$B$2:$B$51,MATCH('data-RIGHT!'!$E123,states!$C$2:$C$51,0))</f>
        <v>Indianapolis</v>
      </c>
      <c r="H123">
        <v>1.2E-2</v>
      </c>
      <c r="I123">
        <v>26015</v>
      </c>
      <c r="J123">
        <v>2167.9166700000001</v>
      </c>
      <c r="K123">
        <v>25462</v>
      </c>
      <c r="L123">
        <v>435</v>
      </c>
      <c r="M123">
        <v>37</v>
      </c>
      <c r="N123">
        <v>69</v>
      </c>
      <c r="O123">
        <v>12</v>
      </c>
      <c r="P123">
        <v>97.874303299999994</v>
      </c>
      <c r="Q123">
        <v>1.6721122399999999</v>
      </c>
      <c r="R123">
        <v>0.14222563999999999</v>
      </c>
      <c r="S123">
        <v>0.26523160000000001</v>
      </c>
      <c r="T123">
        <v>4.6127229999999998E-2</v>
      </c>
      <c r="U123">
        <v>16744</v>
      </c>
      <c r="V123">
        <v>63.909460099999997</v>
      </c>
      <c r="W123">
        <v>11.4249881</v>
      </c>
      <c r="X123">
        <v>3.7864309600000001</v>
      </c>
      <c r="Y123">
        <v>25571</v>
      </c>
      <c r="Z123">
        <v>98.293292300000005</v>
      </c>
      <c r="AA123">
        <v>10.7856556</v>
      </c>
      <c r="AB123">
        <v>14.6890163</v>
      </c>
      <c r="AC123">
        <v>8.8470114399999993</v>
      </c>
      <c r="AD123">
        <v>10.8691186</v>
      </c>
      <c r="AE123">
        <v>0</v>
      </c>
      <c r="AF123" t="s">
        <v>32</v>
      </c>
    </row>
    <row r="124" spans="1:32" hidden="1" x14ac:dyDescent="0.4">
      <c r="A124">
        <v>684</v>
      </c>
      <c r="B124" t="s">
        <v>727</v>
      </c>
      <c r="C124" s="6" t="str">
        <f t="shared" si="1"/>
        <v>Floyd-IN</v>
      </c>
      <c r="D124" s="4" t="str">
        <f>INDEX(counties!$C$2:$C$434,MATCH('data-RIGHT!'!$C124,counties!$D$2:$D$434,0))</f>
        <v>New Albany</v>
      </c>
      <c r="E124" t="s">
        <v>41</v>
      </c>
      <c r="F124" s="4" t="str">
        <f>INDEX(states!$A$2:$A$51,MATCH('data-RIGHT!'!$E124,states!$C$2:$C$51,0))</f>
        <v>Indiana</v>
      </c>
      <c r="G124" s="4" t="str">
        <f>INDEX(states!$B$2:$B$51,MATCH('data-RIGHT!'!$E124,states!$C$2:$C$51,0))</f>
        <v>Indianapolis</v>
      </c>
      <c r="H124">
        <v>8.9999999999999993E-3</v>
      </c>
      <c r="I124">
        <v>64404</v>
      </c>
      <c r="J124">
        <v>7156</v>
      </c>
      <c r="K124">
        <v>61415</v>
      </c>
      <c r="L124">
        <v>2642</v>
      </c>
      <c r="M124">
        <v>92</v>
      </c>
      <c r="N124">
        <v>175</v>
      </c>
      <c r="O124">
        <v>80</v>
      </c>
      <c r="P124">
        <v>95.358983899999998</v>
      </c>
      <c r="Q124">
        <v>4.1022296799999998</v>
      </c>
      <c r="R124">
        <v>0.14284827</v>
      </c>
      <c r="S124">
        <v>0.27172225</v>
      </c>
      <c r="T124">
        <v>0.12421589</v>
      </c>
      <c r="U124">
        <v>41499</v>
      </c>
      <c r="V124">
        <v>73.2234512</v>
      </c>
      <c r="W124">
        <v>20.549892799999999</v>
      </c>
      <c r="X124">
        <v>6.4001542200000001</v>
      </c>
      <c r="Y124">
        <v>63308</v>
      </c>
      <c r="Z124">
        <v>98.298242299999998</v>
      </c>
      <c r="AA124">
        <v>11.008087400000001</v>
      </c>
      <c r="AB124">
        <v>16.064853299999999</v>
      </c>
      <c r="AC124">
        <v>8.1914569700000008</v>
      </c>
      <c r="AD124">
        <v>12.6123514</v>
      </c>
      <c r="AE124">
        <v>1</v>
      </c>
      <c r="AF124" t="s">
        <v>35</v>
      </c>
    </row>
    <row r="125" spans="1:32" hidden="1" x14ac:dyDescent="0.4">
      <c r="A125">
        <v>685</v>
      </c>
      <c r="B125" t="s">
        <v>728</v>
      </c>
      <c r="C125" s="6" t="str">
        <f t="shared" si="1"/>
        <v>Fountain-IN</v>
      </c>
      <c r="D125" s="4" t="str">
        <f>INDEX(counties!$C$2:$C$434,MATCH('data-RIGHT!'!$C125,counties!$D$2:$D$434,0))</f>
        <v>Covington</v>
      </c>
      <c r="E125" t="s">
        <v>41</v>
      </c>
      <c r="F125" s="4" t="str">
        <f>INDEX(states!$A$2:$A$51,MATCH('data-RIGHT!'!$E125,states!$C$2:$C$51,0))</f>
        <v>Indiana</v>
      </c>
      <c r="G125" s="4" t="str">
        <f>INDEX(states!$B$2:$B$51,MATCH('data-RIGHT!'!$E125,states!$C$2:$C$51,0))</f>
        <v>Indianapolis</v>
      </c>
      <c r="H125">
        <v>2.5000000000000001E-2</v>
      </c>
      <c r="I125">
        <v>17808</v>
      </c>
      <c r="J125">
        <v>712.32</v>
      </c>
      <c r="K125">
        <v>17726</v>
      </c>
      <c r="L125">
        <v>4</v>
      </c>
      <c r="M125">
        <v>25</v>
      </c>
      <c r="N125">
        <v>27</v>
      </c>
      <c r="O125">
        <v>26</v>
      </c>
      <c r="P125">
        <v>99.539532800000003</v>
      </c>
      <c r="Q125">
        <v>2.2461809999999999E-2</v>
      </c>
      <c r="R125">
        <v>0.14038634</v>
      </c>
      <c r="S125">
        <v>0.15161725000000001</v>
      </c>
      <c r="T125">
        <v>0.14600179999999999</v>
      </c>
      <c r="U125">
        <v>11700</v>
      </c>
      <c r="V125">
        <v>72.965812</v>
      </c>
      <c r="W125">
        <v>11.145299100000001</v>
      </c>
      <c r="X125">
        <v>3.2905982900000001</v>
      </c>
      <c r="Y125">
        <v>17573</v>
      </c>
      <c r="Z125">
        <v>98.680368400000006</v>
      </c>
      <c r="AA125">
        <v>9.8389574900000003</v>
      </c>
      <c r="AB125">
        <v>13.113695099999999</v>
      </c>
      <c r="AC125">
        <v>7.0497501600000003</v>
      </c>
      <c r="AD125">
        <v>12.651087800000001</v>
      </c>
      <c r="AE125">
        <v>0</v>
      </c>
      <c r="AF125" t="s">
        <v>29</v>
      </c>
    </row>
    <row r="126" spans="1:32" hidden="1" x14ac:dyDescent="0.4">
      <c r="A126">
        <v>686</v>
      </c>
      <c r="B126" t="s">
        <v>94</v>
      </c>
      <c r="C126" s="6" t="str">
        <f t="shared" si="1"/>
        <v>Franklin-IN</v>
      </c>
      <c r="D126" s="4" t="str">
        <f>INDEX(counties!$C$2:$C$434,MATCH('data-RIGHT!'!$C126,counties!$D$2:$D$434,0))</f>
        <v>Brookville</v>
      </c>
      <c r="E126" t="s">
        <v>41</v>
      </c>
      <c r="F126" s="4" t="str">
        <f>INDEX(states!$A$2:$A$51,MATCH('data-RIGHT!'!$E126,states!$C$2:$C$51,0))</f>
        <v>Indiana</v>
      </c>
      <c r="G126" s="4" t="str">
        <f>INDEX(states!$B$2:$B$51,MATCH('data-RIGHT!'!$E126,states!$C$2:$C$51,0))</f>
        <v>Indianapolis</v>
      </c>
      <c r="H126">
        <v>2.3E-2</v>
      </c>
      <c r="I126">
        <v>19580</v>
      </c>
      <c r="J126">
        <v>851.304348</v>
      </c>
      <c r="K126">
        <v>19496</v>
      </c>
      <c r="L126">
        <v>10</v>
      </c>
      <c r="M126">
        <v>34</v>
      </c>
      <c r="N126">
        <v>27</v>
      </c>
      <c r="O126">
        <v>13</v>
      </c>
      <c r="P126">
        <v>99.570990800000004</v>
      </c>
      <c r="Q126">
        <v>5.1072520000000003E-2</v>
      </c>
      <c r="R126">
        <v>0.17364657999999999</v>
      </c>
      <c r="S126">
        <v>0.13789581000000001</v>
      </c>
      <c r="T126">
        <v>6.639428E-2</v>
      </c>
      <c r="U126">
        <v>12029</v>
      </c>
      <c r="V126">
        <v>65.267270800000006</v>
      </c>
      <c r="W126">
        <v>12.993598799999999</v>
      </c>
      <c r="X126">
        <v>3.5497547599999999</v>
      </c>
      <c r="Y126">
        <v>19375</v>
      </c>
      <c r="Z126">
        <v>98.953013299999995</v>
      </c>
      <c r="AA126">
        <v>10.6270968</v>
      </c>
      <c r="AB126">
        <v>12.678725200000001</v>
      </c>
      <c r="AC126">
        <v>8.3686849199999997</v>
      </c>
      <c r="AD126">
        <v>14.227642299999999</v>
      </c>
      <c r="AE126">
        <v>0</v>
      </c>
      <c r="AF126" t="s">
        <v>32</v>
      </c>
    </row>
    <row r="127" spans="1:32" hidden="1" x14ac:dyDescent="0.4">
      <c r="A127">
        <v>687</v>
      </c>
      <c r="B127" t="s">
        <v>667</v>
      </c>
      <c r="C127" s="6" t="str">
        <f t="shared" si="1"/>
        <v>Fulton-IN</v>
      </c>
      <c r="D127" s="4" t="str">
        <f>INDEX(counties!$C$2:$C$434,MATCH('data-RIGHT!'!$C127,counties!$D$2:$D$434,0))</f>
        <v>Rochester</v>
      </c>
      <c r="E127" t="s">
        <v>41</v>
      </c>
      <c r="F127" s="4" t="str">
        <f>INDEX(states!$A$2:$A$51,MATCH('data-RIGHT!'!$E127,states!$C$2:$C$51,0))</f>
        <v>Indiana</v>
      </c>
      <c r="G127" s="4" t="str">
        <f>INDEX(states!$B$2:$B$51,MATCH('data-RIGHT!'!$E127,states!$C$2:$C$51,0))</f>
        <v>Indianapolis</v>
      </c>
      <c r="H127">
        <v>2.1000000000000001E-2</v>
      </c>
      <c r="I127">
        <v>18840</v>
      </c>
      <c r="J127">
        <v>897.14285700000005</v>
      </c>
      <c r="K127">
        <v>18555</v>
      </c>
      <c r="L127">
        <v>151</v>
      </c>
      <c r="M127">
        <v>47</v>
      </c>
      <c r="N127">
        <v>36</v>
      </c>
      <c r="O127">
        <v>51</v>
      </c>
      <c r="P127">
        <v>98.487261099999998</v>
      </c>
      <c r="Q127">
        <v>0.80148620000000004</v>
      </c>
      <c r="R127">
        <v>0.24946921</v>
      </c>
      <c r="S127">
        <v>0.1910828</v>
      </c>
      <c r="T127">
        <v>0.27070063999999999</v>
      </c>
      <c r="U127">
        <v>12405</v>
      </c>
      <c r="V127">
        <v>75.316404700000007</v>
      </c>
      <c r="W127">
        <v>13.929867</v>
      </c>
      <c r="X127">
        <v>4.1596130599999999</v>
      </c>
      <c r="Y127">
        <v>18611</v>
      </c>
      <c r="Z127">
        <v>98.7845011</v>
      </c>
      <c r="AA127">
        <v>10.337972199999999</v>
      </c>
      <c r="AB127">
        <v>12.8706879</v>
      </c>
      <c r="AC127">
        <v>9.1876013000000007</v>
      </c>
      <c r="AD127">
        <v>10.021152799999999</v>
      </c>
      <c r="AE127">
        <v>0</v>
      </c>
      <c r="AF127" t="s">
        <v>29</v>
      </c>
    </row>
    <row r="128" spans="1:32" hidden="1" x14ac:dyDescent="0.4">
      <c r="A128">
        <v>688</v>
      </c>
      <c r="B128" t="s">
        <v>729</v>
      </c>
      <c r="C128" s="6" t="str">
        <f t="shared" si="1"/>
        <v>Gibson-IN</v>
      </c>
      <c r="D128" s="4" t="str">
        <f>INDEX(counties!$C$2:$C$434,MATCH('data-RIGHT!'!$C128,counties!$D$2:$D$434,0))</f>
        <v>Princeton</v>
      </c>
      <c r="E128" t="s">
        <v>41</v>
      </c>
      <c r="F128" s="4" t="str">
        <f>INDEX(states!$A$2:$A$51,MATCH('data-RIGHT!'!$E128,states!$C$2:$C$51,0))</f>
        <v>Indiana</v>
      </c>
      <c r="G128" s="4" t="str">
        <f>INDEX(states!$B$2:$B$51,MATCH('data-RIGHT!'!$E128,states!$C$2:$C$51,0))</f>
        <v>Indianapolis</v>
      </c>
      <c r="H128">
        <v>2.9000000000000001E-2</v>
      </c>
      <c r="I128">
        <v>31913</v>
      </c>
      <c r="J128">
        <v>1100.4482800000001</v>
      </c>
      <c r="K128">
        <v>31146</v>
      </c>
      <c r="L128">
        <v>596</v>
      </c>
      <c r="M128">
        <v>38</v>
      </c>
      <c r="N128">
        <v>104</v>
      </c>
      <c r="O128">
        <v>29</v>
      </c>
      <c r="P128">
        <v>97.596590699999993</v>
      </c>
      <c r="Q128">
        <v>1.86757748</v>
      </c>
      <c r="R128">
        <v>0.11907373</v>
      </c>
      <c r="S128">
        <v>0.32588600000000001</v>
      </c>
      <c r="T128">
        <v>9.0872060000000004E-2</v>
      </c>
      <c r="U128">
        <v>20949</v>
      </c>
      <c r="V128">
        <v>72.805384500000002</v>
      </c>
      <c r="W128">
        <v>15.50432</v>
      </c>
      <c r="X128">
        <v>3.5085206900000001</v>
      </c>
      <c r="Y128">
        <v>31364</v>
      </c>
      <c r="Z128">
        <v>98.279697900000002</v>
      </c>
      <c r="AA128">
        <v>9.6384389699999993</v>
      </c>
      <c r="AB128">
        <v>11.1341717</v>
      </c>
      <c r="AC128">
        <v>7.9488999299999996</v>
      </c>
      <c r="AD128">
        <v>12.2426177</v>
      </c>
      <c r="AE128">
        <v>0</v>
      </c>
      <c r="AF128" t="s">
        <v>29</v>
      </c>
    </row>
    <row r="129" spans="1:32" hidden="1" x14ac:dyDescent="0.4">
      <c r="A129">
        <v>689</v>
      </c>
      <c r="B129" t="s">
        <v>730</v>
      </c>
      <c r="C129" s="6" t="str">
        <f t="shared" si="1"/>
        <v>Grant-IN</v>
      </c>
      <c r="D129" s="4" t="str">
        <f>INDEX(counties!$C$2:$C$434,MATCH('data-RIGHT!'!$C129,counties!$D$2:$D$434,0))</f>
        <v>Marion</v>
      </c>
      <c r="E129" t="s">
        <v>41</v>
      </c>
      <c r="F129" s="4" t="str">
        <f>INDEX(states!$A$2:$A$51,MATCH('data-RIGHT!'!$E129,states!$C$2:$C$51,0))</f>
        <v>Indiana</v>
      </c>
      <c r="G129" s="4" t="str">
        <f>INDEX(states!$B$2:$B$51,MATCH('data-RIGHT!'!$E129,states!$C$2:$C$51,0))</f>
        <v>Indianapolis</v>
      </c>
      <c r="H129">
        <v>2.4E-2</v>
      </c>
      <c r="I129">
        <v>74169</v>
      </c>
      <c r="J129">
        <v>3090.375</v>
      </c>
      <c r="K129">
        <v>67817</v>
      </c>
      <c r="L129">
        <v>5047</v>
      </c>
      <c r="M129">
        <v>298</v>
      </c>
      <c r="N129">
        <v>373</v>
      </c>
      <c r="O129">
        <v>634</v>
      </c>
      <c r="P129">
        <v>91.435775100000001</v>
      </c>
      <c r="Q129">
        <v>6.80472974</v>
      </c>
      <c r="R129">
        <v>0.40178511</v>
      </c>
      <c r="S129">
        <v>0.50290553000000005</v>
      </c>
      <c r="T129">
        <v>0.85480456999999999</v>
      </c>
      <c r="U129">
        <v>47541</v>
      </c>
      <c r="V129">
        <v>71.757009699999998</v>
      </c>
      <c r="W129">
        <v>15.538167100000001</v>
      </c>
      <c r="X129">
        <v>5.4857912100000004</v>
      </c>
      <c r="Y129">
        <v>70618</v>
      </c>
      <c r="Z129">
        <v>95.212285499999993</v>
      </c>
      <c r="AA129">
        <v>13.0816506</v>
      </c>
      <c r="AB129">
        <v>18.232197299999999</v>
      </c>
      <c r="AC129">
        <v>11.6630942</v>
      </c>
      <c r="AD129">
        <v>10.2415235</v>
      </c>
      <c r="AE129">
        <v>0</v>
      </c>
      <c r="AF129" t="s">
        <v>29</v>
      </c>
    </row>
    <row r="130" spans="1:32" hidden="1" x14ac:dyDescent="0.4">
      <c r="A130">
        <v>690</v>
      </c>
      <c r="B130" t="s">
        <v>669</v>
      </c>
      <c r="C130" s="6" t="str">
        <f t="shared" si="1"/>
        <v>Greene-IN</v>
      </c>
      <c r="D130" s="4" t="str">
        <f>INDEX(counties!$C$2:$C$434,MATCH('data-RIGHT!'!$C130,counties!$D$2:$D$434,0))</f>
        <v>Bloomfield</v>
      </c>
      <c r="E130" t="s">
        <v>41</v>
      </c>
      <c r="F130" s="4" t="str">
        <f>INDEX(states!$A$2:$A$51,MATCH('data-RIGHT!'!$E130,states!$C$2:$C$51,0))</f>
        <v>Indiana</v>
      </c>
      <c r="G130" s="4" t="str">
        <f>INDEX(states!$B$2:$B$51,MATCH('data-RIGHT!'!$E130,states!$C$2:$C$51,0))</f>
        <v>Indianapolis</v>
      </c>
      <c r="H130">
        <v>3.3000000000000002E-2</v>
      </c>
      <c r="I130">
        <v>30410</v>
      </c>
      <c r="J130">
        <v>921.51515199999994</v>
      </c>
      <c r="K130">
        <v>30248</v>
      </c>
      <c r="L130">
        <v>10</v>
      </c>
      <c r="M130">
        <v>47</v>
      </c>
      <c r="N130">
        <v>65</v>
      </c>
      <c r="O130">
        <v>40</v>
      </c>
      <c r="P130">
        <v>99.467280500000001</v>
      </c>
      <c r="Q130">
        <v>3.2883919999999997E-2</v>
      </c>
      <c r="R130">
        <v>0.15455442</v>
      </c>
      <c r="S130">
        <v>0.21374547999999999</v>
      </c>
      <c r="T130">
        <v>0.13153567999999999</v>
      </c>
      <c r="U130">
        <v>20124</v>
      </c>
      <c r="V130">
        <v>71.586165800000003</v>
      </c>
      <c r="W130">
        <v>14.9522958</v>
      </c>
      <c r="X130">
        <v>4.3530113300000002</v>
      </c>
      <c r="Y130">
        <v>29957</v>
      </c>
      <c r="Z130">
        <v>98.510358400000001</v>
      </c>
      <c r="AA130">
        <v>13.178889699999999</v>
      </c>
      <c r="AB130">
        <v>18.216047799999998</v>
      </c>
      <c r="AC130">
        <v>11.408643700000001</v>
      </c>
      <c r="AD130">
        <v>11.5055672</v>
      </c>
      <c r="AE130">
        <v>0</v>
      </c>
      <c r="AF130" t="s">
        <v>29</v>
      </c>
    </row>
    <row r="131" spans="1:32" hidden="1" x14ac:dyDescent="0.4">
      <c r="A131">
        <v>691</v>
      </c>
      <c r="B131" t="s">
        <v>333</v>
      </c>
      <c r="C131" s="6" t="str">
        <f t="shared" ref="C131:C194" si="2">CONCATENATE(B131,"-",E131)</f>
        <v>Hamilton-IN</v>
      </c>
      <c r="D131" s="4" t="str">
        <f>INDEX(counties!$C$2:$C$434,MATCH('data-RIGHT!'!$C131,counties!$D$2:$D$434,0))</f>
        <v>Noblesville</v>
      </c>
      <c r="E131" t="s">
        <v>41</v>
      </c>
      <c r="F131" s="4" t="str">
        <f>INDEX(states!$A$2:$A$51,MATCH('data-RIGHT!'!$E131,states!$C$2:$C$51,0))</f>
        <v>Indiana</v>
      </c>
      <c r="G131" s="4" t="str">
        <f>INDEX(states!$B$2:$B$51,MATCH('data-RIGHT!'!$E131,states!$C$2:$C$51,0))</f>
        <v>Indianapolis</v>
      </c>
      <c r="H131">
        <v>2.4E-2</v>
      </c>
      <c r="I131">
        <v>108936</v>
      </c>
      <c r="J131">
        <v>4539</v>
      </c>
      <c r="K131">
        <v>106764</v>
      </c>
      <c r="L131">
        <v>676</v>
      </c>
      <c r="M131">
        <v>163</v>
      </c>
      <c r="N131">
        <v>1190</v>
      </c>
      <c r="O131">
        <v>143</v>
      </c>
      <c r="P131">
        <v>98.006168799999998</v>
      </c>
      <c r="Q131">
        <v>0.62054783999999996</v>
      </c>
      <c r="R131">
        <v>0.14962913999999999</v>
      </c>
      <c r="S131">
        <v>1.09238452</v>
      </c>
      <c r="T131">
        <v>0.13126974</v>
      </c>
      <c r="U131">
        <v>69127</v>
      </c>
      <c r="V131">
        <v>88.696167900000006</v>
      </c>
      <c r="W131">
        <v>42.131149899999997</v>
      </c>
      <c r="X131">
        <v>12.089342800000001</v>
      </c>
      <c r="Y131">
        <v>107945</v>
      </c>
      <c r="Z131">
        <v>99.090291500000006</v>
      </c>
      <c r="AA131">
        <v>3.5916438899999998</v>
      </c>
      <c r="AB131">
        <v>4.2549800800000002</v>
      </c>
      <c r="AC131">
        <v>2.9267538100000001</v>
      </c>
      <c r="AD131">
        <v>5.4507337500000004</v>
      </c>
      <c r="AE131">
        <v>1</v>
      </c>
      <c r="AF131" t="s">
        <v>36</v>
      </c>
    </row>
    <row r="132" spans="1:32" hidden="1" x14ac:dyDescent="0.4">
      <c r="A132">
        <v>692</v>
      </c>
      <c r="B132" t="s">
        <v>671</v>
      </c>
      <c r="C132" s="6" t="str">
        <f t="shared" si="2"/>
        <v>Hancock-IN</v>
      </c>
      <c r="D132" s="4" t="str">
        <f>INDEX(counties!$C$2:$C$434,MATCH('data-RIGHT!'!$C132,counties!$D$2:$D$434,0))</f>
        <v>Greenfield</v>
      </c>
      <c r="E132" t="s">
        <v>41</v>
      </c>
      <c r="F132" s="4" t="str">
        <f>INDEX(states!$A$2:$A$51,MATCH('data-RIGHT!'!$E132,states!$C$2:$C$51,0))</f>
        <v>Indiana</v>
      </c>
      <c r="G132" s="4" t="str">
        <f>INDEX(states!$B$2:$B$51,MATCH('data-RIGHT!'!$E132,states!$C$2:$C$51,0))</f>
        <v>Indianapolis</v>
      </c>
      <c r="H132">
        <v>1.7000000000000001E-2</v>
      </c>
      <c r="I132">
        <v>45527</v>
      </c>
      <c r="J132">
        <v>2678.0588200000002</v>
      </c>
      <c r="K132">
        <v>45173</v>
      </c>
      <c r="L132">
        <v>44</v>
      </c>
      <c r="M132">
        <v>59</v>
      </c>
      <c r="N132">
        <v>176</v>
      </c>
      <c r="O132">
        <v>75</v>
      </c>
      <c r="P132">
        <v>99.222439399999999</v>
      </c>
      <c r="Q132">
        <v>9.6645949999999994E-2</v>
      </c>
      <c r="R132">
        <v>0.12959343000000001</v>
      </c>
      <c r="S132">
        <v>0.38658378999999998</v>
      </c>
      <c r="T132">
        <v>0.16473741</v>
      </c>
      <c r="U132">
        <v>29024</v>
      </c>
      <c r="V132">
        <v>80.109564500000005</v>
      </c>
      <c r="W132">
        <v>20.489939400000001</v>
      </c>
      <c r="X132">
        <v>6.6083241499999996</v>
      </c>
      <c r="Y132">
        <v>44988</v>
      </c>
      <c r="Z132">
        <v>98.816087199999998</v>
      </c>
      <c r="AA132">
        <v>4.4634124699999997</v>
      </c>
      <c r="AB132">
        <v>5.6277401400000002</v>
      </c>
      <c r="AC132">
        <v>3.5009425599999999</v>
      </c>
      <c r="AD132">
        <v>6.07751938</v>
      </c>
      <c r="AE132">
        <v>1</v>
      </c>
      <c r="AF132" t="s">
        <v>36</v>
      </c>
    </row>
    <row r="133" spans="1:32" hidden="1" x14ac:dyDescent="0.4">
      <c r="A133">
        <v>693</v>
      </c>
      <c r="B133" t="s">
        <v>61</v>
      </c>
      <c r="C133" s="6" t="str">
        <f t="shared" si="2"/>
        <v>Harrison-IN</v>
      </c>
      <c r="D133" s="4" t="str">
        <f>INDEX(counties!$C$2:$C$434,MATCH('data-RIGHT!'!$C133,counties!$D$2:$D$434,0))</f>
        <v>Corydon</v>
      </c>
      <c r="E133" t="s">
        <v>41</v>
      </c>
      <c r="F133" s="4" t="str">
        <f>INDEX(states!$A$2:$A$51,MATCH('data-RIGHT!'!$E133,states!$C$2:$C$51,0))</f>
        <v>Indiana</v>
      </c>
      <c r="G133" s="4" t="str">
        <f>INDEX(states!$B$2:$B$51,MATCH('data-RIGHT!'!$E133,states!$C$2:$C$51,0))</f>
        <v>Indianapolis</v>
      </c>
      <c r="H133">
        <v>2.8000000000000001E-2</v>
      </c>
      <c r="I133">
        <v>29890</v>
      </c>
      <c r="J133">
        <v>1067.5</v>
      </c>
      <c r="K133">
        <v>29641</v>
      </c>
      <c r="L133">
        <v>124</v>
      </c>
      <c r="M133">
        <v>58</v>
      </c>
      <c r="N133">
        <v>36</v>
      </c>
      <c r="O133">
        <v>31</v>
      </c>
      <c r="P133">
        <v>99.166945499999997</v>
      </c>
      <c r="Q133">
        <v>0.41485446999999998</v>
      </c>
      <c r="R133">
        <v>0.19404483</v>
      </c>
      <c r="S133">
        <v>0.12044162</v>
      </c>
      <c r="T133">
        <v>0.10371362000000001</v>
      </c>
      <c r="U133">
        <v>18829</v>
      </c>
      <c r="V133">
        <v>71.124329500000002</v>
      </c>
      <c r="W133">
        <v>13.1074407</v>
      </c>
      <c r="X133">
        <v>3.8398215499999999</v>
      </c>
      <c r="Y133">
        <v>29559</v>
      </c>
      <c r="Z133">
        <v>98.892606200000003</v>
      </c>
      <c r="AA133">
        <v>9.83118509</v>
      </c>
      <c r="AB133">
        <v>12.58419</v>
      </c>
      <c r="AC133">
        <v>7.53536948</v>
      </c>
      <c r="AD133">
        <v>12.9673655</v>
      </c>
      <c r="AE133">
        <v>1</v>
      </c>
      <c r="AF133" t="s">
        <v>35</v>
      </c>
    </row>
    <row r="134" spans="1:32" hidden="1" x14ac:dyDescent="0.4">
      <c r="A134">
        <v>694</v>
      </c>
      <c r="B134" t="s">
        <v>731</v>
      </c>
      <c r="C134" s="6" t="str">
        <f t="shared" si="2"/>
        <v>Hendricks-IN</v>
      </c>
      <c r="D134" s="4" t="str">
        <f>INDEX(counties!$C$2:$C$434,MATCH('data-RIGHT!'!$C134,counties!$D$2:$D$434,0))</f>
        <v>Danville</v>
      </c>
      <c r="E134" t="s">
        <v>41</v>
      </c>
      <c r="F134" s="4" t="str">
        <f>INDEX(states!$A$2:$A$51,MATCH('data-RIGHT!'!$E134,states!$C$2:$C$51,0))</f>
        <v>Indiana</v>
      </c>
      <c r="G134" s="4" t="str">
        <f>INDEX(states!$B$2:$B$51,MATCH('data-RIGHT!'!$E134,states!$C$2:$C$51,0))</f>
        <v>Indianapolis</v>
      </c>
      <c r="H134">
        <v>2.4E-2</v>
      </c>
      <c r="I134">
        <v>75717</v>
      </c>
      <c r="J134">
        <v>3154.875</v>
      </c>
      <c r="K134">
        <v>74519</v>
      </c>
      <c r="L134">
        <v>685</v>
      </c>
      <c r="M134">
        <v>157</v>
      </c>
      <c r="N134">
        <v>275</v>
      </c>
      <c r="O134">
        <v>81</v>
      </c>
      <c r="P134">
        <v>98.417792599999999</v>
      </c>
      <c r="Q134">
        <v>0.90468455000000003</v>
      </c>
      <c r="R134">
        <v>0.20735106</v>
      </c>
      <c r="S134">
        <v>0.36319453000000002</v>
      </c>
      <c r="T134">
        <v>0.1069773</v>
      </c>
      <c r="U134">
        <v>48047</v>
      </c>
      <c r="V134">
        <v>84.065602400000003</v>
      </c>
      <c r="W134">
        <v>24.220034500000001</v>
      </c>
      <c r="X134">
        <v>7.1596561699999999</v>
      </c>
      <c r="Y134">
        <v>73207</v>
      </c>
      <c r="Z134">
        <v>96.685024499999997</v>
      </c>
      <c r="AA134">
        <v>3.6690480399999998</v>
      </c>
      <c r="AB134">
        <v>4.2280308199999999</v>
      </c>
      <c r="AC134">
        <v>2.8438445400000001</v>
      </c>
      <c r="AD134">
        <v>6.1350323700000002</v>
      </c>
      <c r="AE134">
        <v>1</v>
      </c>
      <c r="AF134" t="s">
        <v>36</v>
      </c>
    </row>
    <row r="135" spans="1:32" hidden="1" x14ac:dyDescent="0.4">
      <c r="A135">
        <v>695</v>
      </c>
      <c r="B135" t="s">
        <v>673</v>
      </c>
      <c r="C135" s="6" t="str">
        <f t="shared" si="2"/>
        <v>Henry-IN</v>
      </c>
      <c r="D135" s="4" t="str">
        <f>INDEX(counties!$C$2:$C$434,MATCH('data-RIGHT!'!$C135,counties!$D$2:$D$434,0))</f>
        <v>New Castle</v>
      </c>
      <c r="E135" t="s">
        <v>41</v>
      </c>
      <c r="F135" s="4" t="str">
        <f>INDEX(states!$A$2:$A$51,MATCH('data-RIGHT!'!$E135,states!$C$2:$C$51,0))</f>
        <v>Indiana</v>
      </c>
      <c r="G135" s="4" t="str">
        <f>INDEX(states!$B$2:$B$51,MATCH('data-RIGHT!'!$E135,states!$C$2:$C$51,0))</f>
        <v>Indianapolis</v>
      </c>
      <c r="H135">
        <v>2.4E-2</v>
      </c>
      <c r="I135">
        <v>48139</v>
      </c>
      <c r="J135">
        <v>2005.7916700000001</v>
      </c>
      <c r="K135">
        <v>47446</v>
      </c>
      <c r="L135">
        <v>474</v>
      </c>
      <c r="M135">
        <v>78</v>
      </c>
      <c r="N135">
        <v>78</v>
      </c>
      <c r="O135">
        <v>63</v>
      </c>
      <c r="P135">
        <v>98.560418799999994</v>
      </c>
      <c r="Q135">
        <v>0.98464861999999997</v>
      </c>
      <c r="R135">
        <v>0.16203079000000001</v>
      </c>
      <c r="S135">
        <v>0.16203079000000001</v>
      </c>
      <c r="T135">
        <v>0.13087102</v>
      </c>
      <c r="U135">
        <v>31989</v>
      </c>
      <c r="V135">
        <v>71.374534999999995</v>
      </c>
      <c r="W135">
        <v>13.257682300000001</v>
      </c>
      <c r="X135">
        <v>4.4171433899999997</v>
      </c>
      <c r="Y135">
        <v>47341</v>
      </c>
      <c r="Z135">
        <v>98.342300399999999</v>
      </c>
      <c r="AA135">
        <v>12.350816399999999</v>
      </c>
      <c r="AB135">
        <v>17.2683924</v>
      </c>
      <c r="AC135">
        <v>10.603422200000001</v>
      </c>
      <c r="AD135">
        <v>11.0881168</v>
      </c>
      <c r="AE135">
        <v>0</v>
      </c>
      <c r="AF135" t="s">
        <v>29</v>
      </c>
    </row>
    <row r="136" spans="1:32" hidden="1" x14ac:dyDescent="0.4">
      <c r="A136">
        <v>696</v>
      </c>
      <c r="B136" t="s">
        <v>732</v>
      </c>
      <c r="C136" s="6" t="str">
        <f t="shared" si="2"/>
        <v>Howard-IN</v>
      </c>
      <c r="D136" s="4" t="str">
        <f>INDEX(counties!$C$2:$C$434,MATCH('data-RIGHT!'!$C136,counties!$D$2:$D$434,0))</f>
        <v>Kokomo</v>
      </c>
      <c r="E136" t="s">
        <v>41</v>
      </c>
      <c r="F136" s="4" t="str">
        <f>INDEX(states!$A$2:$A$51,MATCH('data-RIGHT!'!$E136,states!$C$2:$C$51,0))</f>
        <v>Indiana</v>
      </c>
      <c r="G136" s="4" t="str">
        <f>INDEX(states!$B$2:$B$51,MATCH('data-RIGHT!'!$E136,states!$C$2:$C$51,0))</f>
        <v>Indianapolis</v>
      </c>
      <c r="H136">
        <v>1.6E-2</v>
      </c>
      <c r="I136">
        <v>80827</v>
      </c>
      <c r="J136">
        <v>5051.6875</v>
      </c>
      <c r="K136">
        <v>75420</v>
      </c>
      <c r="L136">
        <v>4398</v>
      </c>
      <c r="M136">
        <v>226</v>
      </c>
      <c r="N136">
        <v>457</v>
      </c>
      <c r="O136">
        <v>326</v>
      </c>
      <c r="P136">
        <v>93.310403699999995</v>
      </c>
      <c r="Q136">
        <v>5.4412510699999999</v>
      </c>
      <c r="R136">
        <v>0.27960953999999999</v>
      </c>
      <c r="S136">
        <v>0.56540511999999998</v>
      </c>
      <c r="T136">
        <v>0.40333057</v>
      </c>
      <c r="U136">
        <v>52042</v>
      </c>
      <c r="V136">
        <v>78.453941</v>
      </c>
      <c r="W136">
        <v>20.229814399999999</v>
      </c>
      <c r="X136">
        <v>5.7588101900000002</v>
      </c>
      <c r="Y136">
        <v>79738</v>
      </c>
      <c r="Z136">
        <v>98.6526779</v>
      </c>
      <c r="AA136">
        <v>11.5152123</v>
      </c>
      <c r="AB136">
        <v>16.961527700000001</v>
      </c>
      <c r="AC136">
        <v>9.5931692599999998</v>
      </c>
      <c r="AD136">
        <v>9.2614675299999991</v>
      </c>
      <c r="AE136">
        <v>1</v>
      </c>
      <c r="AF136" t="s">
        <v>35</v>
      </c>
    </row>
    <row r="137" spans="1:32" hidden="1" x14ac:dyDescent="0.4">
      <c r="A137">
        <v>697</v>
      </c>
      <c r="B137" t="s">
        <v>212</v>
      </c>
      <c r="C137" s="6" t="str">
        <f t="shared" si="2"/>
        <v>Huntington-IN</v>
      </c>
      <c r="D137" s="4" t="str">
        <f>INDEX(counties!$C$2:$C$434,MATCH('data-RIGHT!'!$C137,counties!$D$2:$D$434,0))</f>
        <v>Huntington</v>
      </c>
      <c r="E137" t="s">
        <v>41</v>
      </c>
      <c r="F137" s="4" t="str">
        <f>INDEX(states!$A$2:$A$51,MATCH('data-RIGHT!'!$E137,states!$C$2:$C$51,0))</f>
        <v>Indiana</v>
      </c>
      <c r="G137" s="4" t="str">
        <f>INDEX(states!$B$2:$B$51,MATCH('data-RIGHT!'!$E137,states!$C$2:$C$51,0))</f>
        <v>Indianapolis</v>
      </c>
      <c r="H137">
        <v>2.3E-2</v>
      </c>
      <c r="I137">
        <v>35427</v>
      </c>
      <c r="J137">
        <v>1540.3043500000001</v>
      </c>
      <c r="K137">
        <v>35012</v>
      </c>
      <c r="L137">
        <v>52</v>
      </c>
      <c r="M137">
        <v>154</v>
      </c>
      <c r="N137">
        <v>133</v>
      </c>
      <c r="O137">
        <v>76</v>
      </c>
      <c r="P137">
        <v>98.828577100000004</v>
      </c>
      <c r="Q137">
        <v>0.14678069999999999</v>
      </c>
      <c r="R137">
        <v>0.43469669999999999</v>
      </c>
      <c r="S137">
        <v>0.37541987999999998</v>
      </c>
      <c r="T137">
        <v>0.21452563999999999</v>
      </c>
      <c r="U137">
        <v>22188</v>
      </c>
      <c r="V137">
        <v>78.555976200000003</v>
      </c>
      <c r="W137">
        <v>16.973138599999999</v>
      </c>
      <c r="X137">
        <v>4.8494681799999997</v>
      </c>
      <c r="Y137">
        <v>34397</v>
      </c>
      <c r="Z137">
        <v>97.092613</v>
      </c>
      <c r="AA137">
        <v>6.56452598</v>
      </c>
      <c r="AB137">
        <v>7.3208402000000001</v>
      </c>
      <c r="AC137">
        <v>5.3842466800000004</v>
      </c>
      <c r="AD137">
        <v>9.07244414</v>
      </c>
      <c r="AE137">
        <v>1</v>
      </c>
      <c r="AF137" t="s">
        <v>31</v>
      </c>
    </row>
    <row r="138" spans="1:32" hidden="1" x14ac:dyDescent="0.4">
      <c r="A138">
        <v>698</v>
      </c>
      <c r="B138" t="s">
        <v>99</v>
      </c>
      <c r="C138" s="6" t="str">
        <f t="shared" si="2"/>
        <v>Jackson-IN</v>
      </c>
      <c r="D138" s="4" t="str">
        <f>INDEX(counties!$C$2:$C$434,MATCH('data-RIGHT!'!$C138,counties!$D$2:$D$434,0))</f>
        <v>Brownstown</v>
      </c>
      <c r="E138" t="s">
        <v>41</v>
      </c>
      <c r="F138" s="4" t="str">
        <f>INDEX(states!$A$2:$A$51,MATCH('data-RIGHT!'!$E138,states!$C$2:$C$51,0))</f>
        <v>Indiana</v>
      </c>
      <c r="G138" s="4" t="str">
        <f>INDEX(states!$B$2:$B$51,MATCH('data-RIGHT!'!$E138,states!$C$2:$C$51,0))</f>
        <v>Indianapolis</v>
      </c>
      <c r="H138">
        <v>0.03</v>
      </c>
      <c r="I138">
        <v>37730</v>
      </c>
      <c r="J138">
        <v>1257.6666700000001</v>
      </c>
      <c r="K138">
        <v>37289</v>
      </c>
      <c r="L138">
        <v>138</v>
      </c>
      <c r="M138">
        <v>66</v>
      </c>
      <c r="N138">
        <v>189</v>
      </c>
      <c r="O138">
        <v>48</v>
      </c>
      <c r="P138">
        <v>98.8311688</v>
      </c>
      <c r="Q138">
        <v>0.36575669</v>
      </c>
      <c r="R138">
        <v>0.17492711</v>
      </c>
      <c r="S138">
        <v>0.50092764000000001</v>
      </c>
      <c r="T138">
        <v>0.12721972000000001</v>
      </c>
      <c r="U138">
        <v>24151</v>
      </c>
      <c r="V138">
        <v>69.326321899999996</v>
      </c>
      <c r="W138">
        <v>13.1423129</v>
      </c>
      <c r="X138">
        <v>3.8259285300000001</v>
      </c>
      <c r="Y138">
        <v>37228</v>
      </c>
      <c r="Z138">
        <v>98.669493799999998</v>
      </c>
      <c r="AA138">
        <v>10.4921027</v>
      </c>
      <c r="AB138">
        <v>13.5361596</v>
      </c>
      <c r="AC138">
        <v>8.64372075</v>
      </c>
      <c r="AD138">
        <v>11.597668499999999</v>
      </c>
      <c r="AE138">
        <v>0</v>
      </c>
      <c r="AF138" t="s">
        <v>29</v>
      </c>
    </row>
    <row r="139" spans="1:32" hidden="1" x14ac:dyDescent="0.4">
      <c r="A139">
        <v>699</v>
      </c>
      <c r="B139" t="s">
        <v>206</v>
      </c>
      <c r="C139" s="6" t="str">
        <f t="shared" si="2"/>
        <v>Jasper-IN</v>
      </c>
      <c r="D139" s="4" t="str">
        <f>INDEX(counties!$C$2:$C$434,MATCH('data-RIGHT!'!$C139,counties!$D$2:$D$434,0))</f>
        <v>Rensselaer</v>
      </c>
      <c r="E139" t="s">
        <v>41</v>
      </c>
      <c r="F139" s="4" t="str">
        <f>INDEX(states!$A$2:$A$51,MATCH('data-RIGHT!'!$E139,states!$C$2:$C$51,0))</f>
        <v>Indiana</v>
      </c>
      <c r="G139" s="4" t="str">
        <f>INDEX(states!$B$2:$B$51,MATCH('data-RIGHT!'!$E139,states!$C$2:$C$51,0))</f>
        <v>Indianapolis</v>
      </c>
      <c r="H139">
        <v>3.4000000000000002E-2</v>
      </c>
      <c r="I139">
        <v>24960</v>
      </c>
      <c r="J139">
        <v>734.11764700000003</v>
      </c>
      <c r="K139">
        <v>24659</v>
      </c>
      <c r="L139">
        <v>111</v>
      </c>
      <c r="M139">
        <v>60</v>
      </c>
      <c r="N139">
        <v>40</v>
      </c>
      <c r="O139">
        <v>90</v>
      </c>
      <c r="P139">
        <v>98.794070500000004</v>
      </c>
      <c r="Q139">
        <v>0.44471154000000002</v>
      </c>
      <c r="R139">
        <v>0.24038461999999999</v>
      </c>
      <c r="S139">
        <v>0.16025640999999999</v>
      </c>
      <c r="T139">
        <v>0.36057692000000002</v>
      </c>
      <c r="U139">
        <v>14984</v>
      </c>
      <c r="V139">
        <v>75.520555299999998</v>
      </c>
      <c r="W139">
        <v>14.8558462</v>
      </c>
      <c r="X139">
        <v>5.2322477300000001</v>
      </c>
      <c r="Y139">
        <v>23850</v>
      </c>
      <c r="Z139">
        <v>95.552884599999999</v>
      </c>
      <c r="AA139">
        <v>7.9706498999999997</v>
      </c>
      <c r="AB139">
        <v>10.070028000000001</v>
      </c>
      <c r="AC139">
        <v>6.3730084299999996</v>
      </c>
      <c r="AD139">
        <v>9.3701996899999997</v>
      </c>
      <c r="AE139">
        <v>0</v>
      </c>
      <c r="AF139" t="s">
        <v>29</v>
      </c>
    </row>
    <row r="140" spans="1:32" hidden="1" x14ac:dyDescent="0.4">
      <c r="A140">
        <v>700</v>
      </c>
      <c r="B140" t="s">
        <v>733</v>
      </c>
      <c r="C140" s="6" t="str">
        <f t="shared" si="2"/>
        <v>Jay-IN</v>
      </c>
      <c r="D140" s="4" t="str">
        <f>INDEX(counties!$C$2:$C$434,MATCH('data-RIGHT!'!$C140,counties!$D$2:$D$434,0))</f>
        <v>Portland</v>
      </c>
      <c r="E140" t="s">
        <v>41</v>
      </c>
      <c r="F140" s="4" t="str">
        <f>INDEX(states!$A$2:$A$51,MATCH('data-RIGHT!'!$E140,states!$C$2:$C$51,0))</f>
        <v>Indiana</v>
      </c>
      <c r="G140" s="4" t="str">
        <f>INDEX(states!$B$2:$B$51,MATCH('data-RIGHT!'!$E140,states!$C$2:$C$51,0))</f>
        <v>Indianapolis</v>
      </c>
      <c r="H140">
        <v>2.1999999999999999E-2</v>
      </c>
      <c r="I140">
        <v>21512</v>
      </c>
      <c r="J140">
        <v>977.81818199999998</v>
      </c>
      <c r="K140">
        <v>21313</v>
      </c>
      <c r="L140">
        <v>30</v>
      </c>
      <c r="M140">
        <v>32</v>
      </c>
      <c r="N140">
        <v>67</v>
      </c>
      <c r="O140">
        <v>70</v>
      </c>
      <c r="P140">
        <v>99.074934900000002</v>
      </c>
      <c r="Q140">
        <v>0.13945705</v>
      </c>
      <c r="R140">
        <v>0.14875418000000001</v>
      </c>
      <c r="S140">
        <v>0.31145407000000003</v>
      </c>
      <c r="T140">
        <v>0.32539978000000003</v>
      </c>
      <c r="U140">
        <v>13843</v>
      </c>
      <c r="V140">
        <v>68.879578100000003</v>
      </c>
      <c r="W140">
        <v>12.771798</v>
      </c>
      <c r="X140">
        <v>4.43545474</v>
      </c>
      <c r="Y140">
        <v>21179</v>
      </c>
      <c r="Z140">
        <v>98.452026799999999</v>
      </c>
      <c r="AA140">
        <v>9.7407809600000004</v>
      </c>
      <c r="AB140">
        <v>11.8595994</v>
      </c>
      <c r="AC140">
        <v>8.3978873200000006</v>
      </c>
      <c r="AD140">
        <v>10.5313547</v>
      </c>
      <c r="AE140">
        <v>0</v>
      </c>
      <c r="AF140" t="s">
        <v>29</v>
      </c>
    </row>
    <row r="141" spans="1:32" hidden="1" x14ac:dyDescent="0.4">
      <c r="A141">
        <v>701</v>
      </c>
      <c r="B141" t="s">
        <v>328</v>
      </c>
      <c r="C141" s="6" t="str">
        <f t="shared" si="2"/>
        <v>Jefferson-IN</v>
      </c>
      <c r="D141" s="4" t="str">
        <f>INDEX(counties!$C$2:$C$434,MATCH('data-RIGHT!'!$C141,counties!$D$2:$D$434,0))</f>
        <v>Madison</v>
      </c>
      <c r="E141" t="s">
        <v>41</v>
      </c>
      <c r="F141" s="4" t="str">
        <f>INDEX(states!$A$2:$A$51,MATCH('data-RIGHT!'!$E141,states!$C$2:$C$51,0))</f>
        <v>Indiana</v>
      </c>
      <c r="G141" s="4" t="str">
        <f>INDEX(states!$B$2:$B$51,MATCH('data-RIGHT!'!$E141,states!$C$2:$C$51,0))</f>
        <v>Indianapolis</v>
      </c>
      <c r="H141">
        <v>2.1000000000000001E-2</v>
      </c>
      <c r="I141">
        <v>29797</v>
      </c>
      <c r="J141">
        <v>1418.9047599999999</v>
      </c>
      <c r="K141">
        <v>29181</v>
      </c>
      <c r="L141">
        <v>363</v>
      </c>
      <c r="M141">
        <v>58</v>
      </c>
      <c r="N141">
        <v>122</v>
      </c>
      <c r="O141">
        <v>73</v>
      </c>
      <c r="P141">
        <v>97.932677799999993</v>
      </c>
      <c r="Q141">
        <v>1.2182434499999999</v>
      </c>
      <c r="R141">
        <v>0.19465046999999999</v>
      </c>
      <c r="S141">
        <v>0.40943719000000001</v>
      </c>
      <c r="T141">
        <v>0.24499111000000001</v>
      </c>
      <c r="U141">
        <v>18876</v>
      </c>
      <c r="V141">
        <v>70.285017999999994</v>
      </c>
      <c r="W141">
        <v>17.546090299999999</v>
      </c>
      <c r="X141">
        <v>5.5043441399999997</v>
      </c>
      <c r="Y141">
        <v>27849</v>
      </c>
      <c r="Z141">
        <v>93.462429099999994</v>
      </c>
      <c r="AA141">
        <v>11.634169999999999</v>
      </c>
      <c r="AB141">
        <v>15.6190216</v>
      </c>
      <c r="AC141">
        <v>9.6101078399999995</v>
      </c>
      <c r="AD141">
        <v>12.160493799999999</v>
      </c>
      <c r="AE141">
        <v>0</v>
      </c>
      <c r="AF141" t="s">
        <v>29</v>
      </c>
    </row>
    <row r="142" spans="1:32" hidden="1" x14ac:dyDescent="0.4">
      <c r="A142">
        <v>702</v>
      </c>
      <c r="B142" t="s">
        <v>734</v>
      </c>
      <c r="C142" s="6" t="str">
        <f t="shared" si="2"/>
        <v>Jennings-IN</v>
      </c>
      <c r="D142" s="4" t="str">
        <f>INDEX(counties!$C$2:$C$434,MATCH('data-RIGHT!'!$C142,counties!$D$2:$D$434,0))</f>
        <v>Vernon</v>
      </c>
      <c r="E142" t="s">
        <v>41</v>
      </c>
      <c r="F142" s="4" t="str">
        <f>INDEX(states!$A$2:$A$51,MATCH('data-RIGHT!'!$E142,states!$C$2:$C$51,0))</f>
        <v>Indiana</v>
      </c>
      <c r="G142" s="4" t="str">
        <f>INDEX(states!$B$2:$B$51,MATCH('data-RIGHT!'!$E142,states!$C$2:$C$51,0))</f>
        <v>Indianapolis</v>
      </c>
      <c r="H142">
        <v>2.1000000000000001E-2</v>
      </c>
      <c r="I142">
        <v>23661</v>
      </c>
      <c r="J142">
        <v>1126.7142899999999</v>
      </c>
      <c r="K142">
        <v>23347</v>
      </c>
      <c r="L142">
        <v>209</v>
      </c>
      <c r="M142">
        <v>31</v>
      </c>
      <c r="N142">
        <v>51</v>
      </c>
      <c r="O142">
        <v>23</v>
      </c>
      <c r="P142">
        <v>98.672921700000003</v>
      </c>
      <c r="Q142">
        <v>0.88331009000000005</v>
      </c>
      <c r="R142">
        <v>0.13101729000000001</v>
      </c>
      <c r="S142">
        <v>0.21554456999999999</v>
      </c>
      <c r="T142">
        <v>9.720637E-2</v>
      </c>
      <c r="U142">
        <v>14942</v>
      </c>
      <c r="V142">
        <v>64.081113599999995</v>
      </c>
      <c r="W142">
        <v>10.1458975</v>
      </c>
      <c r="X142">
        <v>3.3864275199999998</v>
      </c>
      <c r="Y142">
        <v>22854</v>
      </c>
      <c r="Z142">
        <v>96.589324199999993</v>
      </c>
      <c r="AA142">
        <v>12.8030104</v>
      </c>
      <c r="AB142">
        <v>16.947001</v>
      </c>
      <c r="AC142">
        <v>10.3086514</v>
      </c>
      <c r="AD142">
        <v>14.773396099999999</v>
      </c>
      <c r="AE142">
        <v>0</v>
      </c>
      <c r="AF142" t="s">
        <v>32</v>
      </c>
    </row>
    <row r="143" spans="1:32" hidden="1" x14ac:dyDescent="0.4">
      <c r="A143">
        <v>703</v>
      </c>
      <c r="B143" t="s">
        <v>677</v>
      </c>
      <c r="C143" s="6" t="str">
        <f t="shared" si="2"/>
        <v>Johnson-IN</v>
      </c>
      <c r="D143" s="4" t="str">
        <f>INDEX(counties!$C$2:$C$434,MATCH('data-RIGHT!'!$C143,counties!$D$2:$D$434,0))</f>
        <v>Franklin</v>
      </c>
      <c r="E143" t="s">
        <v>41</v>
      </c>
      <c r="F143" s="4" t="str">
        <f>INDEX(states!$A$2:$A$51,MATCH('data-RIGHT!'!$E143,states!$C$2:$C$51,0))</f>
        <v>Indiana</v>
      </c>
      <c r="G143" s="4" t="str">
        <f>INDEX(states!$B$2:$B$51,MATCH('data-RIGHT!'!$E143,states!$C$2:$C$51,0))</f>
        <v>Indianapolis</v>
      </c>
      <c r="H143">
        <v>1.7999999999999999E-2</v>
      </c>
      <c r="I143">
        <v>88109</v>
      </c>
      <c r="J143">
        <v>4894.9444400000002</v>
      </c>
      <c r="K143">
        <v>86455</v>
      </c>
      <c r="L143">
        <v>845</v>
      </c>
      <c r="M143">
        <v>139</v>
      </c>
      <c r="N143">
        <v>534</v>
      </c>
      <c r="O143">
        <v>136</v>
      </c>
      <c r="P143">
        <v>98.122779699999995</v>
      </c>
      <c r="Q143">
        <v>0.95903936999999995</v>
      </c>
      <c r="R143">
        <v>0.15775913999999999</v>
      </c>
      <c r="S143">
        <v>0.60606747999999999</v>
      </c>
      <c r="T143">
        <v>0.15435426999999999</v>
      </c>
      <c r="U143">
        <v>55137</v>
      </c>
      <c r="V143">
        <v>80.406986200000006</v>
      </c>
      <c r="W143">
        <v>22.308069</v>
      </c>
      <c r="X143">
        <v>6.2498866499999997</v>
      </c>
      <c r="Y143">
        <v>85547</v>
      </c>
      <c r="Z143">
        <v>97.092237999999995</v>
      </c>
      <c r="AA143">
        <v>6.9026383200000003</v>
      </c>
      <c r="AB143">
        <v>8.7554269199999997</v>
      </c>
      <c r="AC143">
        <v>5.7626050800000002</v>
      </c>
      <c r="AD143">
        <v>8.1793960899999991</v>
      </c>
      <c r="AE143">
        <v>1</v>
      </c>
      <c r="AF143" t="s">
        <v>36</v>
      </c>
    </row>
    <row r="144" spans="1:32" hidden="1" x14ac:dyDescent="0.4">
      <c r="A144">
        <v>704</v>
      </c>
      <c r="B144" t="s">
        <v>237</v>
      </c>
      <c r="C144" s="6" t="str">
        <f t="shared" si="2"/>
        <v>Knox-IN</v>
      </c>
      <c r="D144" s="4" t="str">
        <f>INDEX(counties!$C$2:$C$434,MATCH('data-RIGHT!'!$C144,counties!$D$2:$D$434,0))</f>
        <v>Vincennes</v>
      </c>
      <c r="E144" t="s">
        <v>41</v>
      </c>
      <c r="F144" s="4" t="str">
        <f>INDEX(states!$A$2:$A$51,MATCH('data-RIGHT!'!$E144,states!$C$2:$C$51,0))</f>
        <v>Indiana</v>
      </c>
      <c r="G144" s="4" t="str">
        <f>INDEX(states!$B$2:$B$51,MATCH('data-RIGHT!'!$E144,states!$C$2:$C$51,0))</f>
        <v>Indianapolis</v>
      </c>
      <c r="H144">
        <v>3.1E-2</v>
      </c>
      <c r="I144">
        <v>39884</v>
      </c>
      <c r="J144">
        <v>1286.5806500000001</v>
      </c>
      <c r="K144">
        <v>39107</v>
      </c>
      <c r="L144">
        <v>486</v>
      </c>
      <c r="M144">
        <v>69</v>
      </c>
      <c r="N144">
        <v>178</v>
      </c>
      <c r="O144">
        <v>44</v>
      </c>
      <c r="P144">
        <v>98.051850400000006</v>
      </c>
      <c r="Q144">
        <v>1.21853375</v>
      </c>
      <c r="R144">
        <v>0.17300170000000001</v>
      </c>
      <c r="S144">
        <v>0.44629425</v>
      </c>
      <c r="T144">
        <v>0.11031993</v>
      </c>
      <c r="U144">
        <v>24740</v>
      </c>
      <c r="V144">
        <v>74.502829399999996</v>
      </c>
      <c r="W144">
        <v>19.975747800000001</v>
      </c>
      <c r="X144">
        <v>5.2950687099999998</v>
      </c>
      <c r="Y144">
        <v>37005</v>
      </c>
      <c r="Z144">
        <v>92.781566499999997</v>
      </c>
      <c r="AA144">
        <v>15.6978787</v>
      </c>
      <c r="AB144">
        <v>19.8819543</v>
      </c>
      <c r="AC144">
        <v>14.454248</v>
      </c>
      <c r="AD144">
        <v>13.980734200000001</v>
      </c>
      <c r="AE144">
        <v>0</v>
      </c>
      <c r="AF144" t="s">
        <v>29</v>
      </c>
    </row>
    <row r="145" spans="1:32" hidden="1" x14ac:dyDescent="0.4">
      <c r="A145">
        <v>705</v>
      </c>
      <c r="B145" t="s">
        <v>735</v>
      </c>
      <c r="C145" s="6" t="str">
        <f t="shared" si="2"/>
        <v>Kosciusko-IN</v>
      </c>
      <c r="D145" s="4" t="str">
        <f>INDEX(counties!$C$2:$C$434,MATCH('data-RIGHT!'!$C145,counties!$D$2:$D$434,0))</f>
        <v>Warsaw</v>
      </c>
      <c r="E145" t="s">
        <v>41</v>
      </c>
      <c r="F145" s="4" t="str">
        <f>INDEX(states!$A$2:$A$51,MATCH('data-RIGHT!'!$E145,states!$C$2:$C$51,0))</f>
        <v>Indiana</v>
      </c>
      <c r="G145" s="4" t="str">
        <f>INDEX(states!$B$2:$B$51,MATCH('data-RIGHT!'!$E145,states!$C$2:$C$51,0))</f>
        <v>Indianapolis</v>
      </c>
      <c r="H145">
        <v>3.2000000000000001E-2</v>
      </c>
      <c r="I145">
        <v>65294</v>
      </c>
      <c r="J145">
        <v>2040.4375</v>
      </c>
      <c r="K145">
        <v>64058</v>
      </c>
      <c r="L145">
        <v>309</v>
      </c>
      <c r="M145">
        <v>118</v>
      </c>
      <c r="N145">
        <v>322</v>
      </c>
      <c r="O145">
        <v>487</v>
      </c>
      <c r="P145">
        <v>98.107023600000005</v>
      </c>
      <c r="Q145">
        <v>0.4732441</v>
      </c>
      <c r="R145">
        <v>0.18072104999999999</v>
      </c>
      <c r="S145">
        <v>0.49315404000000002</v>
      </c>
      <c r="T145">
        <v>0.7458572</v>
      </c>
      <c r="U145">
        <v>40321</v>
      </c>
      <c r="V145">
        <v>77.475757000000002</v>
      </c>
      <c r="W145">
        <v>19.262915100000001</v>
      </c>
      <c r="X145">
        <v>5.9175119699999996</v>
      </c>
      <c r="Y145">
        <v>64110</v>
      </c>
      <c r="Z145">
        <v>98.1866634</v>
      </c>
      <c r="AA145">
        <v>6.6417095599999998</v>
      </c>
      <c r="AB145">
        <v>8.2147650999999993</v>
      </c>
      <c r="AC145">
        <v>5.32189084</v>
      </c>
      <c r="AD145">
        <v>8.3415209299999997</v>
      </c>
      <c r="AE145">
        <v>0</v>
      </c>
      <c r="AF145" t="s">
        <v>42</v>
      </c>
    </row>
    <row r="146" spans="1:32" hidden="1" x14ac:dyDescent="0.4">
      <c r="A146">
        <v>706</v>
      </c>
      <c r="B146" t="s">
        <v>219</v>
      </c>
      <c r="C146" s="6" t="str">
        <f t="shared" si="2"/>
        <v>Lagrange-IN</v>
      </c>
      <c r="D146" s="4" t="str">
        <f>INDEX(counties!$C$2:$C$434,MATCH('data-RIGHT!'!$C146,counties!$D$2:$D$434,0))</f>
        <v>Lagrange</v>
      </c>
      <c r="E146" t="s">
        <v>41</v>
      </c>
      <c r="F146" s="4" t="str">
        <f>INDEX(states!$A$2:$A$51,MATCH('data-RIGHT!'!$E146,states!$C$2:$C$51,0))</f>
        <v>Indiana</v>
      </c>
      <c r="G146" s="4" t="str">
        <f>INDEX(states!$B$2:$B$51,MATCH('data-RIGHT!'!$E146,states!$C$2:$C$51,0))</f>
        <v>Indianapolis</v>
      </c>
      <c r="H146">
        <v>2.1999999999999999E-2</v>
      </c>
      <c r="I146">
        <v>29477</v>
      </c>
      <c r="J146">
        <v>1339.86364</v>
      </c>
      <c r="K146">
        <v>29156</v>
      </c>
      <c r="L146">
        <v>44</v>
      </c>
      <c r="M146">
        <v>59</v>
      </c>
      <c r="N146">
        <v>92</v>
      </c>
      <c r="O146">
        <v>126</v>
      </c>
      <c r="P146">
        <v>98.911015399999997</v>
      </c>
      <c r="Q146">
        <v>0.14926892</v>
      </c>
      <c r="R146">
        <v>0.20015605</v>
      </c>
      <c r="S146">
        <v>0.31210775000000002</v>
      </c>
      <c r="T146">
        <v>0.42745190999999999</v>
      </c>
      <c r="U146">
        <v>16100</v>
      </c>
      <c r="V146">
        <v>56.652173900000001</v>
      </c>
      <c r="W146">
        <v>11.1118012</v>
      </c>
      <c r="X146">
        <v>3.4658385100000002</v>
      </c>
      <c r="Y146">
        <v>28954</v>
      </c>
      <c r="Z146">
        <v>98.225735299999997</v>
      </c>
      <c r="AA146">
        <v>11.507909099999999</v>
      </c>
      <c r="AB146">
        <v>15.9615575</v>
      </c>
      <c r="AC146">
        <v>7.9675124200000003</v>
      </c>
      <c r="AD146">
        <v>13.4746404</v>
      </c>
      <c r="AE146">
        <v>0</v>
      </c>
      <c r="AF146" t="s">
        <v>32</v>
      </c>
    </row>
    <row r="147" spans="1:32" hidden="1" x14ac:dyDescent="0.4">
      <c r="A147">
        <v>707</v>
      </c>
      <c r="B147" t="s">
        <v>680</v>
      </c>
      <c r="C147" s="6" t="str">
        <f t="shared" si="2"/>
        <v>Lake-IN</v>
      </c>
      <c r="D147" s="4" t="str">
        <f>INDEX(counties!$C$2:$C$434,MATCH('data-RIGHT!'!$C147,counties!$D$2:$D$434,0))</f>
        <v>Crown Point</v>
      </c>
      <c r="E147" t="s">
        <v>41</v>
      </c>
      <c r="F147" s="4" t="str">
        <f>INDEX(states!$A$2:$A$51,MATCH('data-RIGHT!'!$E147,states!$C$2:$C$51,0))</f>
        <v>Indiana</v>
      </c>
      <c r="G147" s="4" t="str">
        <f>INDEX(states!$B$2:$B$51,MATCH('data-RIGHT!'!$E147,states!$C$2:$C$51,0))</f>
        <v>Indianapolis</v>
      </c>
      <c r="H147">
        <v>0.03</v>
      </c>
      <c r="I147">
        <v>475594</v>
      </c>
      <c r="J147">
        <v>15853.1333</v>
      </c>
      <c r="K147">
        <v>334203</v>
      </c>
      <c r="L147">
        <v>116688</v>
      </c>
      <c r="M147">
        <v>865</v>
      </c>
      <c r="N147">
        <v>2772</v>
      </c>
      <c r="O147">
        <v>21066</v>
      </c>
      <c r="P147">
        <v>70.270651000000001</v>
      </c>
      <c r="Q147">
        <v>24.5352128</v>
      </c>
      <c r="R147">
        <v>0.18187782</v>
      </c>
      <c r="S147">
        <v>0.58285008000000005</v>
      </c>
      <c r="T147">
        <v>4.4294082799999996</v>
      </c>
      <c r="U147">
        <v>298552</v>
      </c>
      <c r="V147">
        <v>73.478322000000006</v>
      </c>
      <c r="W147">
        <v>17.668613799999999</v>
      </c>
      <c r="X147">
        <v>4.9391730799999998</v>
      </c>
      <c r="Y147">
        <v>469774</v>
      </c>
      <c r="Z147">
        <v>98.776267200000007</v>
      </c>
      <c r="AA147">
        <v>13.805148900000001</v>
      </c>
      <c r="AB147">
        <v>21.511037099999999</v>
      </c>
      <c r="AC147">
        <v>11.0934323</v>
      </c>
      <c r="AD147">
        <v>9.9557803200000006</v>
      </c>
      <c r="AE147">
        <v>1</v>
      </c>
      <c r="AF147" t="s">
        <v>35</v>
      </c>
    </row>
    <row r="148" spans="1:32" hidden="1" x14ac:dyDescent="0.4">
      <c r="A148">
        <v>708</v>
      </c>
      <c r="B148" t="s">
        <v>736</v>
      </c>
      <c r="C148" s="6" t="str">
        <f t="shared" si="2"/>
        <v>La Porte-IN</v>
      </c>
      <c r="D148" s="4" t="str">
        <f>INDEX(counties!$C$2:$C$434,MATCH('data-RIGHT!'!$C148,counties!$D$2:$D$434,0))</f>
        <v>Laporte</v>
      </c>
      <c r="E148" t="s">
        <v>41</v>
      </c>
      <c r="F148" s="4" t="str">
        <f>INDEX(states!$A$2:$A$51,MATCH('data-RIGHT!'!$E148,states!$C$2:$C$51,0))</f>
        <v>Indiana</v>
      </c>
      <c r="G148" s="4" t="str">
        <f>INDEX(states!$B$2:$B$51,MATCH('data-RIGHT!'!$E148,states!$C$2:$C$51,0))</f>
        <v>Indianapolis</v>
      </c>
      <c r="H148">
        <v>3.5999999999999997E-2</v>
      </c>
      <c r="I148">
        <v>107066</v>
      </c>
      <c r="J148">
        <v>2974.0555599999998</v>
      </c>
      <c r="K148">
        <v>96286</v>
      </c>
      <c r="L148">
        <v>9580</v>
      </c>
      <c r="M148">
        <v>259</v>
      </c>
      <c r="N148">
        <v>431</v>
      </c>
      <c r="O148">
        <v>510</v>
      </c>
      <c r="P148">
        <v>89.931444200000001</v>
      </c>
      <c r="Q148">
        <v>8.9477518499999995</v>
      </c>
      <c r="R148">
        <v>0.24190686</v>
      </c>
      <c r="S148">
        <v>0.40255542999999999</v>
      </c>
      <c r="T148">
        <v>0.47634169999999998</v>
      </c>
      <c r="U148">
        <v>70102</v>
      </c>
      <c r="V148">
        <v>73.908019699999997</v>
      </c>
      <c r="W148">
        <v>17.1792531</v>
      </c>
      <c r="X148">
        <v>4.8786054600000002</v>
      </c>
      <c r="Y148">
        <v>100574</v>
      </c>
      <c r="Z148">
        <v>93.936450399999998</v>
      </c>
      <c r="AA148">
        <v>10.054288400000001</v>
      </c>
      <c r="AB148">
        <v>14.662285799999999</v>
      </c>
      <c r="AC148">
        <v>8.5345200299999995</v>
      </c>
      <c r="AD148">
        <v>7.9181932499999998</v>
      </c>
      <c r="AE148">
        <v>0</v>
      </c>
      <c r="AF148" t="s">
        <v>29</v>
      </c>
    </row>
    <row r="149" spans="1:32" hidden="1" x14ac:dyDescent="0.4">
      <c r="A149">
        <v>709</v>
      </c>
      <c r="B149" t="s">
        <v>682</v>
      </c>
      <c r="C149" s="6" t="str">
        <f t="shared" si="2"/>
        <v>Lawrence-IN</v>
      </c>
      <c r="D149" s="4" t="str">
        <f>INDEX(counties!$C$2:$C$434,MATCH('data-RIGHT!'!$C149,counties!$D$2:$D$434,0))</f>
        <v>Bedford</v>
      </c>
      <c r="E149" t="s">
        <v>41</v>
      </c>
      <c r="F149" s="4" t="str">
        <f>INDEX(states!$A$2:$A$51,MATCH('data-RIGHT!'!$E149,states!$C$2:$C$51,0))</f>
        <v>Indiana</v>
      </c>
      <c r="G149" s="4" t="str">
        <f>INDEX(states!$B$2:$B$51,MATCH('data-RIGHT!'!$E149,states!$C$2:$C$51,0))</f>
        <v>Indianapolis</v>
      </c>
      <c r="H149">
        <v>2.7E-2</v>
      </c>
      <c r="I149">
        <v>42836</v>
      </c>
      <c r="J149">
        <v>1586.5185200000001</v>
      </c>
      <c r="K149">
        <v>42536</v>
      </c>
      <c r="L149">
        <v>109</v>
      </c>
      <c r="M149">
        <v>88</v>
      </c>
      <c r="N149">
        <v>77</v>
      </c>
      <c r="O149">
        <v>26</v>
      </c>
      <c r="P149">
        <v>99.299654500000003</v>
      </c>
      <c r="Q149">
        <v>0.25445887</v>
      </c>
      <c r="R149">
        <v>0.20543468000000001</v>
      </c>
      <c r="S149">
        <v>0.17975535000000001</v>
      </c>
      <c r="T149">
        <v>6.0696609999999998E-2</v>
      </c>
      <c r="U149">
        <v>28005</v>
      </c>
      <c r="V149">
        <v>69.708980499999996</v>
      </c>
      <c r="W149">
        <v>13.1476522</v>
      </c>
      <c r="X149">
        <v>3.8493126200000001</v>
      </c>
      <c r="Y149">
        <v>42152</v>
      </c>
      <c r="Z149">
        <v>98.403212300000007</v>
      </c>
      <c r="AA149">
        <v>9.7219586299999996</v>
      </c>
      <c r="AB149">
        <v>12.592319099999999</v>
      </c>
      <c r="AC149">
        <v>7.8650243800000004</v>
      </c>
      <c r="AD149">
        <v>11.2748803</v>
      </c>
      <c r="AE149">
        <v>0</v>
      </c>
      <c r="AF149" t="s">
        <v>29</v>
      </c>
    </row>
    <row r="150" spans="1:32" hidden="1" x14ac:dyDescent="0.4">
      <c r="A150">
        <v>710</v>
      </c>
      <c r="B150" t="s">
        <v>215</v>
      </c>
      <c r="C150" s="6" t="str">
        <f t="shared" si="2"/>
        <v>Madison-IN</v>
      </c>
      <c r="D150" s="4" t="str">
        <f>INDEX(counties!$C$2:$C$434,MATCH('data-RIGHT!'!$C150,counties!$D$2:$D$434,0))</f>
        <v>Anderson</v>
      </c>
      <c r="E150" t="s">
        <v>41</v>
      </c>
      <c r="F150" s="4" t="str">
        <f>INDEX(states!$A$2:$A$51,MATCH('data-RIGHT!'!$E150,states!$C$2:$C$51,0))</f>
        <v>Indiana</v>
      </c>
      <c r="G150" s="4" t="str">
        <f>INDEX(states!$B$2:$B$51,MATCH('data-RIGHT!'!$E150,states!$C$2:$C$51,0))</f>
        <v>Indianapolis</v>
      </c>
      <c r="H150">
        <v>2.5999999999999999E-2</v>
      </c>
      <c r="I150">
        <v>130669</v>
      </c>
      <c r="J150">
        <v>5025.7307700000001</v>
      </c>
      <c r="K150">
        <v>119734</v>
      </c>
      <c r="L150">
        <v>9870</v>
      </c>
      <c r="M150">
        <v>299</v>
      </c>
      <c r="N150">
        <v>415</v>
      </c>
      <c r="O150">
        <v>351</v>
      </c>
      <c r="P150">
        <v>91.631527000000006</v>
      </c>
      <c r="Q150">
        <v>7.5534365499999998</v>
      </c>
      <c r="R150">
        <v>0.22882243999999999</v>
      </c>
      <c r="S150">
        <v>0.31759637000000002</v>
      </c>
      <c r="T150">
        <v>0.26861764999999999</v>
      </c>
      <c r="U150">
        <v>84886</v>
      </c>
      <c r="V150">
        <v>73.450274500000006</v>
      </c>
      <c r="W150">
        <v>16.401997999999999</v>
      </c>
      <c r="X150">
        <v>5.07268572</v>
      </c>
      <c r="Y150">
        <v>125156</v>
      </c>
      <c r="Z150">
        <v>95.780942699999997</v>
      </c>
      <c r="AA150">
        <v>12.7249193</v>
      </c>
      <c r="AB150">
        <v>19.825612400000001</v>
      </c>
      <c r="AC150">
        <v>10.5838631</v>
      </c>
      <c r="AD150">
        <v>9.4521245</v>
      </c>
      <c r="AE150">
        <v>1</v>
      </c>
      <c r="AF150" t="s">
        <v>35</v>
      </c>
    </row>
    <row r="151" spans="1:32" hidden="1" x14ac:dyDescent="0.4">
      <c r="A151">
        <v>711</v>
      </c>
      <c r="B151" t="s">
        <v>193</v>
      </c>
      <c r="C151" s="6" t="str">
        <f t="shared" si="2"/>
        <v>Marion-IN</v>
      </c>
      <c r="D151" s="4" t="e">
        <f>INDEX(counties!$C$2:$C$434,MATCH('data-RIGHT!'!$C151,counties!$D$2:$D$434,0))</f>
        <v>#N/A</v>
      </c>
      <c r="E151" t="s">
        <v>41</v>
      </c>
      <c r="F151" s="4" t="str">
        <f>INDEX(states!$A$2:$A$51,MATCH('data-RIGHT!'!$E151,states!$C$2:$C$51,0))</f>
        <v>Indiana</v>
      </c>
      <c r="G151" s="4" t="str">
        <f>INDEX(states!$B$2:$B$51,MATCH('data-RIGHT!'!$E151,states!$C$2:$C$51,0))</f>
        <v>Indianapolis</v>
      </c>
      <c r="H151">
        <v>2.3E-2</v>
      </c>
      <c r="I151">
        <v>797159</v>
      </c>
      <c r="J151">
        <v>34659.087</v>
      </c>
      <c r="K151">
        <v>615039</v>
      </c>
      <c r="L151">
        <v>169654</v>
      </c>
      <c r="M151">
        <v>1698</v>
      </c>
      <c r="N151">
        <v>7579</v>
      </c>
      <c r="O151">
        <v>3189</v>
      </c>
      <c r="P151">
        <v>77.153867700000006</v>
      </c>
      <c r="Q151">
        <v>21.2823289</v>
      </c>
      <c r="R151">
        <v>0.21300643999999999</v>
      </c>
      <c r="S151">
        <v>0.95075136000000005</v>
      </c>
      <c r="T151">
        <v>0.40004566000000003</v>
      </c>
      <c r="U151">
        <v>511309</v>
      </c>
      <c r="V151">
        <v>76.804632799999993</v>
      </c>
      <c r="W151">
        <v>26.7446886</v>
      </c>
      <c r="X151">
        <v>7.6865457099999999</v>
      </c>
      <c r="Y151">
        <v>780649</v>
      </c>
      <c r="Z151">
        <v>97.928894999999997</v>
      </c>
      <c r="AA151">
        <v>12.058044000000001</v>
      </c>
      <c r="AB151">
        <v>18.1554118</v>
      </c>
      <c r="AC151">
        <v>9.7632750900000005</v>
      </c>
      <c r="AD151">
        <v>10.725964100000001</v>
      </c>
      <c r="AE151">
        <v>1</v>
      </c>
      <c r="AF151" t="s">
        <v>35</v>
      </c>
    </row>
    <row r="152" spans="1:32" hidden="1" x14ac:dyDescent="0.4">
      <c r="A152">
        <v>712</v>
      </c>
      <c r="B152" t="s">
        <v>113</v>
      </c>
      <c r="C152" s="6" t="str">
        <f t="shared" si="2"/>
        <v>Marshall-IN</v>
      </c>
      <c r="D152" s="4" t="str">
        <f>INDEX(counties!$C$2:$C$434,MATCH('data-RIGHT!'!$C152,counties!$D$2:$D$434,0))</f>
        <v>Plymouth</v>
      </c>
      <c r="E152" t="s">
        <v>41</v>
      </c>
      <c r="F152" s="4" t="str">
        <f>INDEX(states!$A$2:$A$51,MATCH('data-RIGHT!'!$E152,states!$C$2:$C$51,0))</f>
        <v>Indiana</v>
      </c>
      <c r="G152" s="4" t="str">
        <f>INDEX(states!$B$2:$B$51,MATCH('data-RIGHT!'!$E152,states!$C$2:$C$51,0))</f>
        <v>Indianapolis</v>
      </c>
      <c r="H152">
        <v>2.5999999999999999E-2</v>
      </c>
      <c r="I152">
        <v>42182</v>
      </c>
      <c r="J152">
        <v>1622.38462</v>
      </c>
      <c r="K152">
        <v>41508</v>
      </c>
      <c r="L152">
        <v>76</v>
      </c>
      <c r="M152">
        <v>72</v>
      </c>
      <c r="N152">
        <v>151</v>
      </c>
      <c r="O152">
        <v>375</v>
      </c>
      <c r="P152">
        <v>98.402162099999998</v>
      </c>
      <c r="Q152">
        <v>0.18017163999999999</v>
      </c>
      <c r="R152">
        <v>0.17068891999999999</v>
      </c>
      <c r="S152">
        <v>0.35797258999999998</v>
      </c>
      <c r="T152">
        <v>0.88900478999999999</v>
      </c>
      <c r="U152">
        <v>26511</v>
      </c>
      <c r="V152">
        <v>73.969295799999998</v>
      </c>
      <c r="W152">
        <v>17.777526300000002</v>
      </c>
      <c r="X152">
        <v>5.35249519</v>
      </c>
      <c r="Y152">
        <v>41497</v>
      </c>
      <c r="Z152">
        <v>98.376084599999999</v>
      </c>
      <c r="AA152">
        <v>7.5451237400000002</v>
      </c>
      <c r="AB152">
        <v>9.9233425999999998</v>
      </c>
      <c r="AC152">
        <v>5.8990256900000002</v>
      </c>
      <c r="AD152">
        <v>8.8135112099999997</v>
      </c>
      <c r="AE152">
        <v>0</v>
      </c>
      <c r="AF152" t="s">
        <v>29</v>
      </c>
    </row>
    <row r="153" spans="1:32" hidden="1" x14ac:dyDescent="0.4">
      <c r="A153">
        <v>713</v>
      </c>
      <c r="B153" t="s">
        <v>737</v>
      </c>
      <c r="C153" s="6" t="str">
        <f t="shared" si="2"/>
        <v>Martin-IN</v>
      </c>
      <c r="D153" s="4" t="str">
        <f>INDEX(counties!$C$2:$C$434,MATCH('data-RIGHT!'!$C153,counties!$D$2:$D$434,0))</f>
        <v>Shoals</v>
      </c>
      <c r="E153" t="s">
        <v>41</v>
      </c>
      <c r="F153" s="4" t="str">
        <f>INDEX(states!$A$2:$A$51,MATCH('data-RIGHT!'!$E153,states!$C$2:$C$51,0))</f>
        <v>Indiana</v>
      </c>
      <c r="G153" s="4" t="str">
        <f>INDEX(states!$B$2:$B$51,MATCH('data-RIGHT!'!$E153,states!$C$2:$C$51,0))</f>
        <v>Indianapolis</v>
      </c>
      <c r="H153">
        <v>2.1000000000000001E-2</v>
      </c>
      <c r="I153">
        <v>10369</v>
      </c>
      <c r="J153">
        <v>493.76190500000001</v>
      </c>
      <c r="K153">
        <v>10321</v>
      </c>
      <c r="L153">
        <v>12</v>
      </c>
      <c r="M153">
        <v>14</v>
      </c>
      <c r="N153">
        <v>14</v>
      </c>
      <c r="O153">
        <v>8</v>
      </c>
      <c r="P153">
        <v>99.537081700000002</v>
      </c>
      <c r="Q153">
        <v>0.11572958</v>
      </c>
      <c r="R153">
        <v>0.13501784</v>
      </c>
      <c r="S153">
        <v>0.13501784</v>
      </c>
      <c r="T153">
        <v>7.7153050000000001E-2</v>
      </c>
      <c r="U153">
        <v>6625</v>
      </c>
      <c r="V153">
        <v>64.407547199999996</v>
      </c>
      <c r="W153">
        <v>13.5396226</v>
      </c>
      <c r="X153">
        <v>3.38113208</v>
      </c>
      <c r="Y153">
        <v>10211</v>
      </c>
      <c r="Z153">
        <v>98.476227199999997</v>
      </c>
      <c r="AA153">
        <v>13.847811200000001</v>
      </c>
      <c r="AB153">
        <v>17.938371199999999</v>
      </c>
      <c r="AC153">
        <v>11.3361763</v>
      </c>
      <c r="AD153">
        <v>15.455035000000001</v>
      </c>
      <c r="AE153">
        <v>0</v>
      </c>
      <c r="AF153" t="s">
        <v>32</v>
      </c>
    </row>
    <row r="154" spans="1:32" hidden="1" x14ac:dyDescent="0.4">
      <c r="A154">
        <v>714</v>
      </c>
      <c r="B154" t="s">
        <v>738</v>
      </c>
      <c r="C154" s="6" t="str">
        <f t="shared" si="2"/>
        <v>Miami-IN</v>
      </c>
      <c r="D154" s="4" t="str">
        <f>INDEX(counties!$C$2:$C$434,MATCH('data-RIGHT!'!$C154,counties!$D$2:$D$434,0))</f>
        <v>Peru</v>
      </c>
      <c r="E154" t="s">
        <v>41</v>
      </c>
      <c r="F154" s="4" t="str">
        <f>INDEX(states!$A$2:$A$51,MATCH('data-RIGHT!'!$E154,states!$C$2:$C$51,0))</f>
        <v>Indiana</v>
      </c>
      <c r="G154" s="4" t="str">
        <f>INDEX(states!$B$2:$B$51,MATCH('data-RIGHT!'!$E154,states!$C$2:$C$51,0))</f>
        <v>Indianapolis</v>
      </c>
      <c r="H154">
        <v>2.4E-2</v>
      </c>
      <c r="I154">
        <v>36897</v>
      </c>
      <c r="J154">
        <v>1537.375</v>
      </c>
      <c r="K154">
        <v>34784</v>
      </c>
      <c r="L154">
        <v>1115</v>
      </c>
      <c r="M154">
        <v>571</v>
      </c>
      <c r="N154">
        <v>224</v>
      </c>
      <c r="O154">
        <v>203</v>
      </c>
      <c r="P154">
        <v>94.273247100000006</v>
      </c>
      <c r="Q154">
        <v>3.0219258999999998</v>
      </c>
      <c r="R154">
        <v>1.5475512899999999</v>
      </c>
      <c r="S154">
        <v>0.60709542999999999</v>
      </c>
      <c r="T154">
        <v>0.55018023000000005</v>
      </c>
      <c r="U154">
        <v>22509</v>
      </c>
      <c r="V154">
        <v>76.427206900000002</v>
      </c>
      <c r="W154">
        <v>14.4075703</v>
      </c>
      <c r="X154">
        <v>3.8873339599999999</v>
      </c>
      <c r="Y154">
        <v>35971</v>
      </c>
      <c r="Z154">
        <v>97.490310899999997</v>
      </c>
      <c r="AA154">
        <v>10.939367799999999</v>
      </c>
      <c r="AB154">
        <v>15.270164400000001</v>
      </c>
      <c r="AC154">
        <v>9.2694109400000002</v>
      </c>
      <c r="AD154">
        <v>9.0525575699999994</v>
      </c>
      <c r="AE154">
        <v>0</v>
      </c>
      <c r="AF154" t="s">
        <v>29</v>
      </c>
    </row>
    <row r="155" spans="1:32" hidden="1" x14ac:dyDescent="0.4">
      <c r="A155">
        <v>715</v>
      </c>
      <c r="B155" t="s">
        <v>300</v>
      </c>
      <c r="C155" s="6" t="str">
        <f t="shared" si="2"/>
        <v>Monroe-IN</v>
      </c>
      <c r="D155" s="4" t="str">
        <f>INDEX(counties!$C$2:$C$434,MATCH('data-RIGHT!'!$C155,counties!$D$2:$D$434,0))</f>
        <v>Bloomington</v>
      </c>
      <c r="E155" t="s">
        <v>41</v>
      </c>
      <c r="F155" s="4" t="str">
        <f>INDEX(states!$A$2:$A$51,MATCH('data-RIGHT!'!$E155,states!$C$2:$C$51,0))</f>
        <v>Indiana</v>
      </c>
      <c r="G155" s="4" t="str">
        <f>INDEX(states!$B$2:$B$51,MATCH('data-RIGHT!'!$E155,states!$C$2:$C$51,0))</f>
        <v>Indianapolis</v>
      </c>
      <c r="H155">
        <v>2.4E-2</v>
      </c>
      <c r="I155">
        <v>108978</v>
      </c>
      <c r="J155">
        <v>4540.75</v>
      </c>
      <c r="K155">
        <v>102752</v>
      </c>
      <c r="L155">
        <v>2835</v>
      </c>
      <c r="M155">
        <v>216</v>
      </c>
      <c r="N155">
        <v>2713</v>
      </c>
      <c r="O155">
        <v>462</v>
      </c>
      <c r="P155">
        <v>94.286920300000006</v>
      </c>
      <c r="Q155">
        <v>2.6014424900000002</v>
      </c>
      <c r="R155">
        <v>0.19820514</v>
      </c>
      <c r="S155">
        <v>2.48949329</v>
      </c>
      <c r="T155">
        <v>0.42393878000000002</v>
      </c>
      <c r="U155">
        <v>57368</v>
      </c>
      <c r="V155">
        <v>82.103263100000007</v>
      </c>
      <c r="W155">
        <v>37.742295400000003</v>
      </c>
      <c r="X155">
        <v>17.201227200000002</v>
      </c>
      <c r="Y155">
        <v>93693</v>
      </c>
      <c r="Z155">
        <v>85.974233299999995</v>
      </c>
      <c r="AA155">
        <v>19.439018900000001</v>
      </c>
      <c r="AB155">
        <v>14.3463367</v>
      </c>
      <c r="AC155">
        <v>22.9989983</v>
      </c>
      <c r="AD155">
        <v>9.5751633999999992</v>
      </c>
      <c r="AE155">
        <v>1</v>
      </c>
      <c r="AF155" t="s">
        <v>43</v>
      </c>
    </row>
    <row r="156" spans="1:32" hidden="1" x14ac:dyDescent="0.4">
      <c r="A156">
        <v>716</v>
      </c>
      <c r="B156" t="s">
        <v>468</v>
      </c>
      <c r="C156" s="6" t="str">
        <f t="shared" si="2"/>
        <v>Montgomery-IN</v>
      </c>
      <c r="D156" s="4" t="str">
        <f>INDEX(counties!$C$2:$C$434,MATCH('data-RIGHT!'!$C156,counties!$D$2:$D$434,0))</f>
        <v>Crawfordsville</v>
      </c>
      <c r="E156" t="s">
        <v>41</v>
      </c>
      <c r="F156" s="4" t="str">
        <f>INDEX(states!$A$2:$A$51,MATCH('data-RIGHT!'!$E156,states!$C$2:$C$51,0))</f>
        <v>Indiana</v>
      </c>
      <c r="G156" s="4" t="str">
        <f>INDEX(states!$B$2:$B$51,MATCH('data-RIGHT!'!$E156,states!$C$2:$C$51,0))</f>
        <v>Indianapolis</v>
      </c>
      <c r="H156">
        <v>0.03</v>
      </c>
      <c r="I156">
        <v>34436</v>
      </c>
      <c r="J156">
        <v>1147.8666700000001</v>
      </c>
      <c r="K156">
        <v>33971</v>
      </c>
      <c r="L156">
        <v>201</v>
      </c>
      <c r="M156">
        <v>68</v>
      </c>
      <c r="N156">
        <v>138</v>
      </c>
      <c r="O156">
        <v>58</v>
      </c>
      <c r="P156">
        <v>98.649669000000003</v>
      </c>
      <c r="Q156">
        <v>0.58369148999999998</v>
      </c>
      <c r="R156">
        <v>0.19746776999999999</v>
      </c>
      <c r="S156">
        <v>0.40074341000000002</v>
      </c>
      <c r="T156">
        <v>0.16842839000000001</v>
      </c>
      <c r="U156">
        <v>22174</v>
      </c>
      <c r="V156">
        <v>80.048705699999999</v>
      </c>
      <c r="W156">
        <v>16.925227700000001</v>
      </c>
      <c r="X156">
        <v>5.8086046700000002</v>
      </c>
      <c r="Y156">
        <v>33157</v>
      </c>
      <c r="Z156">
        <v>96.285863599999999</v>
      </c>
      <c r="AA156">
        <v>9.3977139100000002</v>
      </c>
      <c r="AB156">
        <v>11.823295099999999</v>
      </c>
      <c r="AC156">
        <v>7.6523151900000004</v>
      </c>
      <c r="AD156">
        <v>11.269892799999999</v>
      </c>
      <c r="AE156">
        <v>0</v>
      </c>
      <c r="AF156" t="s">
        <v>44</v>
      </c>
    </row>
    <row r="157" spans="1:32" hidden="1" x14ac:dyDescent="0.4">
      <c r="A157">
        <v>717</v>
      </c>
      <c r="B157" t="s">
        <v>693</v>
      </c>
      <c r="C157" s="6" t="str">
        <f t="shared" si="2"/>
        <v>Morgan-IN</v>
      </c>
      <c r="D157" s="4" t="str">
        <f>INDEX(counties!$C$2:$C$434,MATCH('data-RIGHT!'!$C157,counties!$D$2:$D$434,0))</f>
        <v>Martinsville</v>
      </c>
      <c r="E157" t="s">
        <v>41</v>
      </c>
      <c r="F157" s="4" t="str">
        <f>INDEX(states!$A$2:$A$51,MATCH('data-RIGHT!'!$E157,states!$C$2:$C$51,0))</f>
        <v>Indiana</v>
      </c>
      <c r="G157" s="4" t="str">
        <f>INDEX(states!$B$2:$B$51,MATCH('data-RIGHT!'!$E157,states!$C$2:$C$51,0))</f>
        <v>Indianapolis</v>
      </c>
      <c r="H157">
        <v>2.4E-2</v>
      </c>
      <c r="I157">
        <v>55920</v>
      </c>
      <c r="J157">
        <v>2330</v>
      </c>
      <c r="K157">
        <v>55635</v>
      </c>
      <c r="L157">
        <v>9</v>
      </c>
      <c r="M157">
        <v>137</v>
      </c>
      <c r="N157">
        <v>91</v>
      </c>
      <c r="O157">
        <v>48</v>
      </c>
      <c r="P157">
        <v>99.490343300000006</v>
      </c>
      <c r="Q157">
        <v>1.6094420000000002E-2</v>
      </c>
      <c r="R157">
        <v>0.24499285000000001</v>
      </c>
      <c r="S157">
        <v>0.16273246999999999</v>
      </c>
      <c r="T157">
        <v>8.5836910000000002E-2</v>
      </c>
      <c r="U157">
        <v>35089</v>
      </c>
      <c r="V157">
        <v>73.578614400000006</v>
      </c>
      <c r="W157">
        <v>14.679814199999999</v>
      </c>
      <c r="X157">
        <v>4.4344381400000001</v>
      </c>
      <c r="Y157">
        <v>55262</v>
      </c>
      <c r="Z157">
        <v>98.823318999999998</v>
      </c>
      <c r="AA157">
        <v>6.6772827599999998</v>
      </c>
      <c r="AB157">
        <v>8.36697487</v>
      </c>
      <c r="AC157">
        <v>5.1816372199999998</v>
      </c>
      <c r="AD157">
        <v>9.5330237400000009</v>
      </c>
      <c r="AE157">
        <v>1</v>
      </c>
      <c r="AF157" t="s">
        <v>31</v>
      </c>
    </row>
    <row r="158" spans="1:32" hidden="1" x14ac:dyDescent="0.4">
      <c r="A158">
        <v>718</v>
      </c>
      <c r="B158" t="s">
        <v>141</v>
      </c>
      <c r="C158" s="6" t="str">
        <f t="shared" si="2"/>
        <v>Newton-IN</v>
      </c>
      <c r="D158" s="4" t="str">
        <f>INDEX(counties!$C$2:$C$434,MATCH('data-RIGHT!'!$C158,counties!$D$2:$D$434,0))</f>
        <v>Kentland</v>
      </c>
      <c r="E158" t="s">
        <v>41</v>
      </c>
      <c r="F158" s="4" t="str">
        <f>INDEX(states!$A$2:$A$51,MATCH('data-RIGHT!'!$E158,states!$C$2:$C$51,0))</f>
        <v>Indiana</v>
      </c>
      <c r="G158" s="4" t="str">
        <f>INDEX(states!$B$2:$B$51,MATCH('data-RIGHT!'!$E158,states!$C$2:$C$51,0))</f>
        <v>Indianapolis</v>
      </c>
      <c r="H158">
        <v>2.4E-2</v>
      </c>
      <c r="I158">
        <v>13551</v>
      </c>
      <c r="J158">
        <v>564.625</v>
      </c>
      <c r="K158">
        <v>13436</v>
      </c>
      <c r="L158">
        <v>9</v>
      </c>
      <c r="M158">
        <v>39</v>
      </c>
      <c r="N158">
        <v>24</v>
      </c>
      <c r="O158">
        <v>43</v>
      </c>
      <c r="P158">
        <v>99.151354100000006</v>
      </c>
      <c r="Q158">
        <v>6.6415760000000004E-2</v>
      </c>
      <c r="R158">
        <v>0.28780164000000003</v>
      </c>
      <c r="S158">
        <v>0.17710870000000001</v>
      </c>
      <c r="T158">
        <v>0.31731975000000001</v>
      </c>
      <c r="U158">
        <v>8567</v>
      </c>
      <c r="V158">
        <v>72.440761100000003</v>
      </c>
      <c r="W158">
        <v>12.1746236</v>
      </c>
      <c r="X158">
        <v>3.1866464300000001</v>
      </c>
      <c r="Y158">
        <v>13310</v>
      </c>
      <c r="Z158">
        <v>98.221533500000007</v>
      </c>
      <c r="AA158">
        <v>8.8580015000000003</v>
      </c>
      <c r="AB158">
        <v>12.610734799999999</v>
      </c>
      <c r="AC158">
        <v>7.1179830099999997</v>
      </c>
      <c r="AD158">
        <v>8.0244221499999995</v>
      </c>
      <c r="AE158">
        <v>0</v>
      </c>
      <c r="AF158" t="s">
        <v>29</v>
      </c>
    </row>
    <row r="159" spans="1:32" hidden="1" x14ac:dyDescent="0.4">
      <c r="A159">
        <v>719</v>
      </c>
      <c r="B159" t="s">
        <v>739</v>
      </c>
      <c r="C159" s="6" t="str">
        <f t="shared" si="2"/>
        <v>Noble-IN</v>
      </c>
      <c r="D159" s="4" t="str">
        <f>INDEX(counties!$C$2:$C$434,MATCH('data-RIGHT!'!$C159,counties!$D$2:$D$434,0))</f>
        <v>Albion</v>
      </c>
      <c r="E159" t="s">
        <v>41</v>
      </c>
      <c r="F159" s="4" t="str">
        <f>INDEX(states!$A$2:$A$51,MATCH('data-RIGHT!'!$E159,states!$C$2:$C$51,0))</f>
        <v>Indiana</v>
      </c>
      <c r="G159" s="4" t="str">
        <f>INDEX(states!$B$2:$B$51,MATCH('data-RIGHT!'!$E159,states!$C$2:$C$51,0))</f>
        <v>Indianapolis</v>
      </c>
      <c r="H159">
        <v>2.5000000000000001E-2</v>
      </c>
      <c r="I159">
        <v>37877</v>
      </c>
      <c r="J159">
        <v>1515.08</v>
      </c>
      <c r="K159">
        <v>37456</v>
      </c>
      <c r="L159">
        <v>58</v>
      </c>
      <c r="M159">
        <v>83</v>
      </c>
      <c r="N159">
        <v>98</v>
      </c>
      <c r="O159">
        <v>182</v>
      </c>
      <c r="P159">
        <v>98.888507500000003</v>
      </c>
      <c r="Q159">
        <v>0.15312723</v>
      </c>
      <c r="R159">
        <v>0.21913034000000001</v>
      </c>
      <c r="S159">
        <v>0.25873221000000002</v>
      </c>
      <c r="T159">
        <v>0.48050268000000002</v>
      </c>
      <c r="U159">
        <v>23151</v>
      </c>
      <c r="V159">
        <v>72.083279300000001</v>
      </c>
      <c r="W159">
        <v>12.6387629</v>
      </c>
      <c r="X159">
        <v>3.5592415000000002</v>
      </c>
      <c r="Y159">
        <v>37198</v>
      </c>
      <c r="Z159">
        <v>98.207355399999997</v>
      </c>
      <c r="AA159">
        <v>8.0488198299999993</v>
      </c>
      <c r="AB159">
        <v>11.624087599999999</v>
      </c>
      <c r="AC159">
        <v>6.0062708200000001</v>
      </c>
      <c r="AD159">
        <v>8.4792310299999993</v>
      </c>
      <c r="AE159">
        <v>0</v>
      </c>
      <c r="AF159" t="s">
        <v>29</v>
      </c>
    </row>
    <row r="160" spans="1:32" hidden="1" x14ac:dyDescent="0.4">
      <c r="A160">
        <v>720</v>
      </c>
      <c r="B160" t="s">
        <v>591</v>
      </c>
      <c r="C160" s="6" t="str">
        <f t="shared" si="2"/>
        <v>Ohio-IN</v>
      </c>
      <c r="D160" s="4" t="str">
        <f>INDEX(counties!$C$2:$C$434,MATCH('data-RIGHT!'!$C160,counties!$D$2:$D$434,0))</f>
        <v>Rising Sun</v>
      </c>
      <c r="E160" t="s">
        <v>41</v>
      </c>
      <c r="F160" s="4" t="str">
        <f>INDEX(states!$A$2:$A$51,MATCH('data-RIGHT!'!$E160,states!$C$2:$C$51,0))</f>
        <v>Indiana</v>
      </c>
      <c r="G160" s="4" t="str">
        <f>INDEX(states!$B$2:$B$51,MATCH('data-RIGHT!'!$E160,states!$C$2:$C$51,0))</f>
        <v>Indianapolis</v>
      </c>
      <c r="H160">
        <v>5.0000000000000001E-3</v>
      </c>
      <c r="I160">
        <v>5315</v>
      </c>
      <c r="J160">
        <v>1063</v>
      </c>
      <c r="K160">
        <v>5255</v>
      </c>
      <c r="L160">
        <v>41</v>
      </c>
      <c r="M160">
        <v>8</v>
      </c>
      <c r="N160">
        <v>9</v>
      </c>
      <c r="O160">
        <v>2</v>
      </c>
      <c r="P160">
        <v>98.871119500000006</v>
      </c>
      <c r="Q160">
        <v>0.77140169000000003</v>
      </c>
      <c r="R160">
        <v>0.1505174</v>
      </c>
      <c r="S160">
        <v>0.16933208</v>
      </c>
      <c r="T160">
        <v>3.7629349999999999E-2</v>
      </c>
      <c r="U160">
        <v>3457</v>
      </c>
      <c r="V160">
        <v>67.717674299999999</v>
      </c>
      <c r="W160">
        <v>10.7029216</v>
      </c>
      <c r="X160">
        <v>1.7934625399999999</v>
      </c>
      <c r="Y160">
        <v>5271</v>
      </c>
      <c r="Z160">
        <v>99.172154300000003</v>
      </c>
      <c r="AA160">
        <v>9.8842724299999993</v>
      </c>
      <c r="AB160">
        <v>8.6268871300000001</v>
      </c>
      <c r="AC160">
        <v>8.5839810700000001</v>
      </c>
      <c r="AD160">
        <v>15.9609121</v>
      </c>
      <c r="AE160">
        <v>1</v>
      </c>
      <c r="AF160" t="s">
        <v>34</v>
      </c>
    </row>
    <row r="161" spans="1:32" hidden="1" x14ac:dyDescent="0.4">
      <c r="A161">
        <v>721</v>
      </c>
      <c r="B161" t="s">
        <v>740</v>
      </c>
      <c r="C161" s="6" t="str">
        <f t="shared" si="2"/>
        <v>Orange-IN</v>
      </c>
      <c r="D161" s="4" t="str">
        <f>INDEX(counties!$C$2:$C$434,MATCH('data-RIGHT!'!$C161,counties!$D$2:$D$434,0))</f>
        <v>Paoli</v>
      </c>
      <c r="E161" t="s">
        <v>41</v>
      </c>
      <c r="F161" s="4" t="str">
        <f>INDEX(states!$A$2:$A$51,MATCH('data-RIGHT!'!$E161,states!$C$2:$C$51,0))</f>
        <v>Indiana</v>
      </c>
      <c r="G161" s="4" t="str">
        <f>INDEX(states!$B$2:$B$51,MATCH('data-RIGHT!'!$E161,states!$C$2:$C$51,0))</f>
        <v>Indianapolis</v>
      </c>
      <c r="H161">
        <v>2.3E-2</v>
      </c>
      <c r="I161">
        <v>18409</v>
      </c>
      <c r="J161">
        <v>800.39130399999999</v>
      </c>
      <c r="K161">
        <v>18213</v>
      </c>
      <c r="L161">
        <v>127</v>
      </c>
      <c r="M161">
        <v>40</v>
      </c>
      <c r="N161">
        <v>21</v>
      </c>
      <c r="O161">
        <v>8</v>
      </c>
      <c r="P161">
        <v>98.935303399999995</v>
      </c>
      <c r="Q161">
        <v>0.68987995000000002</v>
      </c>
      <c r="R161">
        <v>0.21728502</v>
      </c>
      <c r="S161">
        <v>0.11407464</v>
      </c>
      <c r="T161">
        <v>4.3457000000000003E-2</v>
      </c>
      <c r="U161">
        <v>11902</v>
      </c>
      <c r="V161">
        <v>64.930263800000006</v>
      </c>
      <c r="W161">
        <v>9.7882708800000007</v>
      </c>
      <c r="X161">
        <v>2.8398588500000002</v>
      </c>
      <c r="Y161">
        <v>18103</v>
      </c>
      <c r="Z161">
        <v>98.337769600000001</v>
      </c>
      <c r="AA161">
        <v>15.345522799999999</v>
      </c>
      <c r="AB161">
        <v>19.423275</v>
      </c>
      <c r="AC161">
        <v>12.7880658</v>
      </c>
      <c r="AD161">
        <v>16.780045399999999</v>
      </c>
      <c r="AE161">
        <v>0</v>
      </c>
      <c r="AF161" t="s">
        <v>32</v>
      </c>
    </row>
    <row r="162" spans="1:32" hidden="1" x14ac:dyDescent="0.4">
      <c r="A162">
        <v>722</v>
      </c>
      <c r="B162" t="s">
        <v>741</v>
      </c>
      <c r="C162" s="6" t="str">
        <f t="shared" si="2"/>
        <v>Owen-IN</v>
      </c>
      <c r="D162" s="4" t="str">
        <f>INDEX(counties!$C$2:$C$434,MATCH('data-RIGHT!'!$C162,counties!$D$2:$D$434,0))</f>
        <v>Spencer</v>
      </c>
      <c r="E162" t="s">
        <v>41</v>
      </c>
      <c r="F162" s="4" t="str">
        <f>INDEX(states!$A$2:$A$51,MATCH('data-RIGHT!'!$E162,states!$C$2:$C$51,0))</f>
        <v>Indiana</v>
      </c>
      <c r="G162" s="4" t="str">
        <f>INDEX(states!$B$2:$B$51,MATCH('data-RIGHT!'!$E162,states!$C$2:$C$51,0))</f>
        <v>Indianapolis</v>
      </c>
      <c r="H162">
        <v>2.3E-2</v>
      </c>
      <c r="I162">
        <v>17281</v>
      </c>
      <c r="J162">
        <v>751.34782600000005</v>
      </c>
      <c r="K162">
        <v>17167</v>
      </c>
      <c r="L162">
        <v>44</v>
      </c>
      <c r="M162">
        <v>46</v>
      </c>
      <c r="N162">
        <v>18</v>
      </c>
      <c r="O162">
        <v>6</v>
      </c>
      <c r="P162">
        <v>99.340316000000001</v>
      </c>
      <c r="Q162">
        <v>0.25461488999999998</v>
      </c>
      <c r="R162">
        <v>0.26618829999999999</v>
      </c>
      <c r="S162">
        <v>0.10416064</v>
      </c>
      <c r="T162">
        <v>3.4720210000000001E-2</v>
      </c>
      <c r="U162">
        <v>11151</v>
      </c>
      <c r="V162">
        <v>66.272083199999997</v>
      </c>
      <c r="W162">
        <v>11.164917900000001</v>
      </c>
      <c r="X162">
        <v>3.2553134199999998</v>
      </c>
      <c r="Y162">
        <v>17046</v>
      </c>
      <c r="Z162">
        <v>98.640124999999998</v>
      </c>
      <c r="AA162">
        <v>13.551566299999999</v>
      </c>
      <c r="AB162">
        <v>17.977528100000001</v>
      </c>
      <c r="AC162">
        <v>11.162643600000001</v>
      </c>
      <c r="AD162">
        <v>14.403973499999999</v>
      </c>
      <c r="AE162">
        <v>0</v>
      </c>
      <c r="AF162" t="s">
        <v>32</v>
      </c>
    </row>
    <row r="163" spans="1:32" hidden="1" x14ac:dyDescent="0.4">
      <c r="A163">
        <v>723</v>
      </c>
      <c r="B163" t="s">
        <v>742</v>
      </c>
      <c r="C163" s="6" t="str">
        <f t="shared" si="2"/>
        <v>Parke-IN</v>
      </c>
      <c r="D163" s="4" t="str">
        <f>INDEX(counties!$C$2:$C$434,MATCH('data-RIGHT!'!$C163,counties!$D$2:$D$434,0))</f>
        <v>Rockville</v>
      </c>
      <c r="E163" t="s">
        <v>41</v>
      </c>
      <c r="F163" s="4" t="str">
        <f>INDEX(states!$A$2:$A$51,MATCH('data-RIGHT!'!$E163,states!$C$2:$C$51,0))</f>
        <v>Indiana</v>
      </c>
      <c r="G163" s="4" t="str">
        <f>INDEX(states!$B$2:$B$51,MATCH('data-RIGHT!'!$E163,states!$C$2:$C$51,0))</f>
        <v>Indianapolis</v>
      </c>
      <c r="H163">
        <v>2.7E-2</v>
      </c>
      <c r="I163">
        <v>15410</v>
      </c>
      <c r="J163">
        <v>570.74074099999996</v>
      </c>
      <c r="K163">
        <v>15222</v>
      </c>
      <c r="L163">
        <v>118</v>
      </c>
      <c r="M163">
        <v>42</v>
      </c>
      <c r="N163">
        <v>16</v>
      </c>
      <c r="O163">
        <v>12</v>
      </c>
      <c r="P163">
        <v>98.780012999999997</v>
      </c>
      <c r="Q163">
        <v>0.76573652999999997</v>
      </c>
      <c r="R163">
        <v>0.27255028999999997</v>
      </c>
      <c r="S163">
        <v>0.10382868000000001</v>
      </c>
      <c r="T163">
        <v>7.7871510000000005E-2</v>
      </c>
      <c r="U163">
        <v>10217</v>
      </c>
      <c r="V163">
        <v>76.734853700000002</v>
      </c>
      <c r="W163">
        <v>14.612900099999999</v>
      </c>
      <c r="X163">
        <v>4.31633552</v>
      </c>
      <c r="Y163">
        <v>14849</v>
      </c>
      <c r="Z163">
        <v>96.359506800000005</v>
      </c>
      <c r="AA163">
        <v>12.1961075</v>
      </c>
      <c r="AB163">
        <v>13.062098499999999</v>
      </c>
      <c r="AC163">
        <v>10.3266992</v>
      </c>
      <c r="AD163">
        <v>15.9411012</v>
      </c>
      <c r="AE163">
        <v>0</v>
      </c>
      <c r="AF163" t="s">
        <v>29</v>
      </c>
    </row>
    <row r="164" spans="1:32" hidden="1" x14ac:dyDescent="0.4">
      <c r="A164">
        <v>724</v>
      </c>
      <c r="B164" t="s">
        <v>696</v>
      </c>
      <c r="C164" s="6" t="str">
        <f t="shared" si="2"/>
        <v>Perry-IN</v>
      </c>
      <c r="D164" s="4" t="str">
        <f>INDEX(counties!$C$2:$C$434,MATCH('data-RIGHT!'!$C164,counties!$D$2:$D$434,0))</f>
        <v>Cannelton</v>
      </c>
      <c r="E164" t="s">
        <v>41</v>
      </c>
      <c r="F164" s="4" t="str">
        <f>INDEX(states!$A$2:$A$51,MATCH('data-RIGHT!'!$E164,states!$C$2:$C$51,0))</f>
        <v>Indiana</v>
      </c>
      <c r="G164" s="4" t="str">
        <f>INDEX(states!$B$2:$B$51,MATCH('data-RIGHT!'!$E164,states!$C$2:$C$51,0))</f>
        <v>Indianapolis</v>
      </c>
      <c r="H164">
        <v>2.1999999999999999E-2</v>
      </c>
      <c r="I164">
        <v>19107</v>
      </c>
      <c r="J164">
        <v>868.5</v>
      </c>
      <c r="K164">
        <v>18819</v>
      </c>
      <c r="L164">
        <v>210</v>
      </c>
      <c r="M164">
        <v>32</v>
      </c>
      <c r="N164">
        <v>32</v>
      </c>
      <c r="O164">
        <v>14</v>
      </c>
      <c r="P164">
        <v>98.492699000000002</v>
      </c>
      <c r="Q164">
        <v>1.0990736400000001</v>
      </c>
      <c r="R164">
        <v>0.16747788999999999</v>
      </c>
      <c r="S164">
        <v>0.16747788999999999</v>
      </c>
      <c r="T164">
        <v>7.3271580000000003E-2</v>
      </c>
      <c r="U164">
        <v>12271</v>
      </c>
      <c r="V164">
        <v>65.3573466</v>
      </c>
      <c r="W164">
        <v>11.042294800000001</v>
      </c>
      <c r="X164">
        <v>2.9092983499999998</v>
      </c>
      <c r="Y164">
        <v>18163</v>
      </c>
      <c r="Z164">
        <v>95.059402300000002</v>
      </c>
      <c r="AA164">
        <v>11.6225293</v>
      </c>
      <c r="AB164">
        <v>14.1656417</v>
      </c>
      <c r="AC164">
        <v>9.2865232199999994</v>
      </c>
      <c r="AD164">
        <v>14.5016797</v>
      </c>
      <c r="AE164">
        <v>0</v>
      </c>
      <c r="AF164" t="s">
        <v>32</v>
      </c>
    </row>
    <row r="165" spans="1:32" hidden="1" x14ac:dyDescent="0.4">
      <c r="A165">
        <v>725</v>
      </c>
      <c r="B165" t="s">
        <v>698</v>
      </c>
      <c r="C165" s="6" t="str">
        <f t="shared" si="2"/>
        <v>Pike-IN</v>
      </c>
      <c r="D165" s="4" t="str">
        <f>INDEX(counties!$C$2:$C$434,MATCH('data-RIGHT!'!$C165,counties!$D$2:$D$434,0))</f>
        <v>Petersburg</v>
      </c>
      <c r="E165" t="s">
        <v>41</v>
      </c>
      <c r="F165" s="4" t="str">
        <f>INDEX(states!$A$2:$A$51,MATCH('data-RIGHT!'!$E165,states!$C$2:$C$51,0))</f>
        <v>Indiana</v>
      </c>
      <c r="G165" s="4" t="str">
        <f>INDEX(states!$B$2:$B$51,MATCH('data-RIGHT!'!$E165,states!$C$2:$C$51,0))</f>
        <v>Indianapolis</v>
      </c>
      <c r="H165">
        <v>0.02</v>
      </c>
      <c r="I165">
        <v>12509</v>
      </c>
      <c r="J165">
        <v>625.45000000000005</v>
      </c>
      <c r="K165">
        <v>12469</v>
      </c>
      <c r="L165">
        <v>3</v>
      </c>
      <c r="M165">
        <v>16</v>
      </c>
      <c r="N165">
        <v>19</v>
      </c>
      <c r="O165">
        <v>2</v>
      </c>
      <c r="P165">
        <v>99.680230199999997</v>
      </c>
      <c r="Q165">
        <v>2.3982730000000001E-2</v>
      </c>
      <c r="R165">
        <v>0.12790791000000001</v>
      </c>
      <c r="S165">
        <v>0.15189063999999999</v>
      </c>
      <c r="T165">
        <v>1.5988490000000001E-2</v>
      </c>
      <c r="U165">
        <v>8387</v>
      </c>
      <c r="V165">
        <v>65.482293999999996</v>
      </c>
      <c r="W165">
        <v>13.842852000000001</v>
      </c>
      <c r="X165">
        <v>3.8988911399999999</v>
      </c>
      <c r="Y165">
        <v>12357</v>
      </c>
      <c r="Z165">
        <v>98.784874900000005</v>
      </c>
      <c r="AA165">
        <v>13.2637372</v>
      </c>
      <c r="AB165">
        <v>19.8807157</v>
      </c>
      <c r="AC165">
        <v>10.5921723</v>
      </c>
      <c r="AD165">
        <v>12.6115166</v>
      </c>
      <c r="AE165">
        <v>0</v>
      </c>
      <c r="AF165" t="s">
        <v>32</v>
      </c>
    </row>
    <row r="166" spans="1:32" hidden="1" x14ac:dyDescent="0.4">
      <c r="A166">
        <v>726</v>
      </c>
      <c r="B166" t="s">
        <v>743</v>
      </c>
      <c r="C166" s="6" t="str">
        <f t="shared" si="2"/>
        <v>Porter-IN</v>
      </c>
      <c r="D166" s="4" t="str">
        <f>INDEX(counties!$C$2:$C$434,MATCH('data-RIGHT!'!$C166,counties!$D$2:$D$434,0))</f>
        <v>Valparaiso</v>
      </c>
      <c r="E166" t="s">
        <v>41</v>
      </c>
      <c r="F166" s="4" t="str">
        <f>INDEX(states!$A$2:$A$51,MATCH('data-RIGHT!'!$E166,states!$C$2:$C$51,0))</f>
        <v>Indiana</v>
      </c>
      <c r="G166" s="4" t="str">
        <f>INDEX(states!$B$2:$B$51,MATCH('data-RIGHT!'!$E166,states!$C$2:$C$51,0))</f>
        <v>Indianapolis</v>
      </c>
      <c r="H166">
        <v>2.5999999999999999E-2</v>
      </c>
      <c r="I166">
        <v>128932</v>
      </c>
      <c r="J166">
        <v>4958.9230799999996</v>
      </c>
      <c r="K166">
        <v>126329</v>
      </c>
      <c r="L166">
        <v>454</v>
      </c>
      <c r="M166">
        <v>243</v>
      </c>
      <c r="N166">
        <v>944</v>
      </c>
      <c r="O166">
        <v>962</v>
      </c>
      <c r="P166">
        <v>97.981106299999993</v>
      </c>
      <c r="Q166">
        <v>0.35212359999999998</v>
      </c>
      <c r="R166">
        <v>0.18847143999999999</v>
      </c>
      <c r="S166">
        <v>0.73216890000000001</v>
      </c>
      <c r="T166">
        <v>0.74612973999999999</v>
      </c>
      <c r="U166">
        <v>79625</v>
      </c>
      <c r="V166">
        <v>82.407535300000006</v>
      </c>
      <c r="W166">
        <v>24.455887000000001</v>
      </c>
      <c r="X166">
        <v>7.83924647</v>
      </c>
      <c r="Y166">
        <v>125118</v>
      </c>
      <c r="Z166">
        <v>97.041851500000007</v>
      </c>
      <c r="AA166">
        <v>6.1166259099999998</v>
      </c>
      <c r="AB166">
        <v>7.4843838700000003</v>
      </c>
      <c r="AC166">
        <v>5.4899702499999998</v>
      </c>
      <c r="AD166">
        <v>5.9711170100000004</v>
      </c>
      <c r="AE166">
        <v>1</v>
      </c>
      <c r="AF166" t="s">
        <v>36</v>
      </c>
    </row>
    <row r="167" spans="1:32" hidden="1" x14ac:dyDescent="0.4">
      <c r="A167">
        <v>727</v>
      </c>
      <c r="B167" t="s">
        <v>744</v>
      </c>
      <c r="C167" s="6" t="str">
        <f t="shared" si="2"/>
        <v>Posey-IN</v>
      </c>
      <c r="D167" s="4" t="str">
        <f>INDEX(counties!$C$2:$C$434,MATCH('data-RIGHT!'!$C167,counties!$D$2:$D$434,0))</f>
        <v>Mount Vernon</v>
      </c>
      <c r="E167" t="s">
        <v>41</v>
      </c>
      <c r="F167" s="4" t="str">
        <f>INDEX(states!$A$2:$A$51,MATCH('data-RIGHT!'!$E167,states!$C$2:$C$51,0))</f>
        <v>Indiana</v>
      </c>
      <c r="G167" s="4" t="str">
        <f>INDEX(states!$B$2:$B$51,MATCH('data-RIGHT!'!$E167,states!$C$2:$C$51,0))</f>
        <v>Indianapolis</v>
      </c>
      <c r="H167">
        <v>2.5000000000000001E-2</v>
      </c>
      <c r="I167">
        <v>25968</v>
      </c>
      <c r="J167">
        <v>1038.72</v>
      </c>
      <c r="K167">
        <v>25588</v>
      </c>
      <c r="L167">
        <v>283</v>
      </c>
      <c r="M167">
        <v>38</v>
      </c>
      <c r="N167">
        <v>34</v>
      </c>
      <c r="O167">
        <v>25</v>
      </c>
      <c r="P167">
        <v>98.536660499999996</v>
      </c>
      <c r="Q167">
        <v>1.08980283</v>
      </c>
      <c r="R167">
        <v>0.14633394999999999</v>
      </c>
      <c r="S167">
        <v>0.13093038000000001</v>
      </c>
      <c r="T167">
        <v>9.6272339999999998E-2</v>
      </c>
      <c r="U167">
        <v>16513</v>
      </c>
      <c r="V167">
        <v>76.297462600000003</v>
      </c>
      <c r="W167">
        <v>17.210682500000001</v>
      </c>
      <c r="X167">
        <v>4.5903227800000002</v>
      </c>
      <c r="Y167">
        <v>25679</v>
      </c>
      <c r="Z167">
        <v>98.887091799999993</v>
      </c>
      <c r="AA167">
        <v>7.6249075099999999</v>
      </c>
      <c r="AB167">
        <v>8.9456869000000001</v>
      </c>
      <c r="AC167">
        <v>5.9299750900000001</v>
      </c>
      <c r="AD167">
        <v>11.3455809</v>
      </c>
      <c r="AE167">
        <v>1</v>
      </c>
      <c r="AF167" t="s">
        <v>35</v>
      </c>
    </row>
    <row r="168" spans="1:32" hidden="1" x14ac:dyDescent="0.4">
      <c r="A168">
        <v>728</v>
      </c>
      <c r="B168" t="s">
        <v>700</v>
      </c>
      <c r="C168" s="6" t="str">
        <f t="shared" si="2"/>
        <v>Pulaski-IN</v>
      </c>
      <c r="D168" s="4" t="str">
        <f>INDEX(counties!$C$2:$C$434,MATCH('data-RIGHT!'!$C168,counties!$D$2:$D$434,0))</f>
        <v>Winamac</v>
      </c>
      <c r="E168" t="s">
        <v>41</v>
      </c>
      <c r="F168" s="4" t="str">
        <f>INDEX(states!$A$2:$A$51,MATCH('data-RIGHT!'!$E168,states!$C$2:$C$51,0))</f>
        <v>Indiana</v>
      </c>
      <c r="G168" s="4" t="str">
        <f>INDEX(states!$B$2:$B$51,MATCH('data-RIGHT!'!$E168,states!$C$2:$C$51,0))</f>
        <v>Indianapolis</v>
      </c>
      <c r="H168">
        <v>2.5999999999999999E-2</v>
      </c>
      <c r="I168">
        <v>12643</v>
      </c>
      <c r="J168">
        <v>486.26923099999999</v>
      </c>
      <c r="K168">
        <v>12509</v>
      </c>
      <c r="L168">
        <v>65</v>
      </c>
      <c r="M168">
        <v>21</v>
      </c>
      <c r="N168">
        <v>20</v>
      </c>
      <c r="O168">
        <v>28</v>
      </c>
      <c r="P168">
        <v>98.940124999999995</v>
      </c>
      <c r="Q168">
        <v>0.51411848000000004</v>
      </c>
      <c r="R168">
        <v>0.16609982000000001</v>
      </c>
      <c r="S168">
        <v>0.15819030000000001</v>
      </c>
      <c r="T168">
        <v>0.22146642</v>
      </c>
      <c r="U168">
        <v>7974</v>
      </c>
      <c r="V168">
        <v>71.896162500000003</v>
      </c>
      <c r="W168">
        <v>14.171055900000001</v>
      </c>
      <c r="X168">
        <v>3.5114120899999999</v>
      </c>
      <c r="Y168">
        <v>12467</v>
      </c>
      <c r="Z168">
        <v>98.607925300000005</v>
      </c>
      <c r="AA168">
        <v>10.828587499999999</v>
      </c>
      <c r="AB168">
        <v>13.6955919</v>
      </c>
      <c r="AC168">
        <v>8.9195183799999995</v>
      </c>
      <c r="AD168">
        <v>11.499215100000001</v>
      </c>
      <c r="AE168">
        <v>0</v>
      </c>
      <c r="AF168" t="s">
        <v>29</v>
      </c>
    </row>
    <row r="169" spans="1:32" hidden="1" x14ac:dyDescent="0.4">
      <c r="A169">
        <v>729</v>
      </c>
      <c r="B169" t="s">
        <v>701</v>
      </c>
      <c r="C169" s="6" t="str">
        <f t="shared" si="2"/>
        <v>Putnam-IN</v>
      </c>
      <c r="D169" s="4" t="str">
        <f>INDEX(counties!$C$2:$C$434,MATCH('data-RIGHT!'!$C169,counties!$D$2:$D$434,0))</f>
        <v>Greencastle</v>
      </c>
      <c r="E169" t="s">
        <v>41</v>
      </c>
      <c r="F169" s="4" t="str">
        <f>INDEX(states!$A$2:$A$51,MATCH('data-RIGHT!'!$E169,states!$C$2:$C$51,0))</f>
        <v>Indiana</v>
      </c>
      <c r="G169" s="4" t="str">
        <f>INDEX(states!$B$2:$B$51,MATCH('data-RIGHT!'!$E169,states!$C$2:$C$51,0))</f>
        <v>Indianapolis</v>
      </c>
      <c r="H169">
        <v>2.9000000000000001E-2</v>
      </c>
      <c r="I169">
        <v>30315</v>
      </c>
      <c r="J169">
        <v>1045.34483</v>
      </c>
      <c r="K169">
        <v>29196</v>
      </c>
      <c r="L169">
        <v>826</v>
      </c>
      <c r="M169">
        <v>77</v>
      </c>
      <c r="N169">
        <v>154</v>
      </c>
      <c r="O169">
        <v>62</v>
      </c>
      <c r="P169">
        <v>96.308757999999997</v>
      </c>
      <c r="Q169">
        <v>2.72472373</v>
      </c>
      <c r="R169">
        <v>0.25399967000000001</v>
      </c>
      <c r="S169">
        <v>0.50799934000000002</v>
      </c>
      <c r="T169">
        <v>0.20451921000000001</v>
      </c>
      <c r="U169">
        <v>18437</v>
      </c>
      <c r="V169">
        <v>76.053587899999997</v>
      </c>
      <c r="W169">
        <v>15.734664</v>
      </c>
      <c r="X169">
        <v>5.5811682999999999</v>
      </c>
      <c r="Y169">
        <v>26072</v>
      </c>
      <c r="Z169">
        <v>86.003628599999999</v>
      </c>
      <c r="AA169">
        <v>8.2732433299999997</v>
      </c>
      <c r="AB169">
        <v>10.7356154</v>
      </c>
      <c r="AC169">
        <v>6.7219281100000003</v>
      </c>
      <c r="AD169">
        <v>9.37950938</v>
      </c>
      <c r="AE169">
        <v>0</v>
      </c>
      <c r="AF169" t="s">
        <v>29</v>
      </c>
    </row>
    <row r="170" spans="1:32" hidden="1" x14ac:dyDescent="0.4">
      <c r="A170">
        <v>730</v>
      </c>
      <c r="B170" t="s">
        <v>702</v>
      </c>
      <c r="C170" s="6" t="str">
        <f t="shared" si="2"/>
        <v>Randolph-IN</v>
      </c>
      <c r="D170" s="4" t="str">
        <f>INDEX(counties!$C$2:$C$434,MATCH('data-RIGHT!'!$C170,counties!$D$2:$D$434,0))</f>
        <v>Winchester</v>
      </c>
      <c r="E170" t="s">
        <v>41</v>
      </c>
      <c r="F170" s="4" t="str">
        <f>INDEX(states!$A$2:$A$51,MATCH('data-RIGHT!'!$E170,states!$C$2:$C$51,0))</f>
        <v>Indiana</v>
      </c>
      <c r="G170" s="4" t="str">
        <f>INDEX(states!$B$2:$B$51,MATCH('data-RIGHT!'!$E170,states!$C$2:$C$51,0))</f>
        <v>Indianapolis</v>
      </c>
      <c r="H170">
        <v>2.5999999999999999E-2</v>
      </c>
      <c r="I170">
        <v>27148</v>
      </c>
      <c r="J170">
        <v>1044.1538499999999</v>
      </c>
      <c r="K170">
        <v>26947</v>
      </c>
      <c r="L170">
        <v>56</v>
      </c>
      <c r="M170">
        <v>49</v>
      </c>
      <c r="N170">
        <v>37</v>
      </c>
      <c r="O170">
        <v>59</v>
      </c>
      <c r="P170">
        <v>99.259613999999999</v>
      </c>
      <c r="Q170">
        <v>0.20627671</v>
      </c>
      <c r="R170">
        <v>0.18049212000000001</v>
      </c>
      <c r="S170">
        <v>0.13628997000000001</v>
      </c>
      <c r="T170">
        <v>0.21732724</v>
      </c>
      <c r="U170">
        <v>17694</v>
      </c>
      <c r="V170">
        <v>71.854866099999995</v>
      </c>
      <c r="W170">
        <v>12.6200972</v>
      </c>
      <c r="X170">
        <v>4.5382615599999996</v>
      </c>
      <c r="Y170">
        <v>26789</v>
      </c>
      <c r="Z170">
        <v>98.677619000000007</v>
      </c>
      <c r="AA170">
        <v>11.3516742</v>
      </c>
      <c r="AB170">
        <v>15.7303371</v>
      </c>
      <c r="AC170">
        <v>9.68322036</v>
      </c>
      <c r="AD170">
        <v>10.1874188</v>
      </c>
      <c r="AE170">
        <v>0</v>
      </c>
      <c r="AF170" t="s">
        <v>29</v>
      </c>
    </row>
    <row r="171" spans="1:32" hidden="1" x14ac:dyDescent="0.4">
      <c r="A171">
        <v>731</v>
      </c>
      <c r="B171" t="s">
        <v>745</v>
      </c>
      <c r="C171" s="6" t="str">
        <f t="shared" si="2"/>
        <v>Ripley-IN</v>
      </c>
      <c r="D171" s="4" t="str">
        <f>INDEX(counties!$C$2:$C$434,MATCH('data-RIGHT!'!$C171,counties!$D$2:$D$434,0))</f>
        <v>Versailles</v>
      </c>
      <c r="E171" t="s">
        <v>41</v>
      </c>
      <c r="F171" s="4" t="str">
        <f>INDEX(states!$A$2:$A$51,MATCH('data-RIGHT!'!$E171,states!$C$2:$C$51,0))</f>
        <v>Indiana</v>
      </c>
      <c r="G171" s="4" t="str">
        <f>INDEX(states!$B$2:$B$51,MATCH('data-RIGHT!'!$E171,states!$C$2:$C$51,0))</f>
        <v>Indianapolis</v>
      </c>
      <c r="H171">
        <v>2.5000000000000001E-2</v>
      </c>
      <c r="I171">
        <v>24616</v>
      </c>
      <c r="J171">
        <v>984.64</v>
      </c>
      <c r="K171">
        <v>24501</v>
      </c>
      <c r="L171">
        <v>16</v>
      </c>
      <c r="M171">
        <v>44</v>
      </c>
      <c r="N171">
        <v>38</v>
      </c>
      <c r="O171">
        <v>17</v>
      </c>
      <c r="P171">
        <v>99.532824199999993</v>
      </c>
      <c r="Q171">
        <v>6.4998379999999994E-2</v>
      </c>
      <c r="R171">
        <v>0.17874553000000001</v>
      </c>
      <c r="S171">
        <v>0.15437113999999999</v>
      </c>
      <c r="T171">
        <v>6.9060769999999994E-2</v>
      </c>
      <c r="U171">
        <v>15331</v>
      </c>
      <c r="V171">
        <v>68.814819600000007</v>
      </c>
      <c r="W171">
        <v>13.5281456</v>
      </c>
      <c r="X171">
        <v>3.9919118099999999</v>
      </c>
      <c r="Y171">
        <v>24262</v>
      </c>
      <c r="Z171">
        <v>98.561910999999995</v>
      </c>
      <c r="AA171">
        <v>10.547357999999999</v>
      </c>
      <c r="AB171">
        <v>12.9624319</v>
      </c>
      <c r="AC171">
        <v>8.2470272300000005</v>
      </c>
      <c r="AD171">
        <v>13.6374324</v>
      </c>
      <c r="AE171">
        <v>0</v>
      </c>
      <c r="AF171" t="s">
        <v>29</v>
      </c>
    </row>
    <row r="172" spans="1:32" hidden="1" x14ac:dyDescent="0.4">
      <c r="A172">
        <v>732</v>
      </c>
      <c r="B172" t="s">
        <v>746</v>
      </c>
      <c r="C172" s="6" t="str">
        <f t="shared" si="2"/>
        <v>Rush-IN</v>
      </c>
      <c r="D172" s="4" t="str">
        <f>INDEX(counties!$C$2:$C$434,MATCH('data-RIGHT!'!$C172,counties!$D$2:$D$434,0))</f>
        <v>Rushville</v>
      </c>
      <c r="E172" t="s">
        <v>41</v>
      </c>
      <c r="F172" s="4" t="str">
        <f>INDEX(states!$A$2:$A$51,MATCH('data-RIGHT!'!$E172,states!$C$2:$C$51,0))</f>
        <v>Indiana</v>
      </c>
      <c r="G172" s="4" t="str">
        <f>INDEX(states!$B$2:$B$51,MATCH('data-RIGHT!'!$E172,states!$C$2:$C$51,0))</f>
        <v>Indianapolis</v>
      </c>
      <c r="H172">
        <v>2.3E-2</v>
      </c>
      <c r="I172">
        <v>18129</v>
      </c>
      <c r="J172">
        <v>788.21739100000002</v>
      </c>
      <c r="K172">
        <v>17901</v>
      </c>
      <c r="L172">
        <v>142</v>
      </c>
      <c r="M172">
        <v>15</v>
      </c>
      <c r="N172">
        <v>60</v>
      </c>
      <c r="O172">
        <v>11</v>
      </c>
      <c r="P172">
        <v>98.742346499999996</v>
      </c>
      <c r="Q172">
        <v>0.78327542000000006</v>
      </c>
      <c r="R172">
        <v>8.2740359999999999E-2</v>
      </c>
      <c r="S172">
        <v>0.33096144</v>
      </c>
      <c r="T172">
        <v>6.0676260000000003E-2</v>
      </c>
      <c r="U172">
        <v>11404</v>
      </c>
      <c r="V172">
        <v>73.588214699999995</v>
      </c>
      <c r="W172">
        <v>12.8463697</v>
      </c>
      <c r="X172">
        <v>3.8933707499999999</v>
      </c>
      <c r="Y172">
        <v>17589</v>
      </c>
      <c r="Z172">
        <v>97.021347000000006</v>
      </c>
      <c r="AA172">
        <v>11.1774404</v>
      </c>
      <c r="AB172">
        <v>13.4143785</v>
      </c>
      <c r="AC172">
        <v>9.5097210499999996</v>
      </c>
      <c r="AD172">
        <v>12.701252200000001</v>
      </c>
      <c r="AE172">
        <v>0</v>
      </c>
      <c r="AF172" t="s">
        <v>29</v>
      </c>
    </row>
    <row r="173" spans="1:32" hidden="1" x14ac:dyDescent="0.4">
      <c r="A173">
        <v>733</v>
      </c>
      <c r="B173" t="s">
        <v>747</v>
      </c>
      <c r="C173" s="6" t="str">
        <f t="shared" si="2"/>
        <v>St Joseph-IN</v>
      </c>
      <c r="D173" s="4" t="str">
        <f>INDEX(counties!$C$2:$C$434,MATCH('data-RIGHT!'!$C173,counties!$D$2:$D$434,0))</f>
        <v>South Bend</v>
      </c>
      <c r="E173" t="s">
        <v>41</v>
      </c>
      <c r="F173" s="4" t="str">
        <f>INDEX(states!$A$2:$A$51,MATCH('data-RIGHT!'!$E173,states!$C$2:$C$51,0))</f>
        <v>Indiana</v>
      </c>
      <c r="G173" s="4" t="str">
        <f>INDEX(states!$B$2:$B$51,MATCH('data-RIGHT!'!$E173,states!$C$2:$C$51,0))</f>
        <v>Indianapolis</v>
      </c>
      <c r="H173">
        <v>2.8000000000000001E-2</v>
      </c>
      <c r="I173">
        <v>247052</v>
      </c>
      <c r="J173">
        <v>8823.2857100000001</v>
      </c>
      <c r="K173">
        <v>216984</v>
      </c>
      <c r="L173">
        <v>24190</v>
      </c>
      <c r="M173">
        <v>846</v>
      </c>
      <c r="N173">
        <v>2507</v>
      </c>
      <c r="O173">
        <v>2525</v>
      </c>
      <c r="P173">
        <v>87.829282899999995</v>
      </c>
      <c r="Q173">
        <v>9.7914609099999996</v>
      </c>
      <c r="R173">
        <v>0.34243803</v>
      </c>
      <c r="S173">
        <v>1.01476612</v>
      </c>
      <c r="T173">
        <v>1.0220520399999999</v>
      </c>
      <c r="U173">
        <v>154443</v>
      </c>
      <c r="V173">
        <v>76.063013499999997</v>
      </c>
      <c r="W173">
        <v>24.611668999999999</v>
      </c>
      <c r="X173">
        <v>8.1000757599999993</v>
      </c>
      <c r="Y173">
        <v>234575</v>
      </c>
      <c r="Z173">
        <v>94.949646200000004</v>
      </c>
      <c r="AA173">
        <v>9.6549078099999992</v>
      </c>
      <c r="AB173">
        <v>13.8132517</v>
      </c>
      <c r="AC173">
        <v>8.1918824899999994</v>
      </c>
      <c r="AD173">
        <v>8.1420951099999996</v>
      </c>
      <c r="AE173">
        <v>1</v>
      </c>
      <c r="AF173" t="s">
        <v>35</v>
      </c>
    </row>
    <row r="174" spans="1:32" hidden="1" x14ac:dyDescent="0.4">
      <c r="A174">
        <v>734</v>
      </c>
      <c r="B174" t="s">
        <v>707</v>
      </c>
      <c r="C174" s="6" t="str">
        <f t="shared" si="2"/>
        <v>Scott-IN</v>
      </c>
      <c r="D174" s="4" t="str">
        <f>INDEX(counties!$C$2:$C$434,MATCH('data-RIGHT!'!$C174,counties!$D$2:$D$434,0))</f>
        <v>Scottsburg</v>
      </c>
      <c r="E174" t="s">
        <v>41</v>
      </c>
      <c r="F174" s="4" t="str">
        <f>INDEX(states!$A$2:$A$51,MATCH('data-RIGHT!'!$E174,states!$C$2:$C$51,0))</f>
        <v>Indiana</v>
      </c>
      <c r="G174" s="4" t="str">
        <f>INDEX(states!$B$2:$B$51,MATCH('data-RIGHT!'!$E174,states!$C$2:$C$51,0))</f>
        <v>Indianapolis</v>
      </c>
      <c r="H174">
        <v>1.0999999999999999E-2</v>
      </c>
      <c r="I174">
        <v>20991</v>
      </c>
      <c r="J174">
        <v>1908.2727299999999</v>
      </c>
      <c r="K174">
        <v>20850</v>
      </c>
      <c r="L174">
        <v>16</v>
      </c>
      <c r="M174">
        <v>25</v>
      </c>
      <c r="N174">
        <v>50</v>
      </c>
      <c r="O174">
        <v>50</v>
      </c>
      <c r="P174">
        <v>99.328283600000006</v>
      </c>
      <c r="Q174">
        <v>7.6223139999999995E-2</v>
      </c>
      <c r="R174">
        <v>0.11909866</v>
      </c>
      <c r="S174">
        <v>0.23819731999999999</v>
      </c>
      <c r="T174">
        <v>0.23819731999999999</v>
      </c>
      <c r="U174">
        <v>13060</v>
      </c>
      <c r="V174">
        <v>59.992342999999998</v>
      </c>
      <c r="W174">
        <v>10.589586499999999</v>
      </c>
      <c r="X174">
        <v>3.2771822400000001</v>
      </c>
      <c r="Y174">
        <v>20636</v>
      </c>
      <c r="Z174">
        <v>98.308798999999993</v>
      </c>
      <c r="AA174">
        <v>18.9813917</v>
      </c>
      <c r="AB174">
        <v>26.882281299999999</v>
      </c>
      <c r="AC174">
        <v>15.887213600000001</v>
      </c>
      <c r="AD174">
        <v>16.0839161</v>
      </c>
      <c r="AE174">
        <v>1</v>
      </c>
      <c r="AF174" t="s">
        <v>45</v>
      </c>
    </row>
    <row r="175" spans="1:32" hidden="1" x14ac:dyDescent="0.4">
      <c r="A175">
        <v>735</v>
      </c>
      <c r="B175" t="s">
        <v>708</v>
      </c>
      <c r="C175" s="6" t="str">
        <f t="shared" si="2"/>
        <v>Shelby-IN</v>
      </c>
      <c r="D175" s="4" t="str">
        <f>INDEX(counties!$C$2:$C$434,MATCH('data-RIGHT!'!$C175,counties!$D$2:$D$434,0))</f>
        <v>Shelbyville</v>
      </c>
      <c r="E175" t="s">
        <v>41</v>
      </c>
      <c r="F175" s="4" t="str">
        <f>INDEX(states!$A$2:$A$51,MATCH('data-RIGHT!'!$E175,states!$C$2:$C$51,0))</f>
        <v>Indiana</v>
      </c>
      <c r="G175" s="4" t="str">
        <f>INDEX(states!$B$2:$B$51,MATCH('data-RIGHT!'!$E175,states!$C$2:$C$51,0))</f>
        <v>Indianapolis</v>
      </c>
      <c r="H175">
        <v>2.4E-2</v>
      </c>
      <c r="I175">
        <v>40307</v>
      </c>
      <c r="J175">
        <v>1679.4583299999999</v>
      </c>
      <c r="K175">
        <v>39743</v>
      </c>
      <c r="L175">
        <v>330</v>
      </c>
      <c r="M175">
        <v>67</v>
      </c>
      <c r="N175">
        <v>142</v>
      </c>
      <c r="O175">
        <v>25</v>
      </c>
      <c r="P175">
        <v>98.600739300000001</v>
      </c>
      <c r="Q175">
        <v>0.81871634999999998</v>
      </c>
      <c r="R175">
        <v>0.16622423</v>
      </c>
      <c r="S175">
        <v>0.35229612999999999</v>
      </c>
      <c r="T175">
        <v>6.2023969999999998E-2</v>
      </c>
      <c r="U175">
        <v>25585</v>
      </c>
      <c r="V175">
        <v>74.125464100000002</v>
      </c>
      <c r="W175">
        <v>14.7000195</v>
      </c>
      <c r="X175">
        <v>3.7052960700000002</v>
      </c>
      <c r="Y175">
        <v>39745</v>
      </c>
      <c r="Z175">
        <v>98.605701199999999</v>
      </c>
      <c r="AA175">
        <v>7.2310982499999996</v>
      </c>
      <c r="AB175">
        <v>9.4150161200000007</v>
      </c>
      <c r="AC175">
        <v>5.4323626300000001</v>
      </c>
      <c r="AD175">
        <v>9.8258706500000006</v>
      </c>
      <c r="AE175">
        <v>1</v>
      </c>
      <c r="AF175" t="s">
        <v>31</v>
      </c>
    </row>
    <row r="176" spans="1:32" hidden="1" x14ac:dyDescent="0.4">
      <c r="A176">
        <v>736</v>
      </c>
      <c r="B176" t="s">
        <v>229</v>
      </c>
      <c r="C176" s="6" t="str">
        <f t="shared" si="2"/>
        <v>Spencer-IN</v>
      </c>
      <c r="D176" s="4" t="str">
        <f>INDEX(counties!$C$2:$C$434,MATCH('data-RIGHT!'!$C176,counties!$D$2:$D$434,0))</f>
        <v>Rockport</v>
      </c>
      <c r="E176" t="s">
        <v>41</v>
      </c>
      <c r="F176" s="4" t="str">
        <f>INDEX(states!$A$2:$A$51,MATCH('data-RIGHT!'!$E176,states!$C$2:$C$51,0))</f>
        <v>Indiana</v>
      </c>
      <c r="G176" s="4" t="str">
        <f>INDEX(states!$B$2:$B$51,MATCH('data-RIGHT!'!$E176,states!$C$2:$C$51,0))</f>
        <v>Indianapolis</v>
      </c>
      <c r="H176">
        <v>2.4E-2</v>
      </c>
      <c r="I176">
        <v>19490</v>
      </c>
      <c r="J176">
        <v>812.08333300000004</v>
      </c>
      <c r="K176">
        <v>19295</v>
      </c>
      <c r="L176">
        <v>111</v>
      </c>
      <c r="M176">
        <v>37</v>
      </c>
      <c r="N176">
        <v>33</v>
      </c>
      <c r="O176">
        <v>14</v>
      </c>
      <c r="P176">
        <v>98.999486899999994</v>
      </c>
      <c r="Q176">
        <v>0.56952283000000004</v>
      </c>
      <c r="R176">
        <v>0.18984094000000001</v>
      </c>
      <c r="S176">
        <v>0.16931760000000001</v>
      </c>
      <c r="T176">
        <v>7.1831709999999993E-2</v>
      </c>
      <c r="U176">
        <v>12509</v>
      </c>
      <c r="V176">
        <v>71.924214599999999</v>
      </c>
      <c r="W176">
        <v>14.133823599999999</v>
      </c>
      <c r="X176">
        <v>4.4447997399999997</v>
      </c>
      <c r="Y176">
        <v>19102</v>
      </c>
      <c r="Z176">
        <v>98.009235500000003</v>
      </c>
      <c r="AA176">
        <v>9.85760653</v>
      </c>
      <c r="AB176">
        <v>10.741590199999999</v>
      </c>
      <c r="AC176">
        <v>8.0898243000000001</v>
      </c>
      <c r="AD176">
        <v>14.254725799999999</v>
      </c>
      <c r="AE176">
        <v>0</v>
      </c>
      <c r="AF176" t="s">
        <v>29</v>
      </c>
    </row>
    <row r="177" spans="1:32" hidden="1" x14ac:dyDescent="0.4">
      <c r="A177">
        <v>737</v>
      </c>
      <c r="B177" t="s">
        <v>748</v>
      </c>
      <c r="C177" s="6" t="str">
        <f t="shared" si="2"/>
        <v>Starke-IN</v>
      </c>
      <c r="D177" s="4" t="str">
        <f>INDEX(counties!$C$2:$C$434,MATCH('data-RIGHT!'!$C177,counties!$D$2:$D$434,0))</f>
        <v>Knox</v>
      </c>
      <c r="E177" t="s">
        <v>41</v>
      </c>
      <c r="F177" s="4" t="str">
        <f>INDEX(states!$A$2:$A$51,MATCH('data-RIGHT!'!$E177,states!$C$2:$C$51,0))</f>
        <v>Indiana</v>
      </c>
      <c r="G177" s="4" t="str">
        <f>INDEX(states!$B$2:$B$51,MATCH('data-RIGHT!'!$E177,states!$C$2:$C$51,0))</f>
        <v>Indianapolis</v>
      </c>
      <c r="H177">
        <v>1.9E-2</v>
      </c>
      <c r="I177">
        <v>22747</v>
      </c>
      <c r="J177">
        <v>1197.2105300000001</v>
      </c>
      <c r="K177">
        <v>22446</v>
      </c>
      <c r="L177">
        <v>73</v>
      </c>
      <c r="M177">
        <v>86</v>
      </c>
      <c r="N177">
        <v>48</v>
      </c>
      <c r="O177">
        <v>94</v>
      </c>
      <c r="P177">
        <v>98.676748599999996</v>
      </c>
      <c r="Q177">
        <v>0.32092144</v>
      </c>
      <c r="R177">
        <v>0.37807183</v>
      </c>
      <c r="S177">
        <v>0.21101684000000001</v>
      </c>
      <c r="T177">
        <v>0.41324130999999997</v>
      </c>
      <c r="U177">
        <v>14260</v>
      </c>
      <c r="V177">
        <v>59.915848500000003</v>
      </c>
      <c r="W177">
        <v>10.014025200000001</v>
      </c>
      <c r="X177">
        <v>3.0084151499999998</v>
      </c>
      <c r="Y177">
        <v>22293</v>
      </c>
      <c r="Z177">
        <v>98.004132400000003</v>
      </c>
      <c r="AA177">
        <v>13.425739</v>
      </c>
      <c r="AB177">
        <v>18.518518499999999</v>
      </c>
      <c r="AC177">
        <v>11.839109499999999</v>
      </c>
      <c r="AD177">
        <v>10.234129899999999</v>
      </c>
      <c r="AE177">
        <v>0</v>
      </c>
      <c r="AF177" t="s">
        <v>32</v>
      </c>
    </row>
    <row r="178" spans="1:32" hidden="1" x14ac:dyDescent="0.4">
      <c r="A178">
        <v>738</v>
      </c>
      <c r="B178" t="s">
        <v>749</v>
      </c>
      <c r="C178" s="6" t="str">
        <f t="shared" si="2"/>
        <v>Steuben-IN</v>
      </c>
      <c r="D178" s="4" t="str">
        <f>INDEX(counties!$C$2:$C$434,MATCH('data-RIGHT!'!$C178,counties!$D$2:$D$434,0))</f>
        <v>Angola</v>
      </c>
      <c r="E178" t="s">
        <v>41</v>
      </c>
      <c r="F178" s="4" t="str">
        <f>INDEX(states!$A$2:$A$51,MATCH('data-RIGHT!'!$E178,states!$C$2:$C$51,0))</f>
        <v>Indiana</v>
      </c>
      <c r="G178" s="4" t="str">
        <f>INDEX(states!$B$2:$B$51,MATCH('data-RIGHT!'!$E178,states!$C$2:$C$51,0))</f>
        <v>Indianapolis</v>
      </c>
      <c r="H178">
        <v>2.1000000000000001E-2</v>
      </c>
      <c r="I178">
        <v>27446</v>
      </c>
      <c r="J178">
        <v>1306.9523799999999</v>
      </c>
      <c r="K178">
        <v>27146</v>
      </c>
      <c r="L178">
        <v>51</v>
      </c>
      <c r="M178">
        <v>64</v>
      </c>
      <c r="N178">
        <v>132</v>
      </c>
      <c r="O178">
        <v>53</v>
      </c>
      <c r="P178">
        <v>98.906944499999994</v>
      </c>
      <c r="Q178">
        <v>0.18581943000000001</v>
      </c>
      <c r="R178">
        <v>0.23318516</v>
      </c>
      <c r="S178">
        <v>0.48094439999999999</v>
      </c>
      <c r="T178">
        <v>0.19310646000000001</v>
      </c>
      <c r="U178">
        <v>17256</v>
      </c>
      <c r="V178">
        <v>78.998609200000004</v>
      </c>
      <c r="W178">
        <v>18.608020400000001</v>
      </c>
      <c r="X178">
        <v>5.4473806199999997</v>
      </c>
      <c r="Y178">
        <v>26541</v>
      </c>
      <c r="Z178">
        <v>96.702616000000006</v>
      </c>
      <c r="AA178">
        <v>5.6327945399999999</v>
      </c>
      <c r="AB178">
        <v>5.0322580600000002</v>
      </c>
      <c r="AC178">
        <v>5.1769821299999998</v>
      </c>
      <c r="AD178">
        <v>7.8811636099999998</v>
      </c>
      <c r="AE178">
        <v>0</v>
      </c>
      <c r="AF178" t="s">
        <v>42</v>
      </c>
    </row>
    <row r="179" spans="1:32" hidden="1" x14ac:dyDescent="0.4">
      <c r="A179">
        <v>739</v>
      </c>
      <c r="B179" t="s">
        <v>170</v>
      </c>
      <c r="C179" s="6" t="str">
        <f t="shared" si="2"/>
        <v>Sullivan-IN</v>
      </c>
      <c r="D179" s="4" t="str">
        <f>INDEX(counties!$C$2:$C$434,MATCH('data-RIGHT!'!$C179,counties!$D$2:$D$434,0))</f>
        <v>Sullivan</v>
      </c>
      <c r="E179" t="s">
        <v>41</v>
      </c>
      <c r="F179" s="4" t="str">
        <f>INDEX(states!$A$2:$A$51,MATCH('data-RIGHT!'!$E179,states!$C$2:$C$51,0))</f>
        <v>Indiana</v>
      </c>
      <c r="G179" s="4" t="str">
        <f>INDEX(states!$B$2:$B$51,MATCH('data-RIGHT!'!$E179,states!$C$2:$C$51,0))</f>
        <v>Indianapolis</v>
      </c>
      <c r="H179">
        <v>2.7E-2</v>
      </c>
      <c r="I179">
        <v>18993</v>
      </c>
      <c r="J179">
        <v>703.44444399999998</v>
      </c>
      <c r="K179">
        <v>18905</v>
      </c>
      <c r="L179">
        <v>15</v>
      </c>
      <c r="M179">
        <v>39</v>
      </c>
      <c r="N179">
        <v>15</v>
      </c>
      <c r="O179">
        <v>19</v>
      </c>
      <c r="P179">
        <v>99.536671400000003</v>
      </c>
      <c r="Q179">
        <v>7.8976469999999993E-2</v>
      </c>
      <c r="R179">
        <v>0.20533881000000001</v>
      </c>
      <c r="S179">
        <v>7.8976469999999993E-2</v>
      </c>
      <c r="T179">
        <v>0.10003686000000001</v>
      </c>
      <c r="U179">
        <v>12602</v>
      </c>
      <c r="V179">
        <v>74.067608300000003</v>
      </c>
      <c r="W179">
        <v>15.4816696</v>
      </c>
      <c r="X179">
        <v>4.1263291500000001</v>
      </c>
      <c r="Y179">
        <v>18678</v>
      </c>
      <c r="Z179">
        <v>98.3414942</v>
      </c>
      <c r="AA179">
        <v>12.5120463</v>
      </c>
      <c r="AB179">
        <v>15.4133002</v>
      </c>
      <c r="AC179">
        <v>9.6754122200000001</v>
      </c>
      <c r="AD179">
        <v>15.6844106</v>
      </c>
      <c r="AE179">
        <v>0</v>
      </c>
      <c r="AF179" t="s">
        <v>29</v>
      </c>
    </row>
    <row r="180" spans="1:32" hidden="1" x14ac:dyDescent="0.4">
      <c r="A180">
        <v>740</v>
      </c>
      <c r="B180" t="s">
        <v>750</v>
      </c>
      <c r="C180" s="6" t="str">
        <f t="shared" si="2"/>
        <v>Switzerland-IN</v>
      </c>
      <c r="D180" s="4" t="str">
        <f>INDEX(counties!$C$2:$C$434,MATCH('data-RIGHT!'!$C180,counties!$D$2:$D$434,0))</f>
        <v>Vevay</v>
      </c>
      <c r="E180" t="s">
        <v>41</v>
      </c>
      <c r="F180" s="4" t="str">
        <f>INDEX(states!$A$2:$A$51,MATCH('data-RIGHT!'!$E180,states!$C$2:$C$51,0))</f>
        <v>Indiana</v>
      </c>
      <c r="G180" s="4" t="str">
        <f>INDEX(states!$B$2:$B$51,MATCH('data-RIGHT!'!$E180,states!$C$2:$C$51,0))</f>
        <v>Indianapolis</v>
      </c>
      <c r="H180">
        <v>1.2999999999999999E-2</v>
      </c>
      <c r="I180">
        <v>7738</v>
      </c>
      <c r="J180">
        <v>595.23076900000001</v>
      </c>
      <c r="K180">
        <v>7695</v>
      </c>
      <c r="L180">
        <v>15</v>
      </c>
      <c r="M180">
        <v>16</v>
      </c>
      <c r="N180">
        <v>10</v>
      </c>
      <c r="O180">
        <v>2</v>
      </c>
      <c r="P180">
        <v>99.444300900000002</v>
      </c>
      <c r="Q180">
        <v>0.19384854000000001</v>
      </c>
      <c r="R180">
        <v>0.20677177999999999</v>
      </c>
      <c r="S180">
        <v>0.12923235999999999</v>
      </c>
      <c r="T180">
        <v>2.584647E-2</v>
      </c>
      <c r="U180">
        <v>5015</v>
      </c>
      <c r="V180">
        <v>65.802592200000007</v>
      </c>
      <c r="W180">
        <v>9.4715852399999996</v>
      </c>
      <c r="X180">
        <v>3.1704885300000001</v>
      </c>
      <c r="Y180">
        <v>7589</v>
      </c>
      <c r="Z180">
        <v>98.074437799999998</v>
      </c>
      <c r="AA180">
        <v>15.2193965</v>
      </c>
      <c r="AB180">
        <v>20.351878299999999</v>
      </c>
      <c r="AC180">
        <v>11.365332</v>
      </c>
      <c r="AD180">
        <v>18.4300341</v>
      </c>
      <c r="AE180">
        <v>0</v>
      </c>
      <c r="AF180" t="s">
        <v>32</v>
      </c>
    </row>
    <row r="181" spans="1:32" hidden="1" x14ac:dyDescent="0.4">
      <c r="A181">
        <v>741</v>
      </c>
      <c r="B181" t="s">
        <v>751</v>
      </c>
      <c r="C181" s="6" t="str">
        <f t="shared" si="2"/>
        <v>Tippecanoe-IN</v>
      </c>
      <c r="D181" s="4" t="str">
        <f>INDEX(counties!$C$2:$C$434,MATCH('data-RIGHT!'!$C181,counties!$D$2:$D$434,0))</f>
        <v>Lafayette</v>
      </c>
      <c r="E181" t="s">
        <v>41</v>
      </c>
      <c r="F181" s="4" t="str">
        <f>INDEX(states!$A$2:$A$51,MATCH('data-RIGHT!'!$E181,states!$C$2:$C$51,0))</f>
        <v>Indiana</v>
      </c>
      <c r="G181" s="4" t="str">
        <f>INDEX(states!$B$2:$B$51,MATCH('data-RIGHT!'!$E181,states!$C$2:$C$51,0))</f>
        <v>Indianapolis</v>
      </c>
      <c r="H181">
        <v>0.03</v>
      </c>
      <c r="I181">
        <v>130598</v>
      </c>
      <c r="J181">
        <v>4353.26667</v>
      </c>
      <c r="K181">
        <v>122013</v>
      </c>
      <c r="L181">
        <v>2660</v>
      </c>
      <c r="M181">
        <v>320</v>
      </c>
      <c r="N181">
        <v>4821</v>
      </c>
      <c r="O181">
        <v>784</v>
      </c>
      <c r="P181">
        <v>93.426392399999997</v>
      </c>
      <c r="Q181">
        <v>2.03678464</v>
      </c>
      <c r="R181">
        <v>0.24502672</v>
      </c>
      <c r="S181">
        <v>3.6914807299999999</v>
      </c>
      <c r="T181">
        <v>0.60031546999999996</v>
      </c>
      <c r="U181">
        <v>69148</v>
      </c>
      <c r="V181">
        <v>85.178168600000006</v>
      </c>
      <c r="W181">
        <v>36.245444599999999</v>
      </c>
      <c r="X181">
        <v>15.257129600000001</v>
      </c>
      <c r="Y181">
        <v>114062</v>
      </c>
      <c r="Z181">
        <v>87.338244099999997</v>
      </c>
      <c r="AA181">
        <v>14.3816521</v>
      </c>
      <c r="AB181">
        <v>10.5675147</v>
      </c>
      <c r="AC181">
        <v>17.188413099999998</v>
      </c>
      <c r="AD181">
        <v>7.86494538</v>
      </c>
      <c r="AE181">
        <v>1</v>
      </c>
      <c r="AF181" t="s">
        <v>33</v>
      </c>
    </row>
    <row r="182" spans="1:32" hidden="1" x14ac:dyDescent="0.4">
      <c r="A182">
        <v>742</v>
      </c>
      <c r="B182" t="s">
        <v>73</v>
      </c>
      <c r="C182" s="6" t="str">
        <f t="shared" si="2"/>
        <v>Tipton-IN</v>
      </c>
      <c r="D182" s="4" t="str">
        <f>INDEX(counties!$C$2:$C$434,MATCH('data-RIGHT!'!$C182,counties!$D$2:$D$434,0))</f>
        <v>Tipton</v>
      </c>
      <c r="E182" t="s">
        <v>41</v>
      </c>
      <c r="F182" s="4" t="str">
        <f>INDEX(states!$A$2:$A$51,MATCH('data-RIGHT!'!$E182,states!$C$2:$C$51,0))</f>
        <v>Indiana</v>
      </c>
      <c r="G182" s="4" t="str">
        <f>INDEX(states!$B$2:$B$51,MATCH('data-RIGHT!'!$E182,states!$C$2:$C$51,0))</f>
        <v>Indianapolis</v>
      </c>
      <c r="H182">
        <v>1.6E-2</v>
      </c>
      <c r="I182">
        <v>16119</v>
      </c>
      <c r="J182">
        <v>1007.4375</v>
      </c>
      <c r="K182">
        <v>15990</v>
      </c>
      <c r="L182">
        <v>10</v>
      </c>
      <c r="M182">
        <v>20</v>
      </c>
      <c r="N182">
        <v>51</v>
      </c>
      <c r="O182">
        <v>48</v>
      </c>
      <c r="P182">
        <v>99.199702200000004</v>
      </c>
      <c r="Q182">
        <v>6.2038589999999998E-2</v>
      </c>
      <c r="R182">
        <v>0.12407718</v>
      </c>
      <c r="S182">
        <v>0.31639679999999998</v>
      </c>
      <c r="T182">
        <v>0.29778522000000002</v>
      </c>
      <c r="U182">
        <v>10511</v>
      </c>
      <c r="V182">
        <v>77.033583899999996</v>
      </c>
      <c r="W182">
        <v>15.421938900000001</v>
      </c>
      <c r="X182">
        <v>4.8710874300000002</v>
      </c>
      <c r="Y182">
        <v>15933</v>
      </c>
      <c r="Z182">
        <v>98.846082300000006</v>
      </c>
      <c r="AA182">
        <v>6.4394652600000004</v>
      </c>
      <c r="AB182">
        <v>8.1164955800000005</v>
      </c>
      <c r="AC182">
        <v>5.0467076799999999</v>
      </c>
      <c r="AD182">
        <v>8.1928523299999991</v>
      </c>
      <c r="AE182">
        <v>1</v>
      </c>
      <c r="AF182" t="s">
        <v>31</v>
      </c>
    </row>
    <row r="183" spans="1:32" hidden="1" x14ac:dyDescent="0.4">
      <c r="A183">
        <v>743</v>
      </c>
      <c r="B183" t="s">
        <v>712</v>
      </c>
      <c r="C183" s="6" t="str">
        <f t="shared" si="2"/>
        <v>Union-IN</v>
      </c>
      <c r="D183" s="4" t="str">
        <f>INDEX(counties!$C$2:$C$434,MATCH('data-RIGHT!'!$C183,counties!$D$2:$D$434,0))</f>
        <v>Liberty</v>
      </c>
      <c r="E183" t="s">
        <v>41</v>
      </c>
      <c r="F183" s="4" t="str">
        <f>INDEX(states!$A$2:$A$51,MATCH('data-RIGHT!'!$E183,states!$C$2:$C$51,0))</f>
        <v>Indiana</v>
      </c>
      <c r="G183" s="4" t="str">
        <f>INDEX(states!$B$2:$B$51,MATCH('data-RIGHT!'!$E183,states!$C$2:$C$51,0))</f>
        <v>Indianapolis</v>
      </c>
      <c r="H183">
        <v>0.01</v>
      </c>
      <c r="I183">
        <v>6976</v>
      </c>
      <c r="J183">
        <v>697.6</v>
      </c>
      <c r="K183">
        <v>6915</v>
      </c>
      <c r="L183">
        <v>20</v>
      </c>
      <c r="M183">
        <v>15</v>
      </c>
      <c r="N183">
        <v>21</v>
      </c>
      <c r="O183">
        <v>5</v>
      </c>
      <c r="P183">
        <v>99.125573399999993</v>
      </c>
      <c r="Q183">
        <v>0.28669725000000001</v>
      </c>
      <c r="R183">
        <v>0.21502294</v>
      </c>
      <c r="S183">
        <v>0.30103211000000002</v>
      </c>
      <c r="T183">
        <v>7.1674310000000005E-2</v>
      </c>
      <c r="U183">
        <v>4397</v>
      </c>
      <c r="V183">
        <v>71.2531271</v>
      </c>
      <c r="W183">
        <v>12.644985200000001</v>
      </c>
      <c r="X183">
        <v>3.9117580200000002</v>
      </c>
      <c r="Y183">
        <v>6836</v>
      </c>
      <c r="Z183">
        <v>97.993119300000004</v>
      </c>
      <c r="AA183">
        <v>9.4792276199999996</v>
      </c>
      <c r="AB183">
        <v>11.5527292</v>
      </c>
      <c r="AC183">
        <v>7.6657824899999998</v>
      </c>
      <c r="AD183">
        <v>11.9592875</v>
      </c>
      <c r="AE183">
        <v>0</v>
      </c>
      <c r="AF183" t="s">
        <v>29</v>
      </c>
    </row>
    <row r="184" spans="1:32" hidden="1" x14ac:dyDescent="0.4">
      <c r="A184">
        <v>744</v>
      </c>
      <c r="B184" t="s">
        <v>752</v>
      </c>
      <c r="C184" s="6" t="str">
        <f t="shared" si="2"/>
        <v>Vanderburgh-IN</v>
      </c>
      <c r="D184" s="4" t="str">
        <f>INDEX(counties!$C$2:$C$434,MATCH('data-RIGHT!'!$C184,counties!$D$2:$D$434,0))</f>
        <v>Evansville</v>
      </c>
      <c r="E184" t="s">
        <v>41</v>
      </c>
      <c r="F184" s="4" t="str">
        <f>INDEX(states!$A$2:$A$51,MATCH('data-RIGHT!'!$E184,states!$C$2:$C$51,0))</f>
        <v>Indiana</v>
      </c>
      <c r="G184" s="4" t="str">
        <f>INDEX(states!$B$2:$B$51,MATCH('data-RIGHT!'!$E184,states!$C$2:$C$51,0))</f>
        <v>Indianapolis</v>
      </c>
      <c r="H184">
        <v>1.2999999999999999E-2</v>
      </c>
      <c r="I184">
        <v>165058</v>
      </c>
      <c r="J184">
        <v>12696.769200000001</v>
      </c>
      <c r="K184">
        <v>151216</v>
      </c>
      <c r="L184">
        <v>12410</v>
      </c>
      <c r="M184">
        <v>284</v>
      </c>
      <c r="N184">
        <v>917</v>
      </c>
      <c r="O184">
        <v>231</v>
      </c>
      <c r="P184">
        <v>91.613856900000002</v>
      </c>
      <c r="Q184">
        <v>7.5185692299999998</v>
      </c>
      <c r="R184">
        <v>0.17206073</v>
      </c>
      <c r="S184">
        <v>0.55556229000000001</v>
      </c>
      <c r="T184">
        <v>0.13995081000000001</v>
      </c>
      <c r="U184">
        <v>109217</v>
      </c>
      <c r="V184">
        <v>75.204409600000005</v>
      </c>
      <c r="W184">
        <v>21.758517399999999</v>
      </c>
      <c r="X184">
        <v>6.4742668300000004</v>
      </c>
      <c r="Y184">
        <v>160427</v>
      </c>
      <c r="Z184">
        <v>97.1943196</v>
      </c>
      <c r="AA184">
        <v>12.4767028</v>
      </c>
      <c r="AB184">
        <v>17.096145</v>
      </c>
      <c r="AC184">
        <v>10.8453217</v>
      </c>
      <c r="AD184">
        <v>11.416889400000001</v>
      </c>
      <c r="AE184">
        <v>1</v>
      </c>
      <c r="AF184" t="s">
        <v>35</v>
      </c>
    </row>
    <row r="185" spans="1:32" hidden="1" x14ac:dyDescent="0.4">
      <c r="A185">
        <v>745</v>
      </c>
      <c r="B185" t="s">
        <v>753</v>
      </c>
      <c r="C185" s="6" t="str">
        <f t="shared" si="2"/>
        <v>Vermillion-IN</v>
      </c>
      <c r="D185" s="4" t="str">
        <f>INDEX(counties!$C$2:$C$434,MATCH('data-RIGHT!'!$C185,counties!$D$2:$D$434,0))</f>
        <v>Newport</v>
      </c>
      <c r="E185" t="s">
        <v>41</v>
      </c>
      <c r="F185" s="4" t="str">
        <f>INDEX(states!$A$2:$A$51,MATCH('data-RIGHT!'!$E185,states!$C$2:$C$51,0))</f>
        <v>Indiana</v>
      </c>
      <c r="G185" s="4" t="str">
        <f>INDEX(states!$B$2:$B$51,MATCH('data-RIGHT!'!$E185,states!$C$2:$C$51,0))</f>
        <v>Indianapolis</v>
      </c>
      <c r="H185">
        <v>1.6E-2</v>
      </c>
      <c r="I185">
        <v>16773</v>
      </c>
      <c r="J185">
        <v>1048.3125</v>
      </c>
      <c r="K185">
        <v>16690</v>
      </c>
      <c r="L185">
        <v>15</v>
      </c>
      <c r="M185">
        <v>32</v>
      </c>
      <c r="N185">
        <v>28</v>
      </c>
      <c r="O185">
        <v>8</v>
      </c>
      <c r="P185">
        <v>99.505157100000005</v>
      </c>
      <c r="Q185">
        <v>8.9429439999999999E-2</v>
      </c>
      <c r="R185">
        <v>0.19078281</v>
      </c>
      <c r="S185">
        <v>0.16693495</v>
      </c>
      <c r="T185">
        <v>4.7695700000000001E-2</v>
      </c>
      <c r="U185">
        <v>11163</v>
      </c>
      <c r="V185">
        <v>72.059482200000005</v>
      </c>
      <c r="W185">
        <v>12.2726866</v>
      </c>
      <c r="X185">
        <v>3.5295171500000002</v>
      </c>
      <c r="Y185">
        <v>16494</v>
      </c>
      <c r="Z185">
        <v>98.336612400000007</v>
      </c>
      <c r="AA185">
        <v>11.670910599999999</v>
      </c>
      <c r="AB185">
        <v>14.7683398</v>
      </c>
      <c r="AC185">
        <v>9.8701298699999995</v>
      </c>
      <c r="AD185">
        <v>12.560801100000001</v>
      </c>
      <c r="AE185">
        <v>1</v>
      </c>
      <c r="AF185" t="s">
        <v>35</v>
      </c>
    </row>
    <row r="186" spans="1:32" hidden="1" x14ac:dyDescent="0.4">
      <c r="A186">
        <v>746</v>
      </c>
      <c r="B186" t="s">
        <v>754</v>
      </c>
      <c r="C186" s="6" t="str">
        <f t="shared" si="2"/>
        <v>Vigo-IN</v>
      </c>
      <c r="D186" s="4" t="str">
        <f>INDEX(counties!$C$2:$C$434,MATCH('data-RIGHT!'!$C186,counties!$D$2:$D$434,0))</f>
        <v>Terre Haute</v>
      </c>
      <c r="E186" t="s">
        <v>41</v>
      </c>
      <c r="F186" s="4" t="str">
        <f>INDEX(states!$A$2:$A$51,MATCH('data-RIGHT!'!$E186,states!$C$2:$C$51,0))</f>
        <v>Indiana</v>
      </c>
      <c r="G186" s="4" t="str">
        <f>INDEX(states!$B$2:$B$51,MATCH('data-RIGHT!'!$E186,states!$C$2:$C$51,0))</f>
        <v>Indianapolis</v>
      </c>
      <c r="H186">
        <v>2.4E-2</v>
      </c>
      <c r="I186">
        <v>106107</v>
      </c>
      <c r="J186">
        <v>4421.125</v>
      </c>
      <c r="K186">
        <v>98411</v>
      </c>
      <c r="L186">
        <v>5916</v>
      </c>
      <c r="M186">
        <v>297</v>
      </c>
      <c r="N186">
        <v>1161</v>
      </c>
      <c r="O186">
        <v>322</v>
      </c>
      <c r="P186">
        <v>92.746944099999993</v>
      </c>
      <c r="Q186">
        <v>5.5755039699999998</v>
      </c>
      <c r="R186">
        <v>0.27990612999999998</v>
      </c>
      <c r="S186">
        <v>1.09417852</v>
      </c>
      <c r="T186">
        <v>0.30346725000000002</v>
      </c>
      <c r="U186">
        <v>66140</v>
      </c>
      <c r="V186">
        <v>75.984275800000006</v>
      </c>
      <c r="W186">
        <v>22.723011799999998</v>
      </c>
      <c r="X186">
        <v>8.7526458999999992</v>
      </c>
      <c r="Y186">
        <v>97228</v>
      </c>
      <c r="Z186">
        <v>91.632031799999993</v>
      </c>
      <c r="AA186">
        <v>14.6943267</v>
      </c>
      <c r="AB186">
        <v>18.508837400000001</v>
      </c>
      <c r="AC186">
        <v>13.7729456</v>
      </c>
      <c r="AD186">
        <v>12.5077272</v>
      </c>
      <c r="AE186">
        <v>1</v>
      </c>
      <c r="AF186" t="s">
        <v>35</v>
      </c>
    </row>
    <row r="187" spans="1:32" hidden="1" x14ac:dyDescent="0.4">
      <c r="A187">
        <v>747</v>
      </c>
      <c r="B187" t="s">
        <v>242</v>
      </c>
      <c r="C187" s="6" t="str">
        <f t="shared" si="2"/>
        <v>Wabash-IN</v>
      </c>
      <c r="D187" s="4" t="str">
        <f>INDEX(counties!$C$2:$C$434,MATCH('data-RIGHT!'!$C187,counties!$D$2:$D$434,0))</f>
        <v>Wabash</v>
      </c>
      <c r="E187" t="s">
        <v>41</v>
      </c>
      <c r="F187" s="4" t="str">
        <f>INDEX(states!$A$2:$A$51,MATCH('data-RIGHT!'!$E187,states!$C$2:$C$51,0))</f>
        <v>Indiana</v>
      </c>
      <c r="G187" s="4" t="str">
        <f>INDEX(states!$B$2:$B$51,MATCH('data-RIGHT!'!$E187,states!$C$2:$C$51,0))</f>
        <v>Indianapolis</v>
      </c>
      <c r="H187">
        <v>2.3E-2</v>
      </c>
      <c r="I187">
        <v>35069</v>
      </c>
      <c r="J187">
        <v>1524.7391299999999</v>
      </c>
      <c r="K187">
        <v>34462</v>
      </c>
      <c r="L187">
        <v>138</v>
      </c>
      <c r="M187">
        <v>259</v>
      </c>
      <c r="N187">
        <v>123</v>
      </c>
      <c r="O187">
        <v>87</v>
      </c>
      <c r="P187">
        <v>98.269126600000007</v>
      </c>
      <c r="Q187">
        <v>0.39350994</v>
      </c>
      <c r="R187">
        <v>0.73854401000000003</v>
      </c>
      <c r="S187">
        <v>0.35073712000000001</v>
      </c>
      <c r="T187">
        <v>0.24808235000000001</v>
      </c>
      <c r="U187">
        <v>22008</v>
      </c>
      <c r="V187">
        <v>74.386586699999995</v>
      </c>
      <c r="W187">
        <v>16.080516200000002</v>
      </c>
      <c r="X187">
        <v>4.9845510700000002</v>
      </c>
      <c r="Y187">
        <v>33017</v>
      </c>
      <c r="Z187">
        <v>94.1486783</v>
      </c>
      <c r="AA187">
        <v>9.1922343000000009</v>
      </c>
      <c r="AB187">
        <v>10.441454500000001</v>
      </c>
      <c r="AC187">
        <v>8.9375866899999998</v>
      </c>
      <c r="AD187">
        <v>8.0846807799999993</v>
      </c>
      <c r="AE187">
        <v>0</v>
      </c>
      <c r="AF187" t="s">
        <v>29</v>
      </c>
    </row>
    <row r="188" spans="1:32" hidden="1" x14ac:dyDescent="0.4">
      <c r="A188">
        <v>748</v>
      </c>
      <c r="B188" t="s">
        <v>64</v>
      </c>
      <c r="C188" s="6" t="str">
        <f t="shared" si="2"/>
        <v>Warren-IN</v>
      </c>
      <c r="D188" s="4" t="str">
        <f>INDEX(counties!$C$2:$C$434,MATCH('data-RIGHT!'!$C188,counties!$D$2:$D$434,0))</f>
        <v>Williamsport</v>
      </c>
      <c r="E188" t="s">
        <v>41</v>
      </c>
      <c r="F188" s="4" t="str">
        <f>INDEX(states!$A$2:$A$51,MATCH('data-RIGHT!'!$E188,states!$C$2:$C$51,0))</f>
        <v>Indiana</v>
      </c>
      <c r="G188" s="4" t="str">
        <f>INDEX(states!$B$2:$B$51,MATCH('data-RIGHT!'!$E188,states!$C$2:$C$51,0))</f>
        <v>Indianapolis</v>
      </c>
      <c r="H188">
        <v>2.1000000000000001E-2</v>
      </c>
      <c r="I188">
        <v>8176</v>
      </c>
      <c r="J188">
        <v>389.33333299999998</v>
      </c>
      <c r="K188">
        <v>8140</v>
      </c>
      <c r="L188">
        <v>1</v>
      </c>
      <c r="M188">
        <v>17</v>
      </c>
      <c r="N188">
        <v>15</v>
      </c>
      <c r="O188">
        <v>3</v>
      </c>
      <c r="P188">
        <v>99.559686900000003</v>
      </c>
      <c r="Q188">
        <v>1.2230919999999999E-2</v>
      </c>
      <c r="R188">
        <v>0.20792563999999999</v>
      </c>
      <c r="S188">
        <v>0.18346380000000001</v>
      </c>
      <c r="T188">
        <v>3.6692759999999998E-2</v>
      </c>
      <c r="U188">
        <v>5403</v>
      </c>
      <c r="V188">
        <v>71.608365699999993</v>
      </c>
      <c r="W188">
        <v>13.399963</v>
      </c>
      <c r="X188">
        <v>3.0353507300000002</v>
      </c>
      <c r="Y188">
        <v>8075</v>
      </c>
      <c r="Z188">
        <v>98.7646771</v>
      </c>
      <c r="AA188">
        <v>9.1640866899999995</v>
      </c>
      <c r="AB188">
        <v>11.126564699999999</v>
      </c>
      <c r="AC188">
        <v>7.3287671200000002</v>
      </c>
      <c r="AD188">
        <v>11.638491500000001</v>
      </c>
      <c r="AE188">
        <v>0</v>
      </c>
      <c r="AF188" t="s">
        <v>29</v>
      </c>
    </row>
    <row r="189" spans="1:32" hidden="1" x14ac:dyDescent="0.4">
      <c r="A189">
        <v>749</v>
      </c>
      <c r="B189" t="s">
        <v>755</v>
      </c>
      <c r="C189" s="6" t="str">
        <f t="shared" si="2"/>
        <v>Warrick-IN</v>
      </c>
      <c r="D189" s="4" t="str">
        <f>INDEX(counties!$C$2:$C$434,MATCH('data-RIGHT!'!$C189,counties!$D$2:$D$434,0))</f>
        <v>Boonville</v>
      </c>
      <c r="E189" t="s">
        <v>41</v>
      </c>
      <c r="F189" s="4" t="str">
        <f>INDEX(states!$A$2:$A$51,MATCH('data-RIGHT!'!$E189,states!$C$2:$C$51,0))</f>
        <v>Indiana</v>
      </c>
      <c r="G189" s="4" t="str">
        <f>INDEX(states!$B$2:$B$51,MATCH('data-RIGHT!'!$E189,states!$C$2:$C$51,0))</f>
        <v>Indianapolis</v>
      </c>
      <c r="H189">
        <v>2.3E-2</v>
      </c>
      <c r="I189">
        <v>44920</v>
      </c>
      <c r="J189">
        <v>1953.04348</v>
      </c>
      <c r="K189">
        <v>44274</v>
      </c>
      <c r="L189">
        <v>371</v>
      </c>
      <c r="M189">
        <v>83</v>
      </c>
      <c r="N189">
        <v>157</v>
      </c>
      <c r="O189">
        <v>35</v>
      </c>
      <c r="P189">
        <v>98.561887799999994</v>
      </c>
      <c r="Q189">
        <v>0.82591272999999998</v>
      </c>
      <c r="R189">
        <v>0.18477293</v>
      </c>
      <c r="S189">
        <v>0.34951024000000003</v>
      </c>
      <c r="T189">
        <v>7.7916299999999994E-2</v>
      </c>
      <c r="U189">
        <v>28368</v>
      </c>
      <c r="V189">
        <v>80.125493500000005</v>
      </c>
      <c r="W189">
        <v>23.815566799999999</v>
      </c>
      <c r="X189">
        <v>5.8516638499999996</v>
      </c>
      <c r="Y189">
        <v>44151</v>
      </c>
      <c r="Z189">
        <v>98.288067699999999</v>
      </c>
      <c r="AA189">
        <v>6.5819573699999996</v>
      </c>
      <c r="AB189">
        <v>8.66166853</v>
      </c>
      <c r="AC189">
        <v>5.2093419599999997</v>
      </c>
      <c r="AD189">
        <v>8.1981359999999999</v>
      </c>
      <c r="AE189">
        <v>1</v>
      </c>
      <c r="AF189" t="s">
        <v>36</v>
      </c>
    </row>
    <row r="190" spans="1:32" hidden="1" x14ac:dyDescent="0.4">
      <c r="A190">
        <v>750</v>
      </c>
      <c r="B190" t="s">
        <v>202</v>
      </c>
      <c r="C190" s="6" t="str">
        <f t="shared" si="2"/>
        <v>Washington-IN</v>
      </c>
      <c r="D190" s="4" t="str">
        <f>INDEX(counties!$C$2:$C$434,MATCH('data-RIGHT!'!$C190,counties!$D$2:$D$434,0))</f>
        <v>Salem</v>
      </c>
      <c r="E190" t="s">
        <v>41</v>
      </c>
      <c r="F190" s="4" t="str">
        <f>INDEX(states!$A$2:$A$51,MATCH('data-RIGHT!'!$E190,states!$C$2:$C$51,0))</f>
        <v>Indiana</v>
      </c>
      <c r="G190" s="4" t="str">
        <f>INDEX(states!$B$2:$B$51,MATCH('data-RIGHT!'!$E190,states!$C$2:$C$51,0))</f>
        <v>Indianapolis</v>
      </c>
      <c r="H190">
        <v>0.03</v>
      </c>
      <c r="I190">
        <v>23717</v>
      </c>
      <c r="J190">
        <v>790.56666700000005</v>
      </c>
      <c r="K190">
        <v>23625</v>
      </c>
      <c r="L190">
        <v>23</v>
      </c>
      <c r="M190">
        <v>28</v>
      </c>
      <c r="N190">
        <v>18</v>
      </c>
      <c r="O190">
        <v>23</v>
      </c>
      <c r="P190">
        <v>99.612092599999997</v>
      </c>
      <c r="Q190">
        <v>9.6976850000000003E-2</v>
      </c>
      <c r="R190">
        <v>0.11805878</v>
      </c>
      <c r="S190">
        <v>7.5894929999999999E-2</v>
      </c>
      <c r="T190">
        <v>9.6976850000000003E-2</v>
      </c>
      <c r="U190">
        <v>14989</v>
      </c>
      <c r="V190">
        <v>66.1685236</v>
      </c>
      <c r="W190">
        <v>10.8145974</v>
      </c>
      <c r="X190">
        <v>2.8821135500000001</v>
      </c>
      <c r="Y190">
        <v>23390</v>
      </c>
      <c r="Z190">
        <v>98.621242100000003</v>
      </c>
      <c r="AA190">
        <v>14.296708000000001</v>
      </c>
      <c r="AB190">
        <v>18.0585852</v>
      </c>
      <c r="AC190">
        <v>11.5780578</v>
      </c>
      <c r="AD190">
        <v>17.138523800000002</v>
      </c>
      <c r="AE190">
        <v>0</v>
      </c>
      <c r="AF190" t="s">
        <v>32</v>
      </c>
    </row>
    <row r="191" spans="1:32" hidden="1" x14ac:dyDescent="0.4">
      <c r="A191">
        <v>751</v>
      </c>
      <c r="B191" t="s">
        <v>714</v>
      </c>
      <c r="C191" s="6" t="str">
        <f t="shared" si="2"/>
        <v>Wayne-IN</v>
      </c>
      <c r="D191" s="4" t="str">
        <f>INDEX(counties!$C$2:$C$434,MATCH('data-RIGHT!'!$C191,counties!$D$2:$D$434,0))</f>
        <v>Richmond</v>
      </c>
      <c r="E191" t="s">
        <v>41</v>
      </c>
      <c r="F191" s="4" t="str">
        <f>INDEX(states!$A$2:$A$51,MATCH('data-RIGHT!'!$E191,states!$C$2:$C$51,0))</f>
        <v>Indiana</v>
      </c>
      <c r="G191" s="4" t="str">
        <f>INDEX(states!$B$2:$B$51,MATCH('data-RIGHT!'!$E191,states!$C$2:$C$51,0))</f>
        <v>Indianapolis</v>
      </c>
      <c r="H191">
        <v>2.4E-2</v>
      </c>
      <c r="I191">
        <v>71951</v>
      </c>
      <c r="J191">
        <v>2997.9583299999999</v>
      </c>
      <c r="K191">
        <v>67532</v>
      </c>
      <c r="L191">
        <v>3795</v>
      </c>
      <c r="M191">
        <v>153</v>
      </c>
      <c r="N191">
        <v>296</v>
      </c>
      <c r="O191">
        <v>175</v>
      </c>
      <c r="P191">
        <v>93.858320199999994</v>
      </c>
      <c r="Q191">
        <v>5.2744228700000004</v>
      </c>
      <c r="R191">
        <v>0.21264472000000001</v>
      </c>
      <c r="S191">
        <v>0.41139109000000001</v>
      </c>
      <c r="T191">
        <v>0.24322108000000001</v>
      </c>
      <c r="U191">
        <v>46603</v>
      </c>
      <c r="V191">
        <v>71.244340500000007</v>
      </c>
      <c r="W191">
        <v>15.5891252</v>
      </c>
      <c r="X191">
        <v>5.1348625600000002</v>
      </c>
      <c r="Y191">
        <v>69370</v>
      </c>
      <c r="Z191">
        <v>96.412836499999997</v>
      </c>
      <c r="AA191">
        <v>14.8926049</v>
      </c>
      <c r="AB191">
        <v>20.8136394</v>
      </c>
      <c r="AC191">
        <v>13.2868788</v>
      </c>
      <c r="AD191">
        <v>11.637676900000001</v>
      </c>
      <c r="AE191">
        <v>0</v>
      </c>
      <c r="AF191" t="s">
        <v>29</v>
      </c>
    </row>
    <row r="192" spans="1:32" hidden="1" x14ac:dyDescent="0.4">
      <c r="A192">
        <v>752</v>
      </c>
      <c r="B192" t="s">
        <v>756</v>
      </c>
      <c r="C192" s="6" t="str">
        <f t="shared" si="2"/>
        <v>Wells-IN</v>
      </c>
      <c r="D192" s="4" t="str">
        <f>INDEX(counties!$C$2:$C$434,MATCH('data-RIGHT!'!$C192,counties!$D$2:$D$434,0))</f>
        <v>Bluffton</v>
      </c>
      <c r="E192" t="s">
        <v>41</v>
      </c>
      <c r="F192" s="4" t="str">
        <f>INDEX(states!$A$2:$A$51,MATCH('data-RIGHT!'!$E192,states!$C$2:$C$51,0))</f>
        <v>Indiana</v>
      </c>
      <c r="G192" s="4" t="str">
        <f>INDEX(states!$B$2:$B$51,MATCH('data-RIGHT!'!$E192,states!$C$2:$C$51,0))</f>
        <v>Indianapolis</v>
      </c>
      <c r="H192">
        <v>2.1000000000000001E-2</v>
      </c>
      <c r="I192">
        <v>25948</v>
      </c>
      <c r="J192">
        <v>1235.61905</v>
      </c>
      <c r="K192">
        <v>25758</v>
      </c>
      <c r="L192">
        <v>10</v>
      </c>
      <c r="M192">
        <v>40</v>
      </c>
      <c r="N192">
        <v>41</v>
      </c>
      <c r="O192">
        <v>99</v>
      </c>
      <c r="P192">
        <v>99.267766300000005</v>
      </c>
      <c r="Q192">
        <v>3.8538620000000003E-2</v>
      </c>
      <c r="R192">
        <v>0.15415445999999999</v>
      </c>
      <c r="S192">
        <v>0.15800832000000001</v>
      </c>
      <c r="T192">
        <v>0.38153229999999999</v>
      </c>
      <c r="U192">
        <v>16396</v>
      </c>
      <c r="V192">
        <v>79.000975800000006</v>
      </c>
      <c r="W192">
        <v>18.565503799999998</v>
      </c>
      <c r="X192">
        <v>5.5867284699999997</v>
      </c>
      <c r="Y192">
        <v>25464</v>
      </c>
      <c r="Z192">
        <v>98.134731000000002</v>
      </c>
      <c r="AA192">
        <v>5.57257304</v>
      </c>
      <c r="AB192">
        <v>6.6106596900000003</v>
      </c>
      <c r="AC192">
        <v>4.4338875699999996</v>
      </c>
      <c r="AD192">
        <v>7.4941995400000003</v>
      </c>
      <c r="AE192">
        <v>1</v>
      </c>
      <c r="AF192" t="s">
        <v>31</v>
      </c>
    </row>
    <row r="193" spans="1:32" hidden="1" x14ac:dyDescent="0.4">
      <c r="A193">
        <v>753</v>
      </c>
      <c r="B193" t="s">
        <v>715</v>
      </c>
      <c r="C193" s="6" t="str">
        <f t="shared" si="2"/>
        <v>White-IN</v>
      </c>
      <c r="D193" s="4" t="str">
        <f>INDEX(counties!$C$2:$C$434,MATCH('data-RIGHT!'!$C193,counties!$D$2:$D$434,0))</f>
        <v>Monticello</v>
      </c>
      <c r="E193" t="s">
        <v>41</v>
      </c>
      <c r="F193" s="4" t="str">
        <f>INDEX(states!$A$2:$A$51,MATCH('data-RIGHT!'!$E193,states!$C$2:$C$51,0))</f>
        <v>Indiana</v>
      </c>
      <c r="G193" s="4" t="str">
        <f>INDEX(states!$B$2:$B$51,MATCH('data-RIGHT!'!$E193,states!$C$2:$C$51,0))</f>
        <v>Indianapolis</v>
      </c>
      <c r="H193">
        <v>0.03</v>
      </c>
      <c r="I193">
        <v>23265</v>
      </c>
      <c r="J193">
        <v>775.5</v>
      </c>
      <c r="K193">
        <v>23127</v>
      </c>
      <c r="L193">
        <v>2</v>
      </c>
      <c r="M193">
        <v>50</v>
      </c>
      <c r="N193">
        <v>41</v>
      </c>
      <c r="O193">
        <v>45</v>
      </c>
      <c r="P193">
        <v>99.4068343</v>
      </c>
      <c r="Q193">
        <v>8.5965999999999994E-3</v>
      </c>
      <c r="R193">
        <v>0.21491510999999999</v>
      </c>
      <c r="S193">
        <v>0.17623038999999999</v>
      </c>
      <c r="T193">
        <v>0.1934236</v>
      </c>
      <c r="U193">
        <v>15292</v>
      </c>
      <c r="V193">
        <v>77.877321499999994</v>
      </c>
      <c r="W193">
        <v>16.583834700000001</v>
      </c>
      <c r="X193">
        <v>5.1660999199999997</v>
      </c>
      <c r="Y193">
        <v>22974</v>
      </c>
      <c r="Z193">
        <v>98.749194099999997</v>
      </c>
      <c r="AA193">
        <v>7.7043614500000004</v>
      </c>
      <c r="AB193">
        <v>8.1365666900000004</v>
      </c>
      <c r="AC193">
        <v>6.1687229099999996</v>
      </c>
      <c r="AD193">
        <v>11.040339700000001</v>
      </c>
      <c r="AE193">
        <v>0</v>
      </c>
      <c r="AF193" t="s">
        <v>29</v>
      </c>
    </row>
    <row r="194" spans="1:32" hidden="1" x14ac:dyDescent="0.4">
      <c r="A194">
        <v>754</v>
      </c>
      <c r="B194" t="s">
        <v>757</v>
      </c>
      <c r="C194" s="6" t="str">
        <f t="shared" si="2"/>
        <v>Whitley-IN</v>
      </c>
      <c r="D194" s="4" t="str">
        <f>INDEX(counties!$C$2:$C$434,MATCH('data-RIGHT!'!$C194,counties!$D$2:$D$434,0))</f>
        <v>Columbia City</v>
      </c>
      <c r="E194" t="s">
        <v>41</v>
      </c>
      <c r="F194" s="4" t="str">
        <f>INDEX(states!$A$2:$A$51,MATCH('data-RIGHT!'!$E194,states!$C$2:$C$51,0))</f>
        <v>Indiana</v>
      </c>
      <c r="G194" s="4" t="str">
        <f>INDEX(states!$B$2:$B$51,MATCH('data-RIGHT!'!$E194,states!$C$2:$C$51,0))</f>
        <v>Indianapolis</v>
      </c>
      <c r="H194">
        <v>0.02</v>
      </c>
      <c r="I194">
        <v>27651</v>
      </c>
      <c r="J194">
        <v>1382.55</v>
      </c>
      <c r="K194">
        <v>27473</v>
      </c>
      <c r="L194">
        <v>29</v>
      </c>
      <c r="M194">
        <v>73</v>
      </c>
      <c r="N194">
        <v>37</v>
      </c>
      <c r="O194">
        <v>39</v>
      </c>
      <c r="P194">
        <v>99.356262000000001</v>
      </c>
      <c r="Q194">
        <v>0.10487866999999999</v>
      </c>
      <c r="R194">
        <v>0.26400491999999998</v>
      </c>
      <c r="S194">
        <v>0.13381071</v>
      </c>
      <c r="T194">
        <v>0.14104372000000001</v>
      </c>
      <c r="U194">
        <v>17369</v>
      </c>
      <c r="V194">
        <v>78.876158700000005</v>
      </c>
      <c r="W194">
        <v>15.809775999999999</v>
      </c>
      <c r="X194">
        <v>4.2201623599999998</v>
      </c>
      <c r="Y194">
        <v>27251</v>
      </c>
      <c r="Z194">
        <v>98.553397700000005</v>
      </c>
      <c r="AA194">
        <v>5.2254963099999996</v>
      </c>
      <c r="AB194">
        <v>6.1232349199999998</v>
      </c>
      <c r="AC194">
        <v>3.9095619400000001</v>
      </c>
      <c r="AD194">
        <v>7.9565217400000003</v>
      </c>
      <c r="AE194">
        <v>1</v>
      </c>
      <c r="AF194" t="s">
        <v>31</v>
      </c>
    </row>
    <row r="195" spans="1:32" hidden="1" x14ac:dyDescent="0.4">
      <c r="A195">
        <v>1197</v>
      </c>
      <c r="B195" t="s">
        <v>758</v>
      </c>
      <c r="C195" s="6" t="str">
        <f t="shared" ref="C195:C258" si="3">CONCATENATE(B195,"-",E195)</f>
        <v>Alcona-MI</v>
      </c>
      <c r="D195" s="4" t="str">
        <f>INDEX(counties!$C$2:$C$434,MATCH('data-RIGHT!'!$C195,counties!$D$2:$D$434,0))</f>
        <v>Harrisville</v>
      </c>
      <c r="E195" t="s">
        <v>46</v>
      </c>
      <c r="F195" s="4" t="str">
        <f>INDEX(states!$A$2:$A$51,MATCH('data-RIGHT!'!$E195,states!$C$2:$C$51,0))</f>
        <v>Michigan</v>
      </c>
      <c r="G195" s="4" t="str">
        <f>INDEX(states!$B$2:$B$51,MATCH('data-RIGHT!'!$E195,states!$C$2:$C$51,0))</f>
        <v>Lansing</v>
      </c>
      <c r="H195">
        <v>4.1000000000000002E-2</v>
      </c>
      <c r="I195">
        <v>10145</v>
      </c>
      <c r="J195">
        <v>247.43902399999999</v>
      </c>
      <c r="K195">
        <v>10026</v>
      </c>
      <c r="L195">
        <v>27</v>
      </c>
      <c r="M195">
        <v>56</v>
      </c>
      <c r="N195">
        <v>26</v>
      </c>
      <c r="O195">
        <v>10</v>
      </c>
      <c r="P195">
        <v>98.827008399999997</v>
      </c>
      <c r="Q195">
        <v>0.26614095999999998</v>
      </c>
      <c r="R195">
        <v>0.55199606000000001</v>
      </c>
      <c r="S195">
        <v>0.25628388000000002</v>
      </c>
      <c r="T195">
        <v>9.8570720000000001E-2</v>
      </c>
      <c r="U195">
        <v>7368</v>
      </c>
      <c r="V195">
        <v>68.553202999999996</v>
      </c>
      <c r="W195">
        <v>14.115092300000001</v>
      </c>
      <c r="X195">
        <v>3.2437567899999999</v>
      </c>
      <c r="Y195">
        <v>10040</v>
      </c>
      <c r="Z195">
        <v>98.965007400000005</v>
      </c>
      <c r="AA195">
        <v>17.250996000000001</v>
      </c>
      <c r="AB195">
        <v>27.2045028</v>
      </c>
      <c r="AC195">
        <v>16.617398600000001</v>
      </c>
      <c r="AD195">
        <v>11.5069357</v>
      </c>
      <c r="AE195">
        <v>0</v>
      </c>
      <c r="AF195" t="s">
        <v>29</v>
      </c>
    </row>
    <row r="196" spans="1:32" hidden="1" x14ac:dyDescent="0.4">
      <c r="A196">
        <v>1198</v>
      </c>
      <c r="B196" t="s">
        <v>759</v>
      </c>
      <c r="C196" s="6" t="str">
        <f t="shared" si="3"/>
        <v>Alger-MI</v>
      </c>
      <c r="D196" s="4" t="str">
        <f>INDEX(counties!$C$2:$C$434,MATCH('data-RIGHT!'!$C196,counties!$D$2:$D$434,0))</f>
        <v>Munising</v>
      </c>
      <c r="E196" t="s">
        <v>46</v>
      </c>
      <c r="F196" s="4" t="str">
        <f>INDEX(states!$A$2:$A$51,MATCH('data-RIGHT!'!$E196,states!$C$2:$C$51,0))</f>
        <v>Michigan</v>
      </c>
      <c r="G196" s="4" t="str">
        <f>INDEX(states!$B$2:$B$51,MATCH('data-RIGHT!'!$E196,states!$C$2:$C$51,0))</f>
        <v>Lansing</v>
      </c>
      <c r="H196">
        <v>5.0999999999999997E-2</v>
      </c>
      <c r="I196">
        <v>8972</v>
      </c>
      <c r="J196">
        <v>175.92156900000001</v>
      </c>
      <c r="K196">
        <v>8422</v>
      </c>
      <c r="L196">
        <v>213</v>
      </c>
      <c r="M196">
        <v>304</v>
      </c>
      <c r="N196">
        <v>24</v>
      </c>
      <c r="O196">
        <v>9</v>
      </c>
      <c r="P196">
        <v>93.8698172</v>
      </c>
      <c r="Q196">
        <v>2.3740526100000001</v>
      </c>
      <c r="R196">
        <v>3.3883192200000001</v>
      </c>
      <c r="S196">
        <v>0.26749888999999999</v>
      </c>
      <c r="T196">
        <v>0.10031208</v>
      </c>
      <c r="U196">
        <v>6009</v>
      </c>
      <c r="V196">
        <v>73.023797599999995</v>
      </c>
      <c r="W196">
        <v>16.2755866</v>
      </c>
      <c r="X196">
        <v>3.82759195</v>
      </c>
      <c r="Y196">
        <v>8452</v>
      </c>
      <c r="Z196">
        <v>94.204190800000006</v>
      </c>
      <c r="AA196">
        <v>14.4817795</v>
      </c>
      <c r="AB196">
        <v>19.208010900000001</v>
      </c>
      <c r="AC196">
        <v>12.309116100000001</v>
      </c>
      <c r="AD196">
        <v>13.9679255</v>
      </c>
      <c r="AE196">
        <v>0</v>
      </c>
      <c r="AF196" t="s">
        <v>29</v>
      </c>
    </row>
    <row r="197" spans="1:32" hidden="1" x14ac:dyDescent="0.4">
      <c r="A197">
        <v>1199</v>
      </c>
      <c r="B197" t="s">
        <v>248</v>
      </c>
      <c r="C197" s="6" t="str">
        <f t="shared" si="3"/>
        <v>Allegan-MI</v>
      </c>
      <c r="D197" s="4" t="str">
        <f>INDEX(counties!$C$2:$C$434,MATCH('data-RIGHT!'!$C197,counties!$D$2:$D$434,0))</f>
        <v>Allegan</v>
      </c>
      <c r="E197" t="s">
        <v>46</v>
      </c>
      <c r="F197" s="4" t="str">
        <f>INDEX(states!$A$2:$A$51,MATCH('data-RIGHT!'!$E197,states!$C$2:$C$51,0))</f>
        <v>Michigan</v>
      </c>
      <c r="G197" s="4" t="str">
        <f>INDEX(states!$B$2:$B$51,MATCH('data-RIGHT!'!$E197,states!$C$2:$C$51,0))</f>
        <v>Lansing</v>
      </c>
      <c r="H197">
        <v>4.9000000000000002E-2</v>
      </c>
      <c r="I197">
        <v>90509</v>
      </c>
      <c r="J197">
        <v>1847.1224500000001</v>
      </c>
      <c r="K197">
        <v>86760</v>
      </c>
      <c r="L197">
        <v>1448</v>
      </c>
      <c r="M197">
        <v>543</v>
      </c>
      <c r="N197">
        <v>411</v>
      </c>
      <c r="O197">
        <v>1347</v>
      </c>
      <c r="P197">
        <v>95.857870500000004</v>
      </c>
      <c r="Q197">
        <v>1.5998409</v>
      </c>
      <c r="R197">
        <v>0.59994033999999996</v>
      </c>
      <c r="S197">
        <v>0.45409849000000002</v>
      </c>
      <c r="T197">
        <v>1.48824979</v>
      </c>
      <c r="U197">
        <v>55740</v>
      </c>
      <c r="V197">
        <v>74.438464300000007</v>
      </c>
      <c r="W197">
        <v>18.0660208</v>
      </c>
      <c r="X197">
        <v>4.0365984900000003</v>
      </c>
      <c r="Y197">
        <v>88882</v>
      </c>
      <c r="Z197">
        <v>98.2023887</v>
      </c>
      <c r="AA197">
        <v>9.4979860899999995</v>
      </c>
      <c r="AB197">
        <v>11.895784600000001</v>
      </c>
      <c r="AC197">
        <v>7.9338573700000001</v>
      </c>
      <c r="AD197">
        <v>10.4949449</v>
      </c>
      <c r="AE197">
        <v>1</v>
      </c>
      <c r="AF197" t="s">
        <v>35</v>
      </c>
    </row>
    <row r="198" spans="1:32" hidden="1" x14ac:dyDescent="0.4">
      <c r="A198">
        <v>1200</v>
      </c>
      <c r="B198" t="s">
        <v>249</v>
      </c>
      <c r="C198" s="6" t="str">
        <f t="shared" si="3"/>
        <v>Alpena-MI</v>
      </c>
      <c r="D198" s="4" t="str">
        <f>INDEX(counties!$C$2:$C$434,MATCH('data-RIGHT!'!$C198,counties!$D$2:$D$434,0))</f>
        <v>Alpena</v>
      </c>
      <c r="E198" t="s">
        <v>46</v>
      </c>
      <c r="F198" s="4" t="str">
        <f>INDEX(states!$A$2:$A$51,MATCH('data-RIGHT!'!$E198,states!$C$2:$C$51,0))</f>
        <v>Michigan</v>
      </c>
      <c r="G198" s="4" t="str">
        <f>INDEX(states!$B$2:$B$51,MATCH('data-RIGHT!'!$E198,states!$C$2:$C$51,0))</f>
        <v>Lansing</v>
      </c>
      <c r="H198">
        <v>3.4000000000000002E-2</v>
      </c>
      <c r="I198">
        <v>30605</v>
      </c>
      <c r="J198">
        <v>900.14705900000001</v>
      </c>
      <c r="K198">
        <v>30372</v>
      </c>
      <c r="L198">
        <v>35</v>
      </c>
      <c r="M198">
        <v>93</v>
      </c>
      <c r="N198">
        <v>85</v>
      </c>
      <c r="O198">
        <v>20</v>
      </c>
      <c r="P198">
        <v>99.2386865</v>
      </c>
      <c r="Q198">
        <v>0.1143604</v>
      </c>
      <c r="R198">
        <v>0.30387192000000002</v>
      </c>
      <c r="S198">
        <v>0.27773239999999999</v>
      </c>
      <c r="T198">
        <v>6.5348799999999999E-2</v>
      </c>
      <c r="U198">
        <v>20165</v>
      </c>
      <c r="V198">
        <v>73.597818000000004</v>
      </c>
      <c r="W198">
        <v>18.9337962</v>
      </c>
      <c r="X198">
        <v>4.2301016599999999</v>
      </c>
      <c r="Y198">
        <v>30329</v>
      </c>
      <c r="Z198">
        <v>99.098186600000005</v>
      </c>
      <c r="AA198">
        <v>13.4755515</v>
      </c>
      <c r="AB198">
        <v>17.042324099999998</v>
      </c>
      <c r="AC198">
        <v>12.1669518</v>
      </c>
      <c r="AD198">
        <v>12.2930256</v>
      </c>
      <c r="AE198">
        <v>0</v>
      </c>
      <c r="AF198" t="s">
        <v>29</v>
      </c>
    </row>
    <row r="199" spans="1:32" hidden="1" x14ac:dyDescent="0.4">
      <c r="A199">
        <v>1201</v>
      </c>
      <c r="B199" t="s">
        <v>760</v>
      </c>
      <c r="C199" s="6" t="str">
        <f t="shared" si="3"/>
        <v>Antrim-MI</v>
      </c>
      <c r="D199" s="4" t="str">
        <f>INDEX(counties!$C$2:$C$434,MATCH('data-RIGHT!'!$C199,counties!$D$2:$D$434,0))</f>
        <v>Bellaire</v>
      </c>
      <c r="E199" t="s">
        <v>46</v>
      </c>
      <c r="F199" s="4" t="str">
        <f>INDEX(states!$A$2:$A$51,MATCH('data-RIGHT!'!$E199,states!$C$2:$C$51,0))</f>
        <v>Michigan</v>
      </c>
      <c r="G199" s="4" t="str">
        <f>INDEX(states!$B$2:$B$51,MATCH('data-RIGHT!'!$E199,states!$C$2:$C$51,0))</f>
        <v>Lansing</v>
      </c>
      <c r="H199">
        <v>3.1E-2</v>
      </c>
      <c r="I199">
        <v>18185</v>
      </c>
      <c r="J199">
        <v>586.61290299999996</v>
      </c>
      <c r="K199">
        <v>17895</v>
      </c>
      <c r="L199">
        <v>23</v>
      </c>
      <c r="M199">
        <v>211</v>
      </c>
      <c r="N199">
        <v>24</v>
      </c>
      <c r="O199">
        <v>32</v>
      </c>
      <c r="P199">
        <v>98.405279100000001</v>
      </c>
      <c r="Q199">
        <v>0.12647786999999999</v>
      </c>
      <c r="R199">
        <v>1.16029695</v>
      </c>
      <c r="S199">
        <v>0.13197690000000001</v>
      </c>
      <c r="T199">
        <v>0.17596920999999999</v>
      </c>
      <c r="U199">
        <v>12185</v>
      </c>
      <c r="V199">
        <v>76.380796099999998</v>
      </c>
      <c r="W199">
        <v>19.039802999999999</v>
      </c>
      <c r="X199">
        <v>5.0143619199999998</v>
      </c>
      <c r="Y199">
        <v>17942</v>
      </c>
      <c r="Z199">
        <v>98.663733800000003</v>
      </c>
      <c r="AA199">
        <v>13.2148033</v>
      </c>
      <c r="AB199">
        <v>18.758141599999998</v>
      </c>
      <c r="AC199">
        <v>12.0375423</v>
      </c>
      <c r="AD199">
        <v>9.6812844499999997</v>
      </c>
      <c r="AE199">
        <v>0</v>
      </c>
      <c r="AF199" t="s">
        <v>29</v>
      </c>
    </row>
    <row r="200" spans="1:32" hidden="1" x14ac:dyDescent="0.4">
      <c r="A200">
        <v>1202</v>
      </c>
      <c r="B200" t="s">
        <v>761</v>
      </c>
      <c r="C200" s="6" t="str">
        <f t="shared" si="3"/>
        <v>Arenac-MI</v>
      </c>
      <c r="D200" s="4" t="str">
        <f>INDEX(counties!$C$2:$C$434,MATCH('data-RIGHT!'!$C200,counties!$D$2:$D$434,0))</f>
        <v>Standish</v>
      </c>
      <c r="E200" t="s">
        <v>46</v>
      </c>
      <c r="F200" s="4" t="str">
        <f>INDEX(states!$A$2:$A$51,MATCH('data-RIGHT!'!$E200,states!$C$2:$C$51,0))</f>
        <v>Michigan</v>
      </c>
      <c r="G200" s="4" t="str">
        <f>INDEX(states!$B$2:$B$51,MATCH('data-RIGHT!'!$E200,states!$C$2:$C$51,0))</f>
        <v>Lansing</v>
      </c>
      <c r="H200">
        <v>2.1000000000000001E-2</v>
      </c>
      <c r="I200">
        <v>14931</v>
      </c>
      <c r="J200">
        <v>711</v>
      </c>
      <c r="K200">
        <v>14695</v>
      </c>
      <c r="L200">
        <v>10</v>
      </c>
      <c r="M200">
        <v>139</v>
      </c>
      <c r="N200">
        <v>38</v>
      </c>
      <c r="O200">
        <v>49</v>
      </c>
      <c r="P200">
        <v>98.419395899999998</v>
      </c>
      <c r="Q200">
        <v>6.697475E-2</v>
      </c>
      <c r="R200">
        <v>0.93094902999999996</v>
      </c>
      <c r="S200">
        <v>0.25450404999999998</v>
      </c>
      <c r="T200">
        <v>0.32817627999999999</v>
      </c>
      <c r="U200">
        <v>9782</v>
      </c>
      <c r="V200">
        <v>65.395624600000005</v>
      </c>
      <c r="W200">
        <v>11.8278471</v>
      </c>
      <c r="X200">
        <v>2.5863831500000001</v>
      </c>
      <c r="Y200">
        <v>14664</v>
      </c>
      <c r="Z200">
        <v>98.211774199999994</v>
      </c>
      <c r="AA200">
        <v>20.649208900000001</v>
      </c>
      <c r="AB200">
        <v>28.9513678</v>
      </c>
      <c r="AC200">
        <v>18.2323366</v>
      </c>
      <c r="AD200">
        <v>16.054464899999999</v>
      </c>
      <c r="AE200">
        <v>0</v>
      </c>
      <c r="AF200" t="s">
        <v>30</v>
      </c>
    </row>
    <row r="201" spans="1:32" hidden="1" x14ac:dyDescent="0.4">
      <c r="A201">
        <v>1203</v>
      </c>
      <c r="B201" t="s">
        <v>762</v>
      </c>
      <c r="C201" s="6" t="str">
        <f t="shared" si="3"/>
        <v>Baraga-MI</v>
      </c>
      <c r="D201" s="4" t="str">
        <f>INDEX(counties!$C$2:$C$434,MATCH('data-RIGHT!'!$C201,counties!$D$2:$D$434,0))</f>
        <v>L'Anse</v>
      </c>
      <c r="E201" t="s">
        <v>46</v>
      </c>
      <c r="F201" s="4" t="str">
        <f>INDEX(states!$A$2:$A$51,MATCH('data-RIGHT!'!$E201,states!$C$2:$C$51,0))</f>
        <v>Michigan</v>
      </c>
      <c r="G201" s="4" t="str">
        <f>INDEX(states!$B$2:$B$51,MATCH('data-RIGHT!'!$E201,states!$C$2:$C$51,0))</f>
        <v>Lansing</v>
      </c>
      <c r="H201">
        <v>5.3999999999999999E-2</v>
      </c>
      <c r="I201">
        <v>7954</v>
      </c>
      <c r="J201">
        <v>147.29629600000001</v>
      </c>
      <c r="K201">
        <v>6971</v>
      </c>
      <c r="L201">
        <v>49</v>
      </c>
      <c r="M201">
        <v>918</v>
      </c>
      <c r="N201">
        <v>10</v>
      </c>
      <c r="O201">
        <v>6</v>
      </c>
      <c r="P201">
        <v>87.641438300000004</v>
      </c>
      <c r="Q201">
        <v>0.61604223999999996</v>
      </c>
      <c r="R201">
        <v>11.5413628</v>
      </c>
      <c r="S201">
        <v>0.12572290999999999</v>
      </c>
      <c r="T201">
        <v>7.5433739999999999E-2</v>
      </c>
      <c r="U201">
        <v>5166</v>
      </c>
      <c r="V201">
        <v>70.480061899999995</v>
      </c>
      <c r="W201">
        <v>14.5760743</v>
      </c>
      <c r="X201">
        <v>3.3681765399999999</v>
      </c>
      <c r="Y201">
        <v>7700</v>
      </c>
      <c r="Z201">
        <v>96.806638199999995</v>
      </c>
      <c r="AA201">
        <v>16.818181800000001</v>
      </c>
      <c r="AB201">
        <v>22.387344200000001</v>
      </c>
      <c r="AC201">
        <v>14.255929099999999</v>
      </c>
      <c r="AD201">
        <v>15.813168299999999</v>
      </c>
      <c r="AE201">
        <v>0</v>
      </c>
      <c r="AF201" t="s">
        <v>29</v>
      </c>
    </row>
    <row r="202" spans="1:32" hidden="1" x14ac:dyDescent="0.4">
      <c r="A202">
        <v>1204</v>
      </c>
      <c r="B202" t="s">
        <v>763</v>
      </c>
      <c r="C202" s="6" t="str">
        <f t="shared" si="3"/>
        <v>Barry-MI</v>
      </c>
      <c r="D202" s="4" t="str">
        <f>INDEX(counties!$C$2:$C$434,MATCH('data-RIGHT!'!$C202,counties!$D$2:$D$434,0))</f>
        <v>Hastings</v>
      </c>
      <c r="E202" t="s">
        <v>46</v>
      </c>
      <c r="F202" s="4" t="str">
        <f>INDEX(states!$A$2:$A$51,MATCH('data-RIGHT!'!$E202,states!$C$2:$C$51,0))</f>
        <v>Michigan</v>
      </c>
      <c r="G202" s="4" t="str">
        <f>INDEX(states!$B$2:$B$51,MATCH('data-RIGHT!'!$E202,states!$C$2:$C$51,0))</f>
        <v>Lansing</v>
      </c>
      <c r="H202">
        <v>3.4000000000000002E-2</v>
      </c>
      <c r="I202">
        <v>50057</v>
      </c>
      <c r="J202">
        <v>1472.2647099999999</v>
      </c>
      <c r="K202">
        <v>49429</v>
      </c>
      <c r="L202">
        <v>104</v>
      </c>
      <c r="M202">
        <v>188</v>
      </c>
      <c r="N202">
        <v>144</v>
      </c>
      <c r="O202">
        <v>192</v>
      </c>
      <c r="P202">
        <v>98.745430200000001</v>
      </c>
      <c r="Q202">
        <v>0.20776315000000001</v>
      </c>
      <c r="R202">
        <v>0.37557184999999998</v>
      </c>
      <c r="S202">
        <v>0.28767205000000001</v>
      </c>
      <c r="T202">
        <v>0.38356274000000001</v>
      </c>
      <c r="U202">
        <v>31892</v>
      </c>
      <c r="V202">
        <v>78.264141499999994</v>
      </c>
      <c r="W202">
        <v>17.251975399999999</v>
      </c>
      <c r="X202">
        <v>3.8630377500000002</v>
      </c>
      <c r="Y202">
        <v>49091</v>
      </c>
      <c r="Z202">
        <v>98.0702</v>
      </c>
      <c r="AA202">
        <v>9.0749831899999993</v>
      </c>
      <c r="AB202">
        <v>11.6531558</v>
      </c>
      <c r="AC202">
        <v>8.0043779599999993</v>
      </c>
      <c r="AD202">
        <v>8.2771773700000004</v>
      </c>
      <c r="AE202">
        <v>0</v>
      </c>
      <c r="AF202" t="s">
        <v>29</v>
      </c>
    </row>
    <row r="203" spans="1:32" hidden="1" x14ac:dyDescent="0.4">
      <c r="A203">
        <v>1205</v>
      </c>
      <c r="B203" t="s">
        <v>764</v>
      </c>
      <c r="C203" s="6" t="str">
        <f t="shared" si="3"/>
        <v>Bay-MI</v>
      </c>
      <c r="D203" s="4" t="str">
        <f>INDEX(counties!$C$2:$C$434,MATCH('data-RIGHT!'!$C203,counties!$D$2:$D$434,0))</f>
        <v>Bay City</v>
      </c>
      <c r="E203" t="s">
        <v>46</v>
      </c>
      <c r="F203" s="4" t="str">
        <f>INDEX(states!$A$2:$A$51,MATCH('data-RIGHT!'!$E203,states!$C$2:$C$51,0))</f>
        <v>Michigan</v>
      </c>
      <c r="G203" s="4" t="str">
        <f>INDEX(states!$B$2:$B$51,MATCH('data-RIGHT!'!$E203,states!$C$2:$C$51,0))</f>
        <v>Lansing</v>
      </c>
      <c r="H203">
        <v>2.5999999999999999E-2</v>
      </c>
      <c r="I203">
        <v>111723</v>
      </c>
      <c r="J203">
        <v>4297.0384599999998</v>
      </c>
      <c r="K203">
        <v>107747</v>
      </c>
      <c r="L203">
        <v>1242</v>
      </c>
      <c r="M203">
        <v>726</v>
      </c>
      <c r="N203">
        <v>428</v>
      </c>
      <c r="O203">
        <v>1580</v>
      </c>
      <c r="P203">
        <v>96.441198299999996</v>
      </c>
      <c r="Q203">
        <v>1.11167799</v>
      </c>
      <c r="R203">
        <v>0.64982143000000003</v>
      </c>
      <c r="S203">
        <v>0.38309031999999998</v>
      </c>
      <c r="T203">
        <v>1.41421193</v>
      </c>
      <c r="U203">
        <v>71684</v>
      </c>
      <c r="V203">
        <v>73.987221700000006</v>
      </c>
      <c r="W203">
        <v>18.225824500000002</v>
      </c>
      <c r="X203">
        <v>3.6619050299999998</v>
      </c>
      <c r="Y203">
        <v>110453</v>
      </c>
      <c r="Z203">
        <v>98.863259999999997</v>
      </c>
      <c r="AA203">
        <v>12.5302165</v>
      </c>
      <c r="AB203">
        <v>17.586099699999998</v>
      </c>
      <c r="AC203">
        <v>10.9708597</v>
      </c>
      <c r="AD203">
        <v>9.9893026299999992</v>
      </c>
      <c r="AE203">
        <v>1</v>
      </c>
      <c r="AF203" t="s">
        <v>35</v>
      </c>
    </row>
    <row r="204" spans="1:32" hidden="1" x14ac:dyDescent="0.4">
      <c r="A204">
        <v>1206</v>
      </c>
      <c r="B204" t="s">
        <v>765</v>
      </c>
      <c r="C204" s="6" t="str">
        <f t="shared" si="3"/>
        <v>Benzie-MI</v>
      </c>
      <c r="D204" s="4" t="str">
        <f>INDEX(counties!$C$2:$C$434,MATCH('data-RIGHT!'!$C204,counties!$D$2:$D$434,0))</f>
        <v>Beulah</v>
      </c>
      <c r="E204" t="s">
        <v>46</v>
      </c>
      <c r="F204" s="4" t="str">
        <f>INDEX(states!$A$2:$A$51,MATCH('data-RIGHT!'!$E204,states!$C$2:$C$51,0))</f>
        <v>Michigan</v>
      </c>
      <c r="G204" s="4" t="str">
        <f>INDEX(states!$B$2:$B$51,MATCH('data-RIGHT!'!$E204,states!$C$2:$C$51,0))</f>
        <v>Lansing</v>
      </c>
      <c r="H204">
        <v>0.02</v>
      </c>
      <c r="I204">
        <v>12200</v>
      </c>
      <c r="J204">
        <v>610</v>
      </c>
      <c r="K204">
        <v>11863</v>
      </c>
      <c r="L204">
        <v>30</v>
      </c>
      <c r="M204">
        <v>237</v>
      </c>
      <c r="N204">
        <v>35</v>
      </c>
      <c r="O204">
        <v>35</v>
      </c>
      <c r="P204">
        <v>97.237704899999997</v>
      </c>
      <c r="Q204">
        <v>0.24590164</v>
      </c>
      <c r="R204">
        <v>1.9426229500000001</v>
      </c>
      <c r="S204">
        <v>0.28688524999999998</v>
      </c>
      <c r="T204">
        <v>0.28688524999999998</v>
      </c>
      <c r="U204">
        <v>8333</v>
      </c>
      <c r="V204">
        <v>76.647065900000001</v>
      </c>
      <c r="W204">
        <v>21.420856799999999</v>
      </c>
      <c r="X204">
        <v>4.6801872099999997</v>
      </c>
      <c r="Y204">
        <v>12077</v>
      </c>
      <c r="Z204">
        <v>98.991803300000001</v>
      </c>
      <c r="AA204">
        <v>12.8591538</v>
      </c>
      <c r="AB204">
        <v>18.641174500000002</v>
      </c>
      <c r="AC204">
        <v>11.3047574</v>
      </c>
      <c r="AD204">
        <v>10.3274559</v>
      </c>
      <c r="AE204">
        <v>0</v>
      </c>
      <c r="AF204" t="s">
        <v>29</v>
      </c>
    </row>
    <row r="205" spans="1:32" hidden="1" x14ac:dyDescent="0.4">
      <c r="A205">
        <v>1207</v>
      </c>
      <c r="B205" t="s">
        <v>766</v>
      </c>
      <c r="C205" s="6" t="str">
        <f t="shared" si="3"/>
        <v>Berrien-MI</v>
      </c>
      <c r="D205" s="4" t="str">
        <f>INDEX(counties!$C$2:$C$434,MATCH('data-RIGHT!'!$C205,counties!$D$2:$D$434,0))</f>
        <v>Saint Joseph</v>
      </c>
      <c r="E205" t="s">
        <v>46</v>
      </c>
      <c r="F205" s="4" t="str">
        <f>INDEX(states!$A$2:$A$51,MATCH('data-RIGHT!'!$E205,states!$C$2:$C$51,0))</f>
        <v>Michigan</v>
      </c>
      <c r="G205" s="4" t="str">
        <f>INDEX(states!$B$2:$B$51,MATCH('data-RIGHT!'!$E205,states!$C$2:$C$51,0))</f>
        <v>Lansing</v>
      </c>
      <c r="H205">
        <v>3.3000000000000002E-2</v>
      </c>
      <c r="I205">
        <v>161378</v>
      </c>
      <c r="J205">
        <v>4890.2424199999996</v>
      </c>
      <c r="K205">
        <v>133259</v>
      </c>
      <c r="L205">
        <v>24872</v>
      </c>
      <c r="M205">
        <v>685</v>
      </c>
      <c r="N205">
        <v>1487</v>
      </c>
      <c r="O205">
        <v>1075</v>
      </c>
      <c r="P205">
        <v>82.575691899999995</v>
      </c>
      <c r="Q205">
        <v>15.412261900000001</v>
      </c>
      <c r="R205">
        <v>0.42446926000000001</v>
      </c>
      <c r="S205">
        <v>0.92143911000000001</v>
      </c>
      <c r="T205">
        <v>0.66613789000000001</v>
      </c>
      <c r="U205">
        <v>102485</v>
      </c>
      <c r="V205">
        <v>74.727033199999994</v>
      </c>
      <c r="W205">
        <v>23.742011000000002</v>
      </c>
      <c r="X205">
        <v>6.30140996</v>
      </c>
      <c r="Y205">
        <v>158312</v>
      </c>
      <c r="Z205">
        <v>98.100112800000005</v>
      </c>
      <c r="AA205">
        <v>14.705770899999999</v>
      </c>
      <c r="AB205">
        <v>22.975086999999998</v>
      </c>
      <c r="AC205">
        <v>11.852964999999999</v>
      </c>
      <c r="AD205">
        <v>10.9998965</v>
      </c>
      <c r="AE205">
        <v>1</v>
      </c>
      <c r="AF205" t="s">
        <v>35</v>
      </c>
    </row>
    <row r="206" spans="1:32" hidden="1" x14ac:dyDescent="0.4">
      <c r="A206">
        <v>1208</v>
      </c>
      <c r="B206" t="s">
        <v>767</v>
      </c>
      <c r="C206" s="6" t="str">
        <f t="shared" si="3"/>
        <v>Branch-MI</v>
      </c>
      <c r="D206" s="4" t="str">
        <f>INDEX(counties!$C$2:$C$434,MATCH('data-RIGHT!'!$C206,counties!$D$2:$D$434,0))</f>
        <v>Coldwater</v>
      </c>
      <c r="E206" t="s">
        <v>46</v>
      </c>
      <c r="F206" s="4" t="str">
        <f>INDEX(states!$A$2:$A$51,MATCH('data-RIGHT!'!$E206,states!$C$2:$C$51,0))</f>
        <v>Michigan</v>
      </c>
      <c r="G206" s="4" t="str">
        <f>INDEX(states!$B$2:$B$51,MATCH('data-RIGHT!'!$E206,states!$C$2:$C$51,0))</f>
        <v>Lansing</v>
      </c>
      <c r="H206">
        <v>2.9000000000000001E-2</v>
      </c>
      <c r="I206">
        <v>41502</v>
      </c>
      <c r="J206">
        <v>1431.1034500000001</v>
      </c>
      <c r="K206">
        <v>40278</v>
      </c>
      <c r="L206">
        <v>705</v>
      </c>
      <c r="M206">
        <v>221</v>
      </c>
      <c r="N206">
        <v>156</v>
      </c>
      <c r="O206">
        <v>142</v>
      </c>
      <c r="P206">
        <v>97.050744499999993</v>
      </c>
      <c r="Q206">
        <v>1.69871332</v>
      </c>
      <c r="R206">
        <v>0.53250445999999996</v>
      </c>
      <c r="S206">
        <v>0.37588549999999998</v>
      </c>
      <c r="T206">
        <v>0.34215219000000002</v>
      </c>
      <c r="U206">
        <v>26446</v>
      </c>
      <c r="V206">
        <v>73.788096499999995</v>
      </c>
      <c r="W206">
        <v>16.066701999999999</v>
      </c>
      <c r="X206">
        <v>3.5128185699999999</v>
      </c>
      <c r="Y206">
        <v>39759</v>
      </c>
      <c r="Z206">
        <v>95.800202400000003</v>
      </c>
      <c r="AA206">
        <v>14.0848613</v>
      </c>
      <c r="AB206">
        <v>20.8565121</v>
      </c>
      <c r="AC206">
        <v>11.6031599</v>
      </c>
      <c r="AD206">
        <v>10.717385</v>
      </c>
      <c r="AE206">
        <v>0</v>
      </c>
      <c r="AF206" t="s">
        <v>29</v>
      </c>
    </row>
    <row r="207" spans="1:32" hidden="1" x14ac:dyDescent="0.4">
      <c r="A207">
        <v>1209</v>
      </c>
      <c r="B207" t="s">
        <v>649</v>
      </c>
      <c r="C207" s="6" t="str">
        <f t="shared" si="3"/>
        <v>Calhoun-MI</v>
      </c>
      <c r="D207" s="4" t="str">
        <f>INDEX(counties!$C$2:$C$434,MATCH('data-RIGHT!'!$C207,counties!$D$2:$D$434,0))</f>
        <v>Marshall</v>
      </c>
      <c r="E207" t="s">
        <v>46</v>
      </c>
      <c r="F207" s="4" t="str">
        <f>INDEX(states!$A$2:$A$51,MATCH('data-RIGHT!'!$E207,states!$C$2:$C$51,0))</f>
        <v>Michigan</v>
      </c>
      <c r="G207" s="4" t="str">
        <f>INDEX(states!$B$2:$B$51,MATCH('data-RIGHT!'!$E207,states!$C$2:$C$51,0))</f>
        <v>Lansing</v>
      </c>
      <c r="H207">
        <v>4.2000000000000003E-2</v>
      </c>
      <c r="I207">
        <v>135982</v>
      </c>
      <c r="J207">
        <v>3237.6666700000001</v>
      </c>
      <c r="K207">
        <v>118737</v>
      </c>
      <c r="L207">
        <v>14383</v>
      </c>
      <c r="M207">
        <v>696</v>
      </c>
      <c r="N207">
        <v>1068</v>
      </c>
      <c r="O207">
        <v>1098</v>
      </c>
      <c r="P207">
        <v>87.318174499999998</v>
      </c>
      <c r="Q207">
        <v>10.577135200000001</v>
      </c>
      <c r="R207">
        <v>0.51183244999999999</v>
      </c>
      <c r="S207">
        <v>0.78539806999999995</v>
      </c>
      <c r="T207">
        <v>0.80745981</v>
      </c>
      <c r="U207">
        <v>86623</v>
      </c>
      <c r="V207">
        <v>76.838714899999999</v>
      </c>
      <c r="W207">
        <v>21.488519199999999</v>
      </c>
      <c r="X207">
        <v>4.7677868500000002</v>
      </c>
      <c r="Y207">
        <v>131766</v>
      </c>
      <c r="Z207">
        <v>96.899589700000007</v>
      </c>
      <c r="AA207">
        <v>14.292002500000001</v>
      </c>
      <c r="AB207">
        <v>21.334610300000001</v>
      </c>
      <c r="AC207">
        <v>12.370767000000001</v>
      </c>
      <c r="AD207">
        <v>9.5705310299999997</v>
      </c>
      <c r="AE207">
        <v>1</v>
      </c>
      <c r="AF207" t="s">
        <v>35</v>
      </c>
    </row>
    <row r="208" spans="1:32" hidden="1" x14ac:dyDescent="0.4">
      <c r="A208">
        <v>1210</v>
      </c>
      <c r="B208" t="s">
        <v>651</v>
      </c>
      <c r="C208" s="6" t="str">
        <f t="shared" si="3"/>
        <v>Cass-MI</v>
      </c>
      <c r="D208" s="4" t="str">
        <f>INDEX(counties!$C$2:$C$434,MATCH('data-RIGHT!'!$C208,counties!$D$2:$D$434,0))</f>
        <v>Cassopolis</v>
      </c>
      <c r="E208" t="s">
        <v>46</v>
      </c>
      <c r="F208" s="4" t="str">
        <f>INDEX(states!$A$2:$A$51,MATCH('data-RIGHT!'!$E208,states!$C$2:$C$51,0))</f>
        <v>Michigan</v>
      </c>
      <c r="G208" s="4" t="str">
        <f>INDEX(states!$B$2:$B$51,MATCH('data-RIGHT!'!$E208,states!$C$2:$C$51,0))</f>
        <v>Lansing</v>
      </c>
      <c r="H208">
        <v>0.03</v>
      </c>
      <c r="I208">
        <v>49477</v>
      </c>
      <c r="J208">
        <v>1649.23333</v>
      </c>
      <c r="K208">
        <v>44827</v>
      </c>
      <c r="L208">
        <v>3725</v>
      </c>
      <c r="M208">
        <v>469</v>
      </c>
      <c r="N208">
        <v>191</v>
      </c>
      <c r="O208">
        <v>265</v>
      </c>
      <c r="P208">
        <v>90.601693699999998</v>
      </c>
      <c r="Q208">
        <v>7.5287507299999996</v>
      </c>
      <c r="R208">
        <v>0.94791519000000002</v>
      </c>
      <c r="S208">
        <v>0.38603796000000001</v>
      </c>
      <c r="T208">
        <v>0.53560240000000003</v>
      </c>
      <c r="U208">
        <v>31841</v>
      </c>
      <c r="V208">
        <v>72.277880699999997</v>
      </c>
      <c r="W208">
        <v>15.8443516</v>
      </c>
      <c r="X208">
        <v>3.4263999200000002</v>
      </c>
      <c r="Y208">
        <v>48946</v>
      </c>
      <c r="Z208">
        <v>98.926774100000003</v>
      </c>
      <c r="AA208">
        <v>11.882482700000001</v>
      </c>
      <c r="AB208">
        <v>17.799227800000001</v>
      </c>
      <c r="AC208">
        <v>9.5784173199999998</v>
      </c>
      <c r="AD208">
        <v>10.2969621</v>
      </c>
      <c r="AE208">
        <v>0</v>
      </c>
      <c r="AF208" t="s">
        <v>29</v>
      </c>
    </row>
    <row r="209" spans="1:32" hidden="1" x14ac:dyDescent="0.4">
      <c r="A209">
        <v>1211</v>
      </c>
      <c r="B209" t="s">
        <v>259</v>
      </c>
      <c r="C209" s="6" t="str">
        <f t="shared" si="3"/>
        <v>Charlevoix-MI</v>
      </c>
      <c r="D209" s="4" t="str">
        <f>INDEX(counties!$C$2:$C$434,MATCH('data-RIGHT!'!$C209,counties!$D$2:$D$434,0))</f>
        <v>Charlevoix</v>
      </c>
      <c r="E209" t="s">
        <v>46</v>
      </c>
      <c r="F209" s="4" t="str">
        <f>INDEX(states!$A$2:$A$51,MATCH('data-RIGHT!'!$E209,states!$C$2:$C$51,0))</f>
        <v>Michigan</v>
      </c>
      <c r="G209" s="4" t="str">
        <f>INDEX(states!$B$2:$B$51,MATCH('data-RIGHT!'!$E209,states!$C$2:$C$51,0))</f>
        <v>Lansing</v>
      </c>
      <c r="H209">
        <v>2.1999999999999999E-2</v>
      </c>
      <c r="I209">
        <v>21468</v>
      </c>
      <c r="J209">
        <v>975.81818199999998</v>
      </c>
      <c r="K209">
        <v>20993</v>
      </c>
      <c r="L209">
        <v>17</v>
      </c>
      <c r="M209">
        <v>378</v>
      </c>
      <c r="N209">
        <v>41</v>
      </c>
      <c r="O209">
        <v>39</v>
      </c>
      <c r="P209">
        <v>97.787404499999994</v>
      </c>
      <c r="Q209">
        <v>7.9187629999999995E-2</v>
      </c>
      <c r="R209">
        <v>1.7607602</v>
      </c>
      <c r="S209">
        <v>0.19098192999999999</v>
      </c>
      <c r="T209">
        <v>0.18166573999999999</v>
      </c>
      <c r="U209">
        <v>13963</v>
      </c>
      <c r="V209">
        <v>79.696340300000003</v>
      </c>
      <c r="W209">
        <v>22.652725100000001</v>
      </c>
      <c r="X209">
        <v>5.0633817900000002</v>
      </c>
      <c r="Y209">
        <v>21250</v>
      </c>
      <c r="Z209">
        <v>98.984535100000002</v>
      </c>
      <c r="AA209">
        <v>10.395294099999999</v>
      </c>
      <c r="AB209">
        <v>13.843192200000001</v>
      </c>
      <c r="AC209">
        <v>8.1128133699999996</v>
      </c>
      <c r="AD209">
        <v>12.005928900000001</v>
      </c>
      <c r="AE209">
        <v>0</v>
      </c>
      <c r="AF209" t="s">
        <v>29</v>
      </c>
    </row>
    <row r="210" spans="1:32" hidden="1" x14ac:dyDescent="0.4">
      <c r="A210">
        <v>1212</v>
      </c>
      <c r="B210" t="s">
        <v>260</v>
      </c>
      <c r="C210" s="6" t="str">
        <f t="shared" si="3"/>
        <v>Cheboygan-MI</v>
      </c>
      <c r="D210" s="4" t="str">
        <f>INDEX(counties!$C$2:$C$434,MATCH('data-RIGHT!'!$C210,counties!$D$2:$D$434,0))</f>
        <v>Cheboygan</v>
      </c>
      <c r="E210" t="s">
        <v>46</v>
      </c>
      <c r="F210" s="4" t="str">
        <f>INDEX(states!$A$2:$A$51,MATCH('data-RIGHT!'!$E210,states!$C$2:$C$51,0))</f>
        <v>Michigan</v>
      </c>
      <c r="G210" s="4" t="str">
        <f>INDEX(states!$B$2:$B$51,MATCH('data-RIGHT!'!$E210,states!$C$2:$C$51,0))</f>
        <v>Lansing</v>
      </c>
      <c r="H210">
        <v>4.8000000000000001E-2</v>
      </c>
      <c r="I210">
        <v>21398</v>
      </c>
      <c r="J210">
        <v>445.79166700000002</v>
      </c>
      <c r="K210">
        <v>20837</v>
      </c>
      <c r="L210">
        <v>15</v>
      </c>
      <c r="M210">
        <v>478</v>
      </c>
      <c r="N210">
        <v>57</v>
      </c>
      <c r="O210">
        <v>11</v>
      </c>
      <c r="P210">
        <v>97.378259700000001</v>
      </c>
      <c r="Q210">
        <v>7.0100010000000004E-2</v>
      </c>
      <c r="R210">
        <v>2.23385363</v>
      </c>
      <c r="S210">
        <v>0.26638003999999998</v>
      </c>
      <c r="T210">
        <v>5.1406670000000002E-2</v>
      </c>
      <c r="U210">
        <v>14207</v>
      </c>
      <c r="V210">
        <v>73.541212099999996</v>
      </c>
      <c r="W210">
        <v>14.6477089</v>
      </c>
      <c r="X210">
        <v>3.0125994199999999</v>
      </c>
      <c r="Y210">
        <v>21097</v>
      </c>
      <c r="Z210">
        <v>98.593326500000003</v>
      </c>
      <c r="AA210">
        <v>15.5614542</v>
      </c>
      <c r="AB210">
        <v>21.159054000000001</v>
      </c>
      <c r="AC210">
        <v>13.3028806</v>
      </c>
      <c r="AD210">
        <v>14.1585593</v>
      </c>
      <c r="AE210">
        <v>0</v>
      </c>
      <c r="AF210" t="s">
        <v>29</v>
      </c>
    </row>
    <row r="211" spans="1:32" hidden="1" x14ac:dyDescent="0.4">
      <c r="A211">
        <v>1213</v>
      </c>
      <c r="B211" t="s">
        <v>768</v>
      </c>
      <c r="C211" s="6" t="str">
        <f t="shared" si="3"/>
        <v>Chippewa-MI</v>
      </c>
      <c r="D211" s="4" t="str">
        <f>INDEX(counties!$C$2:$C$434,MATCH('data-RIGHT!'!$C211,counties!$D$2:$D$434,0))</f>
        <v>Sault Sainte Marie</v>
      </c>
      <c r="E211" t="s">
        <v>46</v>
      </c>
      <c r="F211" s="4" t="str">
        <f>INDEX(states!$A$2:$A$51,MATCH('data-RIGHT!'!$E211,states!$C$2:$C$51,0))</f>
        <v>Michigan</v>
      </c>
      <c r="G211" s="4" t="str">
        <f>INDEX(states!$B$2:$B$51,MATCH('data-RIGHT!'!$E211,states!$C$2:$C$51,0))</f>
        <v>Lansing</v>
      </c>
      <c r="H211">
        <v>7.8E-2</v>
      </c>
      <c r="I211">
        <v>34604</v>
      </c>
      <c r="J211">
        <v>443.64102600000001</v>
      </c>
      <c r="K211">
        <v>28353</v>
      </c>
      <c r="L211">
        <v>2184</v>
      </c>
      <c r="M211">
        <v>3820</v>
      </c>
      <c r="N211">
        <v>152</v>
      </c>
      <c r="O211">
        <v>95</v>
      </c>
      <c r="P211">
        <v>81.935614400000006</v>
      </c>
      <c r="Q211">
        <v>6.3114090899999997</v>
      </c>
      <c r="R211">
        <v>11.0391862</v>
      </c>
      <c r="S211">
        <v>0.43925557999999998</v>
      </c>
      <c r="T211">
        <v>0.27453474</v>
      </c>
      <c r="U211">
        <v>21848</v>
      </c>
      <c r="V211">
        <v>73.594837100000007</v>
      </c>
      <c r="W211">
        <v>16.939765699999999</v>
      </c>
      <c r="X211">
        <v>3.8081288899999999</v>
      </c>
      <c r="Y211">
        <v>29486</v>
      </c>
      <c r="Z211">
        <v>85.209802300000007</v>
      </c>
      <c r="AA211">
        <v>17.075900399999998</v>
      </c>
      <c r="AB211">
        <v>20.9559748</v>
      </c>
      <c r="AC211">
        <v>16.103504600000001</v>
      </c>
      <c r="AD211">
        <v>14.3391521</v>
      </c>
      <c r="AE211">
        <v>0</v>
      </c>
      <c r="AF211" t="s">
        <v>29</v>
      </c>
    </row>
    <row r="212" spans="1:32" hidden="1" x14ac:dyDescent="0.4">
      <c r="A212">
        <v>1214</v>
      </c>
      <c r="B212" t="s">
        <v>769</v>
      </c>
      <c r="C212" s="6" t="str">
        <f t="shared" si="3"/>
        <v>Clare-MI</v>
      </c>
      <c r="D212" s="4" t="str">
        <f>INDEX(counties!$C$2:$C$434,MATCH('data-RIGHT!'!$C212,counties!$D$2:$D$434,0))</f>
        <v>Harrison</v>
      </c>
      <c r="E212" t="s">
        <v>46</v>
      </c>
      <c r="F212" s="4" t="str">
        <f>INDEX(states!$A$2:$A$51,MATCH('data-RIGHT!'!$E212,states!$C$2:$C$51,0))</f>
        <v>Michigan</v>
      </c>
      <c r="G212" s="4" t="str">
        <f>INDEX(states!$B$2:$B$51,MATCH('data-RIGHT!'!$E212,states!$C$2:$C$51,0))</f>
        <v>Lansing</v>
      </c>
      <c r="H212">
        <v>3.4000000000000002E-2</v>
      </c>
      <c r="I212">
        <v>24952</v>
      </c>
      <c r="J212">
        <v>733.88235299999997</v>
      </c>
      <c r="K212">
        <v>24665</v>
      </c>
      <c r="L212">
        <v>40</v>
      </c>
      <c r="M212">
        <v>160</v>
      </c>
      <c r="N212">
        <v>53</v>
      </c>
      <c r="O212">
        <v>34</v>
      </c>
      <c r="P212">
        <v>98.849791600000003</v>
      </c>
      <c r="Q212">
        <v>0.16030779000000001</v>
      </c>
      <c r="R212">
        <v>0.64123116000000002</v>
      </c>
      <c r="S212">
        <v>0.21240782</v>
      </c>
      <c r="T212">
        <v>0.13626162</v>
      </c>
      <c r="U212">
        <v>16401</v>
      </c>
      <c r="V212">
        <v>66.910554200000007</v>
      </c>
      <c r="W212">
        <v>12.041948700000001</v>
      </c>
      <c r="X212">
        <v>2.76812389</v>
      </c>
      <c r="Y212">
        <v>24522</v>
      </c>
      <c r="Z212">
        <v>98.276691200000002</v>
      </c>
      <c r="AA212">
        <v>23.713400199999999</v>
      </c>
      <c r="AB212">
        <v>35.978586</v>
      </c>
      <c r="AC212">
        <v>22.171945699999998</v>
      </c>
      <c r="AD212">
        <v>13.563416699999999</v>
      </c>
      <c r="AE212">
        <v>0</v>
      </c>
      <c r="AF212" t="s">
        <v>30</v>
      </c>
    </row>
    <row r="213" spans="1:32" hidden="1" x14ac:dyDescent="0.4">
      <c r="A213">
        <v>1215</v>
      </c>
      <c r="B213" t="s">
        <v>120</v>
      </c>
      <c r="C213" s="6" t="str">
        <f t="shared" si="3"/>
        <v>Clinton-MI</v>
      </c>
      <c r="D213" s="4" t="str">
        <f>INDEX(counties!$C$2:$C$434,MATCH('data-RIGHT!'!$C213,counties!$D$2:$D$434,0))</f>
        <v>Saint Johns</v>
      </c>
      <c r="E213" t="s">
        <v>46</v>
      </c>
      <c r="F213" s="4" t="str">
        <f>INDEX(states!$A$2:$A$51,MATCH('data-RIGHT!'!$E213,states!$C$2:$C$51,0))</f>
        <v>Michigan</v>
      </c>
      <c r="G213" s="4" t="str">
        <f>INDEX(states!$B$2:$B$51,MATCH('data-RIGHT!'!$E213,states!$C$2:$C$51,0))</f>
        <v>Lansing</v>
      </c>
      <c r="H213">
        <v>3.4000000000000002E-2</v>
      </c>
      <c r="I213">
        <v>57883</v>
      </c>
      <c r="J213">
        <v>1702.44118</v>
      </c>
      <c r="K213">
        <v>56639</v>
      </c>
      <c r="L213">
        <v>218</v>
      </c>
      <c r="M213">
        <v>276</v>
      </c>
      <c r="N213">
        <v>199</v>
      </c>
      <c r="O213">
        <v>551</v>
      </c>
      <c r="P213">
        <v>97.850836999999999</v>
      </c>
      <c r="Q213">
        <v>0.37662181</v>
      </c>
      <c r="R213">
        <v>0.47682394</v>
      </c>
      <c r="S213">
        <v>0.34379696999999998</v>
      </c>
      <c r="T213">
        <v>0.95192025000000002</v>
      </c>
      <c r="U213">
        <v>35745</v>
      </c>
      <c r="V213">
        <v>83.684431399999994</v>
      </c>
      <c r="W213">
        <v>22.864736300000001</v>
      </c>
      <c r="X213">
        <v>4.9461463099999996</v>
      </c>
      <c r="Y213">
        <v>57463</v>
      </c>
      <c r="Z213">
        <v>99.274398399999995</v>
      </c>
      <c r="AA213">
        <v>6.0177853600000004</v>
      </c>
      <c r="AB213">
        <v>7.3665048500000001</v>
      </c>
      <c r="AC213">
        <v>4.9816871599999999</v>
      </c>
      <c r="AD213">
        <v>7.7162162199999997</v>
      </c>
      <c r="AE213">
        <v>1</v>
      </c>
      <c r="AF213" t="s">
        <v>36</v>
      </c>
    </row>
    <row r="214" spans="1:32" hidden="1" x14ac:dyDescent="0.4">
      <c r="A214">
        <v>1216</v>
      </c>
      <c r="B214" t="s">
        <v>658</v>
      </c>
      <c r="C214" s="6" t="str">
        <f t="shared" si="3"/>
        <v>Crawford-MI</v>
      </c>
      <c r="D214" s="4" t="str">
        <f>INDEX(counties!$C$2:$C$434,MATCH('data-RIGHT!'!$C214,counties!$D$2:$D$434,0))</f>
        <v>Grayling</v>
      </c>
      <c r="E214" t="s">
        <v>46</v>
      </c>
      <c r="F214" s="4" t="str">
        <f>INDEX(states!$A$2:$A$51,MATCH('data-RIGHT!'!$E214,states!$C$2:$C$51,0))</f>
        <v>Michigan</v>
      </c>
      <c r="G214" s="4" t="str">
        <f>INDEX(states!$B$2:$B$51,MATCH('data-RIGHT!'!$E214,states!$C$2:$C$51,0))</f>
        <v>Lansing</v>
      </c>
      <c r="H214">
        <v>3.4000000000000002E-2</v>
      </c>
      <c r="I214">
        <v>12260</v>
      </c>
      <c r="J214">
        <v>360.588235</v>
      </c>
      <c r="K214">
        <v>11802</v>
      </c>
      <c r="L214">
        <v>264</v>
      </c>
      <c r="M214">
        <v>145</v>
      </c>
      <c r="N214">
        <v>42</v>
      </c>
      <c r="O214">
        <v>7</v>
      </c>
      <c r="P214">
        <v>96.264274099999994</v>
      </c>
      <c r="Q214">
        <v>2.1533442100000002</v>
      </c>
      <c r="R214">
        <v>1.1827079899999999</v>
      </c>
      <c r="S214">
        <v>0.34257748999999998</v>
      </c>
      <c r="T214">
        <v>5.7096250000000001E-2</v>
      </c>
      <c r="U214">
        <v>8057</v>
      </c>
      <c r="V214">
        <v>73.203425600000003</v>
      </c>
      <c r="W214">
        <v>18.7787018</v>
      </c>
      <c r="X214">
        <v>4.9894501699999996</v>
      </c>
      <c r="Y214">
        <v>11569</v>
      </c>
      <c r="Z214">
        <v>94.363784699999997</v>
      </c>
      <c r="AA214">
        <v>14.5907166</v>
      </c>
      <c r="AB214">
        <v>20.829315300000001</v>
      </c>
      <c r="AC214">
        <v>12.823920299999999</v>
      </c>
      <c r="AD214">
        <v>10.9926169</v>
      </c>
      <c r="AE214">
        <v>0</v>
      </c>
      <c r="AF214" t="s">
        <v>29</v>
      </c>
    </row>
    <row r="215" spans="1:32" hidden="1" x14ac:dyDescent="0.4">
      <c r="A215">
        <v>1217</v>
      </c>
      <c r="B215" t="s">
        <v>770</v>
      </c>
      <c r="C215" s="6" t="str">
        <f t="shared" si="3"/>
        <v>Delta-MI</v>
      </c>
      <c r="D215" s="4" t="str">
        <f>INDEX(counties!$C$2:$C$434,MATCH('data-RIGHT!'!$C215,counties!$D$2:$D$434,0))</f>
        <v>Escanaba</v>
      </c>
      <c r="E215" t="s">
        <v>46</v>
      </c>
      <c r="F215" s="4" t="str">
        <f>INDEX(states!$A$2:$A$51,MATCH('data-RIGHT!'!$E215,states!$C$2:$C$51,0))</f>
        <v>Michigan</v>
      </c>
      <c r="G215" s="4" t="str">
        <f>INDEX(states!$B$2:$B$51,MATCH('data-RIGHT!'!$E215,states!$C$2:$C$51,0))</f>
        <v>Lansing</v>
      </c>
      <c r="H215">
        <v>6.9000000000000006E-2</v>
      </c>
      <c r="I215">
        <v>37780</v>
      </c>
      <c r="J215">
        <v>547.53623200000004</v>
      </c>
      <c r="K215">
        <v>36819</v>
      </c>
      <c r="L215">
        <v>16</v>
      </c>
      <c r="M215">
        <v>809</v>
      </c>
      <c r="N215">
        <v>99</v>
      </c>
      <c r="O215">
        <v>37</v>
      </c>
      <c r="P215">
        <v>97.456326099999998</v>
      </c>
      <c r="Q215">
        <v>4.2350449999999998E-2</v>
      </c>
      <c r="R215">
        <v>2.1413446299999999</v>
      </c>
      <c r="S215">
        <v>0.26204340999999998</v>
      </c>
      <c r="T215">
        <v>9.7935419999999995E-2</v>
      </c>
      <c r="U215">
        <v>24476</v>
      </c>
      <c r="V215">
        <v>76.887563299999997</v>
      </c>
      <c r="W215">
        <v>18.912403999999999</v>
      </c>
      <c r="X215">
        <v>3.52590293</v>
      </c>
      <c r="Y215">
        <v>37242</v>
      </c>
      <c r="Z215">
        <v>98.575966100000002</v>
      </c>
      <c r="AA215">
        <v>14.612534200000001</v>
      </c>
      <c r="AB215">
        <v>18.591132999999999</v>
      </c>
      <c r="AC215">
        <v>13.127551</v>
      </c>
      <c r="AD215">
        <v>13.107314499999999</v>
      </c>
      <c r="AE215">
        <v>0</v>
      </c>
      <c r="AF215" t="s">
        <v>29</v>
      </c>
    </row>
    <row r="216" spans="1:32" hidden="1" x14ac:dyDescent="0.4">
      <c r="A216">
        <v>1218</v>
      </c>
      <c r="B216" t="s">
        <v>771</v>
      </c>
      <c r="C216" s="6" t="str">
        <f t="shared" si="3"/>
        <v>Dickinson-MI</v>
      </c>
      <c r="D216" s="4" t="str">
        <f>INDEX(counties!$C$2:$C$434,MATCH('data-RIGHT!'!$C216,counties!$D$2:$D$434,0))</f>
        <v>Iron Mountain</v>
      </c>
      <c r="E216" t="s">
        <v>46</v>
      </c>
      <c r="F216" s="4" t="str">
        <f>INDEX(states!$A$2:$A$51,MATCH('data-RIGHT!'!$E216,states!$C$2:$C$51,0))</f>
        <v>Michigan</v>
      </c>
      <c r="G216" s="4" t="str">
        <f>INDEX(states!$B$2:$B$51,MATCH('data-RIGHT!'!$E216,states!$C$2:$C$51,0))</f>
        <v>Lansing</v>
      </c>
      <c r="H216">
        <v>4.5999999999999999E-2</v>
      </c>
      <c r="I216">
        <v>26831</v>
      </c>
      <c r="J216">
        <v>583.28260899999998</v>
      </c>
      <c r="K216">
        <v>26532</v>
      </c>
      <c r="L216">
        <v>23</v>
      </c>
      <c r="M216">
        <v>135</v>
      </c>
      <c r="N216">
        <v>106</v>
      </c>
      <c r="O216">
        <v>35</v>
      </c>
      <c r="P216">
        <v>98.885617400000001</v>
      </c>
      <c r="Q216">
        <v>8.5721740000000005E-2</v>
      </c>
      <c r="R216">
        <v>0.50314934</v>
      </c>
      <c r="S216">
        <v>0.39506541000000001</v>
      </c>
      <c r="T216">
        <v>0.13044612999999999</v>
      </c>
      <c r="U216">
        <v>17972</v>
      </c>
      <c r="V216">
        <v>78.522145600000002</v>
      </c>
      <c r="W216">
        <v>20.4206544</v>
      </c>
      <c r="X216">
        <v>3.8003561100000001</v>
      </c>
      <c r="Y216">
        <v>26455</v>
      </c>
      <c r="Z216">
        <v>98.598635900000005</v>
      </c>
      <c r="AA216">
        <v>9.8998299000000003</v>
      </c>
      <c r="AB216">
        <v>12.251126299999999</v>
      </c>
      <c r="AC216">
        <v>7.1444387000000003</v>
      </c>
      <c r="AD216">
        <v>13.410788399999999</v>
      </c>
      <c r="AE216">
        <v>0</v>
      </c>
      <c r="AF216" t="s">
        <v>29</v>
      </c>
    </row>
    <row r="217" spans="1:32" hidden="1" x14ac:dyDescent="0.4">
      <c r="A217">
        <v>1219</v>
      </c>
      <c r="B217" t="s">
        <v>381</v>
      </c>
      <c r="C217" s="6" t="str">
        <f t="shared" si="3"/>
        <v>Eaton-MI</v>
      </c>
      <c r="D217" s="4" t="str">
        <f>INDEX(counties!$C$2:$C$434,MATCH('data-RIGHT!'!$C217,counties!$D$2:$D$434,0))</f>
        <v>Charlotte</v>
      </c>
      <c r="E217" t="s">
        <v>46</v>
      </c>
      <c r="F217" s="4" t="str">
        <f>INDEX(states!$A$2:$A$51,MATCH('data-RIGHT!'!$E217,states!$C$2:$C$51,0))</f>
        <v>Michigan</v>
      </c>
      <c r="G217" s="4" t="str">
        <f>INDEX(states!$B$2:$B$51,MATCH('data-RIGHT!'!$E217,states!$C$2:$C$51,0))</f>
        <v>Lansing</v>
      </c>
      <c r="H217">
        <v>3.4000000000000002E-2</v>
      </c>
      <c r="I217">
        <v>92879</v>
      </c>
      <c r="J217">
        <v>2731.7352900000001</v>
      </c>
      <c r="K217">
        <v>87549</v>
      </c>
      <c r="L217">
        <v>3310</v>
      </c>
      <c r="M217">
        <v>438</v>
      </c>
      <c r="N217">
        <v>559</v>
      </c>
      <c r="O217">
        <v>1023</v>
      </c>
      <c r="P217">
        <v>94.261350800000002</v>
      </c>
      <c r="Q217">
        <v>3.5637765300000002</v>
      </c>
      <c r="R217">
        <v>0.47158129999999998</v>
      </c>
      <c r="S217">
        <v>0.60185833</v>
      </c>
      <c r="T217">
        <v>1.10143305</v>
      </c>
      <c r="U217">
        <v>58205</v>
      </c>
      <c r="V217">
        <v>85.530452699999998</v>
      </c>
      <c r="W217">
        <v>26.978781900000001</v>
      </c>
      <c r="X217">
        <v>6.1472382100000003</v>
      </c>
      <c r="Y217">
        <v>91580</v>
      </c>
      <c r="Z217">
        <v>98.601406100000005</v>
      </c>
      <c r="AA217">
        <v>6.8137147799999997</v>
      </c>
      <c r="AB217">
        <v>8.9125715400000001</v>
      </c>
      <c r="AC217">
        <v>5.7021371399999996</v>
      </c>
      <c r="AD217">
        <v>7.3538908599999999</v>
      </c>
      <c r="AE217">
        <v>1</v>
      </c>
      <c r="AF217" t="s">
        <v>36</v>
      </c>
    </row>
    <row r="218" spans="1:32" hidden="1" x14ac:dyDescent="0.4">
      <c r="A218">
        <v>1220</v>
      </c>
      <c r="B218" t="s">
        <v>772</v>
      </c>
      <c r="C218" s="6" t="str">
        <f t="shared" si="3"/>
        <v>Emmet-MI</v>
      </c>
      <c r="D218" s="4" t="str">
        <f>INDEX(counties!$C$2:$C$434,MATCH('data-RIGHT!'!$C218,counties!$D$2:$D$434,0))</f>
        <v>Petoskey</v>
      </c>
      <c r="E218" t="s">
        <v>46</v>
      </c>
      <c r="F218" s="4" t="str">
        <f>INDEX(states!$A$2:$A$51,MATCH('data-RIGHT!'!$E218,states!$C$2:$C$51,0))</f>
        <v>Michigan</v>
      </c>
      <c r="G218" s="4" t="str">
        <f>INDEX(states!$B$2:$B$51,MATCH('data-RIGHT!'!$E218,states!$C$2:$C$51,0))</f>
        <v>Lansing</v>
      </c>
      <c r="H218">
        <v>2.7E-2</v>
      </c>
      <c r="I218">
        <v>25040</v>
      </c>
      <c r="J218">
        <v>927.40740700000003</v>
      </c>
      <c r="K218">
        <v>24122</v>
      </c>
      <c r="L218">
        <v>133</v>
      </c>
      <c r="M218">
        <v>683</v>
      </c>
      <c r="N218">
        <v>69</v>
      </c>
      <c r="O218">
        <v>33</v>
      </c>
      <c r="P218">
        <v>96.333865799999998</v>
      </c>
      <c r="Q218">
        <v>0.53115016000000004</v>
      </c>
      <c r="R218">
        <v>2.72763578</v>
      </c>
      <c r="S218">
        <v>0.27555911</v>
      </c>
      <c r="T218">
        <v>0.13178914</v>
      </c>
      <c r="U218">
        <v>16448</v>
      </c>
      <c r="V218">
        <v>81.535748999999996</v>
      </c>
      <c r="W218">
        <v>26.872568099999999</v>
      </c>
      <c r="X218">
        <v>6.4931906599999998</v>
      </c>
      <c r="Y218">
        <v>24581</v>
      </c>
      <c r="Z218">
        <v>98.166932900000006</v>
      </c>
      <c r="AA218">
        <v>8.5147064799999992</v>
      </c>
      <c r="AB218">
        <v>10.264150900000001</v>
      </c>
      <c r="AC218">
        <v>7.11646468</v>
      </c>
      <c r="AD218">
        <v>10.1717902</v>
      </c>
      <c r="AE218">
        <v>0</v>
      </c>
      <c r="AF218" t="s">
        <v>44</v>
      </c>
    </row>
    <row r="219" spans="1:32" hidden="1" x14ac:dyDescent="0.4">
      <c r="A219">
        <v>1221</v>
      </c>
      <c r="B219" t="s">
        <v>773</v>
      </c>
      <c r="C219" s="6" t="str">
        <f t="shared" si="3"/>
        <v>Genesee-MI</v>
      </c>
      <c r="D219" s="4" t="str">
        <f>INDEX(counties!$C$2:$C$434,MATCH('data-RIGHT!'!$C219,counties!$D$2:$D$434,0))</f>
        <v>Flint</v>
      </c>
      <c r="E219" t="s">
        <v>46</v>
      </c>
      <c r="F219" s="4" t="str">
        <f>INDEX(states!$A$2:$A$51,MATCH('data-RIGHT!'!$E219,states!$C$2:$C$51,0))</f>
        <v>Michigan</v>
      </c>
      <c r="G219" s="4" t="str">
        <f>INDEX(states!$B$2:$B$51,MATCH('data-RIGHT!'!$E219,states!$C$2:$C$51,0))</f>
        <v>Lansing</v>
      </c>
      <c r="H219">
        <v>3.6999999999999998E-2</v>
      </c>
      <c r="I219">
        <v>430459</v>
      </c>
      <c r="J219">
        <v>11634.027</v>
      </c>
      <c r="K219">
        <v>336651</v>
      </c>
      <c r="L219">
        <v>84257</v>
      </c>
      <c r="M219">
        <v>3132</v>
      </c>
      <c r="N219">
        <v>2902</v>
      </c>
      <c r="O219">
        <v>3517</v>
      </c>
      <c r="P219">
        <v>78.207448299999996</v>
      </c>
      <c r="Q219">
        <v>19.5737573</v>
      </c>
      <c r="R219">
        <v>0.72759543000000004</v>
      </c>
      <c r="S219">
        <v>0.67416408999999999</v>
      </c>
      <c r="T219">
        <v>0.81703484000000004</v>
      </c>
      <c r="U219">
        <v>265430</v>
      </c>
      <c r="V219">
        <v>76.766002299999997</v>
      </c>
      <c r="W219">
        <v>20.1454244</v>
      </c>
      <c r="X219">
        <v>4.8020193600000001</v>
      </c>
      <c r="Y219">
        <v>425331</v>
      </c>
      <c r="Z219">
        <v>98.808713499999996</v>
      </c>
      <c r="AA219">
        <v>16.4631781</v>
      </c>
      <c r="AB219">
        <v>25.2357066</v>
      </c>
      <c r="AC219">
        <v>13.84395</v>
      </c>
      <c r="AD219">
        <v>9.7068945099999997</v>
      </c>
      <c r="AE219">
        <v>1</v>
      </c>
      <c r="AF219" t="s">
        <v>35</v>
      </c>
    </row>
    <row r="220" spans="1:32" hidden="1" x14ac:dyDescent="0.4">
      <c r="A220">
        <v>1222</v>
      </c>
      <c r="B220" t="s">
        <v>269</v>
      </c>
      <c r="C220" s="6" t="str">
        <f t="shared" si="3"/>
        <v>Gladwin-MI</v>
      </c>
      <c r="D220" s="4" t="str">
        <f>INDEX(counties!$C$2:$C$434,MATCH('data-RIGHT!'!$C220,counties!$D$2:$D$434,0))</f>
        <v>Gladwin</v>
      </c>
      <c r="E220" t="s">
        <v>46</v>
      </c>
      <c r="F220" s="4" t="str">
        <f>INDEX(states!$A$2:$A$51,MATCH('data-RIGHT!'!$E220,states!$C$2:$C$51,0))</f>
        <v>Michigan</v>
      </c>
      <c r="G220" s="4" t="str">
        <f>INDEX(states!$B$2:$B$51,MATCH('data-RIGHT!'!$E220,states!$C$2:$C$51,0))</f>
        <v>Lansing</v>
      </c>
      <c r="H220">
        <v>3.1E-2</v>
      </c>
      <c r="I220">
        <v>21896</v>
      </c>
      <c r="J220">
        <v>706.32258100000001</v>
      </c>
      <c r="K220">
        <v>21694</v>
      </c>
      <c r="L220">
        <v>19</v>
      </c>
      <c r="M220">
        <v>114</v>
      </c>
      <c r="N220">
        <v>40</v>
      </c>
      <c r="O220">
        <v>29</v>
      </c>
      <c r="P220">
        <v>99.077457100000004</v>
      </c>
      <c r="Q220">
        <v>8.6773840000000005E-2</v>
      </c>
      <c r="R220">
        <v>0.52064303999999995</v>
      </c>
      <c r="S220">
        <v>0.18268176999999999</v>
      </c>
      <c r="T220">
        <v>0.13244428</v>
      </c>
      <c r="U220">
        <v>14388</v>
      </c>
      <c r="V220">
        <v>64.804003300000005</v>
      </c>
      <c r="W220">
        <v>11.433138700000001</v>
      </c>
      <c r="X220">
        <v>2.2032249099999999</v>
      </c>
      <c r="Y220">
        <v>21641</v>
      </c>
      <c r="Z220">
        <v>98.835403700000001</v>
      </c>
      <c r="AA220">
        <v>22.323367699999999</v>
      </c>
      <c r="AB220">
        <v>33.181019300000003</v>
      </c>
      <c r="AC220">
        <v>20.1047987</v>
      </c>
      <c r="AD220">
        <v>14.9024246</v>
      </c>
      <c r="AE220">
        <v>0</v>
      </c>
      <c r="AF220" t="s">
        <v>30</v>
      </c>
    </row>
    <row r="221" spans="1:32" hidden="1" x14ac:dyDescent="0.4">
      <c r="A221">
        <v>1223</v>
      </c>
      <c r="B221" t="s">
        <v>774</v>
      </c>
      <c r="C221" s="6" t="str">
        <f t="shared" si="3"/>
        <v>Gogebic-MI</v>
      </c>
      <c r="D221" s="4" t="str">
        <f>INDEX(counties!$C$2:$C$434,MATCH('data-RIGHT!'!$C221,counties!$D$2:$D$434,0))</f>
        <v>Bessemer</v>
      </c>
      <c r="E221" t="s">
        <v>46</v>
      </c>
      <c r="F221" s="4" t="str">
        <f>INDEX(states!$A$2:$A$51,MATCH('data-RIGHT!'!$E221,states!$C$2:$C$51,0))</f>
        <v>Michigan</v>
      </c>
      <c r="G221" s="4" t="str">
        <f>INDEX(states!$B$2:$B$51,MATCH('data-RIGHT!'!$E221,states!$C$2:$C$51,0))</f>
        <v>Lansing</v>
      </c>
      <c r="H221">
        <v>6.8000000000000005E-2</v>
      </c>
      <c r="I221">
        <v>18052</v>
      </c>
      <c r="J221">
        <v>265.47058800000002</v>
      </c>
      <c r="K221">
        <v>17486</v>
      </c>
      <c r="L221">
        <v>243</v>
      </c>
      <c r="M221">
        <v>283</v>
      </c>
      <c r="N221">
        <v>26</v>
      </c>
      <c r="O221">
        <v>14</v>
      </c>
      <c r="P221">
        <v>96.864613300000002</v>
      </c>
      <c r="Q221">
        <v>1.34611123</v>
      </c>
      <c r="R221">
        <v>1.56769333</v>
      </c>
      <c r="S221">
        <v>0.14402835999999999</v>
      </c>
      <c r="T221">
        <v>7.7553730000000001E-2</v>
      </c>
      <c r="U221">
        <v>12497</v>
      </c>
      <c r="V221">
        <v>76.274305799999993</v>
      </c>
      <c r="W221">
        <v>21.173081499999999</v>
      </c>
      <c r="X221">
        <v>3.3528046699999998</v>
      </c>
      <c r="Y221">
        <v>17385</v>
      </c>
      <c r="Z221">
        <v>96.305118500000006</v>
      </c>
      <c r="AA221">
        <v>14.880644200000001</v>
      </c>
      <c r="AB221">
        <v>19.544779800000001</v>
      </c>
      <c r="AC221">
        <v>13.598733899999999</v>
      </c>
      <c r="AD221">
        <v>13.257944999999999</v>
      </c>
      <c r="AE221">
        <v>0</v>
      </c>
      <c r="AF221" t="s">
        <v>29</v>
      </c>
    </row>
    <row r="222" spans="1:32" hidden="1" x14ac:dyDescent="0.4">
      <c r="A222">
        <v>1224</v>
      </c>
      <c r="B222" t="s">
        <v>775</v>
      </c>
      <c r="C222" s="6" t="str">
        <f t="shared" si="3"/>
        <v>Grand Traverse-MI</v>
      </c>
      <c r="D222" s="4" t="str">
        <f>INDEX(counties!$C$2:$C$434,MATCH('data-RIGHT!'!$C222,counties!$D$2:$D$434,0))</f>
        <v>Traverse City</v>
      </c>
      <c r="E222" t="s">
        <v>46</v>
      </c>
      <c r="F222" s="4" t="str">
        <f>INDEX(states!$A$2:$A$51,MATCH('data-RIGHT!'!$E222,states!$C$2:$C$51,0))</f>
        <v>Michigan</v>
      </c>
      <c r="G222" s="4" t="str">
        <f>INDEX(states!$B$2:$B$51,MATCH('data-RIGHT!'!$E222,states!$C$2:$C$51,0))</f>
        <v>Lansing</v>
      </c>
      <c r="H222">
        <v>0.03</v>
      </c>
      <c r="I222">
        <v>64273</v>
      </c>
      <c r="J222">
        <v>2142.4333299999998</v>
      </c>
      <c r="K222">
        <v>63019</v>
      </c>
      <c r="L222">
        <v>259</v>
      </c>
      <c r="M222">
        <v>555</v>
      </c>
      <c r="N222">
        <v>318</v>
      </c>
      <c r="O222">
        <v>122</v>
      </c>
      <c r="P222">
        <v>98.048947499999997</v>
      </c>
      <c r="Q222">
        <v>0.40296859000000002</v>
      </c>
      <c r="R222">
        <v>0.86350411999999999</v>
      </c>
      <c r="S222">
        <v>0.49476451999999999</v>
      </c>
      <c r="T222">
        <v>0.18981532000000001</v>
      </c>
      <c r="U222">
        <v>41094</v>
      </c>
      <c r="V222">
        <v>84.861536999999998</v>
      </c>
      <c r="W222">
        <v>30.9753249</v>
      </c>
      <c r="X222">
        <v>7.0253565</v>
      </c>
      <c r="Y222">
        <v>62872</v>
      </c>
      <c r="Z222">
        <v>97.820235600000004</v>
      </c>
      <c r="AA222">
        <v>8.54911566</v>
      </c>
      <c r="AB222">
        <v>11.2048541</v>
      </c>
      <c r="AC222">
        <v>7.4980312700000002</v>
      </c>
      <c r="AD222">
        <v>7.6915393099999996</v>
      </c>
      <c r="AE222">
        <v>0</v>
      </c>
      <c r="AF222" t="s">
        <v>44</v>
      </c>
    </row>
    <row r="223" spans="1:32" hidden="1" x14ac:dyDescent="0.4">
      <c r="A223">
        <v>1225</v>
      </c>
      <c r="B223" t="s">
        <v>776</v>
      </c>
      <c r="C223" s="6" t="str">
        <f t="shared" si="3"/>
        <v>Gratiot-MI</v>
      </c>
      <c r="D223" s="4" t="str">
        <f>INDEX(counties!$C$2:$C$434,MATCH('data-RIGHT!'!$C223,counties!$D$2:$D$434,0))</f>
        <v>Ithaca</v>
      </c>
      <c r="E223" t="s">
        <v>46</v>
      </c>
      <c r="F223" s="4" t="str">
        <f>INDEX(states!$A$2:$A$51,MATCH('data-RIGHT!'!$E223,states!$C$2:$C$51,0))</f>
        <v>Michigan</v>
      </c>
      <c r="G223" s="4" t="str">
        <f>INDEX(states!$B$2:$B$51,MATCH('data-RIGHT!'!$E223,states!$C$2:$C$51,0))</f>
        <v>Lansing</v>
      </c>
      <c r="H223">
        <v>3.3000000000000002E-2</v>
      </c>
      <c r="I223">
        <v>38982</v>
      </c>
      <c r="J223">
        <v>1181.2727299999999</v>
      </c>
      <c r="K223">
        <v>37827</v>
      </c>
      <c r="L223">
        <v>328</v>
      </c>
      <c r="M223">
        <v>144</v>
      </c>
      <c r="N223">
        <v>98</v>
      </c>
      <c r="O223">
        <v>585</v>
      </c>
      <c r="P223">
        <v>97.037093999999996</v>
      </c>
      <c r="Q223">
        <v>0.84141398999999995</v>
      </c>
      <c r="R223">
        <v>0.36940126000000001</v>
      </c>
      <c r="S223">
        <v>0.25139808000000002</v>
      </c>
      <c r="T223">
        <v>1.5006926300000001</v>
      </c>
      <c r="U223">
        <v>23966</v>
      </c>
      <c r="V223">
        <v>77.067512300000004</v>
      </c>
      <c r="W223">
        <v>16.444129199999999</v>
      </c>
      <c r="X223">
        <v>4.2059584399999999</v>
      </c>
      <c r="Y223">
        <v>36654</v>
      </c>
      <c r="Z223">
        <v>94.028012899999993</v>
      </c>
      <c r="AA223">
        <v>14.080318699999999</v>
      </c>
      <c r="AB223">
        <v>19.159372900000001</v>
      </c>
      <c r="AC223">
        <v>12.4962511</v>
      </c>
      <c r="AD223">
        <v>10.7022876</v>
      </c>
      <c r="AE223">
        <v>0</v>
      </c>
      <c r="AF223" t="s">
        <v>29</v>
      </c>
    </row>
    <row r="224" spans="1:32" hidden="1" x14ac:dyDescent="0.4">
      <c r="A224">
        <v>1226</v>
      </c>
      <c r="B224" t="s">
        <v>273</v>
      </c>
      <c r="C224" s="6" t="str">
        <f t="shared" si="3"/>
        <v>Hillsdale-MI</v>
      </c>
      <c r="D224" s="4" t="str">
        <f>INDEX(counties!$C$2:$C$434,MATCH('data-RIGHT!'!$C224,counties!$D$2:$D$434,0))</f>
        <v>Hillsdale</v>
      </c>
      <c r="E224" t="s">
        <v>46</v>
      </c>
      <c r="F224" s="4" t="str">
        <f>INDEX(states!$A$2:$A$51,MATCH('data-RIGHT!'!$E224,states!$C$2:$C$51,0))</f>
        <v>Michigan</v>
      </c>
      <c r="G224" s="4" t="str">
        <f>INDEX(states!$B$2:$B$51,MATCH('data-RIGHT!'!$E224,states!$C$2:$C$51,0))</f>
        <v>Lansing</v>
      </c>
      <c r="H224">
        <v>3.4000000000000002E-2</v>
      </c>
      <c r="I224">
        <v>43431</v>
      </c>
      <c r="J224">
        <v>1277.3823500000001</v>
      </c>
      <c r="K224">
        <v>42919</v>
      </c>
      <c r="L224">
        <v>113</v>
      </c>
      <c r="M224">
        <v>143</v>
      </c>
      <c r="N224">
        <v>112</v>
      </c>
      <c r="O224">
        <v>144</v>
      </c>
      <c r="P224">
        <v>98.821118600000005</v>
      </c>
      <c r="Q224">
        <v>0.26018281999999998</v>
      </c>
      <c r="R224">
        <v>0.32925789999999999</v>
      </c>
      <c r="S224">
        <v>0.25788032</v>
      </c>
      <c r="T224">
        <v>0.33156041000000003</v>
      </c>
      <c r="U224">
        <v>26657</v>
      </c>
      <c r="V224">
        <v>75.211014000000006</v>
      </c>
      <c r="W224">
        <v>16.468469800000001</v>
      </c>
      <c r="X224">
        <v>4.1490040099999996</v>
      </c>
      <c r="Y224">
        <v>42138</v>
      </c>
      <c r="Z224">
        <v>97.022863900000004</v>
      </c>
      <c r="AA224">
        <v>12.8031705</v>
      </c>
      <c r="AB224">
        <v>16.406701300000002</v>
      </c>
      <c r="AC224">
        <v>11.297273499999999</v>
      </c>
      <c r="AD224">
        <v>11.509408000000001</v>
      </c>
      <c r="AE224">
        <v>0</v>
      </c>
      <c r="AF224" t="s">
        <v>29</v>
      </c>
    </row>
    <row r="225" spans="1:32" hidden="1" x14ac:dyDescent="0.4">
      <c r="A225">
        <v>1227</v>
      </c>
      <c r="B225" t="s">
        <v>274</v>
      </c>
      <c r="C225" s="6" t="str">
        <f t="shared" si="3"/>
        <v>Houghton-MI</v>
      </c>
      <c r="D225" s="4" t="str">
        <f>INDEX(counties!$C$2:$C$434,MATCH('data-RIGHT!'!$C225,counties!$D$2:$D$434,0))</f>
        <v>Houghton</v>
      </c>
      <c r="E225" t="s">
        <v>46</v>
      </c>
      <c r="F225" s="4" t="str">
        <f>INDEX(states!$A$2:$A$51,MATCH('data-RIGHT!'!$E225,states!$C$2:$C$51,0))</f>
        <v>Michigan</v>
      </c>
      <c r="G225" s="4" t="str">
        <f>INDEX(states!$B$2:$B$51,MATCH('data-RIGHT!'!$E225,states!$C$2:$C$51,0))</f>
        <v>Lansing</v>
      </c>
      <c r="H225">
        <v>0.06</v>
      </c>
      <c r="I225">
        <v>35446</v>
      </c>
      <c r="J225">
        <v>590.76666699999998</v>
      </c>
      <c r="K225">
        <v>34469</v>
      </c>
      <c r="L225">
        <v>158</v>
      </c>
      <c r="M225">
        <v>153</v>
      </c>
      <c r="N225">
        <v>610</v>
      </c>
      <c r="O225">
        <v>56</v>
      </c>
      <c r="P225">
        <v>97.243694599999998</v>
      </c>
      <c r="Q225">
        <v>0.44574846000000001</v>
      </c>
      <c r="R225">
        <v>0.43164249999999998</v>
      </c>
      <c r="S225">
        <v>1.7209276099999999</v>
      </c>
      <c r="T225">
        <v>0.15798680000000001</v>
      </c>
      <c r="U225">
        <v>20646</v>
      </c>
      <c r="V225">
        <v>73.941683600000005</v>
      </c>
      <c r="W225">
        <v>24.765087699999999</v>
      </c>
      <c r="X225">
        <v>7.3282960399999997</v>
      </c>
      <c r="Y225">
        <v>32448</v>
      </c>
      <c r="Z225">
        <v>91.542063999999996</v>
      </c>
      <c r="AA225">
        <v>21.036735700000001</v>
      </c>
      <c r="AB225">
        <v>21.198979600000001</v>
      </c>
      <c r="AC225">
        <v>23.697148500000001</v>
      </c>
      <c r="AD225">
        <v>14.578494299999999</v>
      </c>
      <c r="AE225">
        <v>0</v>
      </c>
      <c r="AF225" t="s">
        <v>37</v>
      </c>
    </row>
    <row r="226" spans="1:32" hidden="1" x14ac:dyDescent="0.4">
      <c r="A226">
        <v>1228</v>
      </c>
      <c r="B226" t="s">
        <v>777</v>
      </c>
      <c r="C226" s="6" t="str">
        <f t="shared" si="3"/>
        <v>Huron-MI</v>
      </c>
      <c r="D226" s="4" t="str">
        <f>INDEX(counties!$C$2:$C$434,MATCH('data-RIGHT!'!$C226,counties!$D$2:$D$434,0))</f>
        <v>Bad Axe</v>
      </c>
      <c r="E226" t="s">
        <v>46</v>
      </c>
      <c r="F226" s="4" t="str">
        <f>INDEX(states!$A$2:$A$51,MATCH('data-RIGHT!'!$E226,states!$C$2:$C$51,0))</f>
        <v>Michigan</v>
      </c>
      <c r="G226" s="4" t="str">
        <f>INDEX(states!$B$2:$B$51,MATCH('data-RIGHT!'!$E226,states!$C$2:$C$51,0))</f>
        <v>Lansing</v>
      </c>
      <c r="H226">
        <v>0.05</v>
      </c>
      <c r="I226">
        <v>34951</v>
      </c>
      <c r="J226">
        <v>699.02</v>
      </c>
      <c r="K226">
        <v>34627</v>
      </c>
      <c r="L226">
        <v>22</v>
      </c>
      <c r="M226">
        <v>89</v>
      </c>
      <c r="N226">
        <v>60</v>
      </c>
      <c r="O226">
        <v>153</v>
      </c>
      <c r="P226">
        <v>99.072987900000001</v>
      </c>
      <c r="Q226">
        <v>6.2945269999999998E-2</v>
      </c>
      <c r="R226">
        <v>0.25464220999999998</v>
      </c>
      <c r="S226">
        <v>0.17166891000000001</v>
      </c>
      <c r="T226">
        <v>0.43775572000000001</v>
      </c>
      <c r="U226">
        <v>22798</v>
      </c>
      <c r="V226">
        <v>67.992806400000006</v>
      </c>
      <c r="W226">
        <v>14.3082727</v>
      </c>
      <c r="X226">
        <v>3.0879901699999999</v>
      </c>
      <c r="Y226">
        <v>34484</v>
      </c>
      <c r="Z226">
        <v>98.663843700000001</v>
      </c>
      <c r="AA226">
        <v>15.0098596</v>
      </c>
      <c r="AB226">
        <v>17.944587599999998</v>
      </c>
      <c r="AC226">
        <v>13.4359815</v>
      </c>
      <c r="AD226">
        <v>14.9548881</v>
      </c>
      <c r="AE226">
        <v>0</v>
      </c>
      <c r="AF226" t="s">
        <v>32</v>
      </c>
    </row>
    <row r="227" spans="1:32" hidden="1" x14ac:dyDescent="0.4">
      <c r="A227">
        <v>1229</v>
      </c>
      <c r="B227" t="s">
        <v>778</v>
      </c>
      <c r="C227" s="6" t="str">
        <f t="shared" si="3"/>
        <v>Ingham-MI</v>
      </c>
      <c r="D227" s="4" t="str">
        <f>INDEX(counties!$C$2:$C$434,MATCH('data-RIGHT!'!$C227,counties!$D$2:$D$434,0))</f>
        <v>Mason</v>
      </c>
      <c r="E227" t="s">
        <v>46</v>
      </c>
      <c r="F227" s="4" t="str">
        <f>INDEX(states!$A$2:$A$51,MATCH('data-RIGHT!'!$E227,states!$C$2:$C$51,0))</f>
        <v>Michigan</v>
      </c>
      <c r="G227" s="4" t="str">
        <f>INDEX(states!$B$2:$B$51,MATCH('data-RIGHT!'!$E227,states!$C$2:$C$51,0))</f>
        <v>Lansing</v>
      </c>
      <c r="H227">
        <v>3.4000000000000002E-2</v>
      </c>
      <c r="I227">
        <v>281912</v>
      </c>
      <c r="J227">
        <v>8291.5294099999992</v>
      </c>
      <c r="K227">
        <v>237183</v>
      </c>
      <c r="L227">
        <v>27837</v>
      </c>
      <c r="M227">
        <v>1941</v>
      </c>
      <c r="N227">
        <v>7562</v>
      </c>
      <c r="O227">
        <v>7389</v>
      </c>
      <c r="P227">
        <v>84.133701299999998</v>
      </c>
      <c r="Q227">
        <v>9.8743579599999993</v>
      </c>
      <c r="R227">
        <v>0.68851273000000002</v>
      </c>
      <c r="S227">
        <v>2.6823973400000001</v>
      </c>
      <c r="T227">
        <v>2.6210306800000001</v>
      </c>
      <c r="U227">
        <v>158966</v>
      </c>
      <c r="V227">
        <v>83.867619500000004</v>
      </c>
      <c r="W227">
        <v>36.760061899999997</v>
      </c>
      <c r="X227">
        <v>12.8599826</v>
      </c>
      <c r="Y227">
        <v>261491</v>
      </c>
      <c r="Z227">
        <v>92.756250199999997</v>
      </c>
      <c r="AA227">
        <v>16.6181628</v>
      </c>
      <c r="AB227">
        <v>18.9472436</v>
      </c>
      <c r="AC227">
        <v>17.066058399999999</v>
      </c>
      <c r="AD227">
        <v>9.3982717999999998</v>
      </c>
      <c r="AE227">
        <v>1</v>
      </c>
      <c r="AF227" t="s">
        <v>33</v>
      </c>
    </row>
    <row r="228" spans="1:32" hidden="1" x14ac:dyDescent="0.4">
      <c r="A228">
        <v>1230</v>
      </c>
      <c r="B228" t="s">
        <v>277</v>
      </c>
      <c r="C228" s="6" t="str">
        <f t="shared" si="3"/>
        <v>Ionia-MI</v>
      </c>
      <c r="D228" s="4" t="str">
        <f>INDEX(counties!$C$2:$C$434,MATCH('data-RIGHT!'!$C228,counties!$D$2:$D$434,0))</f>
        <v>Ionia</v>
      </c>
      <c r="E228" t="s">
        <v>46</v>
      </c>
      <c r="F228" s="4" t="str">
        <f>INDEX(states!$A$2:$A$51,MATCH('data-RIGHT!'!$E228,states!$C$2:$C$51,0))</f>
        <v>Michigan</v>
      </c>
      <c r="G228" s="4" t="str">
        <f>INDEX(states!$B$2:$B$51,MATCH('data-RIGHT!'!$E228,states!$C$2:$C$51,0))</f>
        <v>Lansing</v>
      </c>
      <c r="H228">
        <v>3.4000000000000002E-2</v>
      </c>
      <c r="I228">
        <v>57024</v>
      </c>
      <c r="J228">
        <v>1677.1764700000001</v>
      </c>
      <c r="K228">
        <v>53141</v>
      </c>
      <c r="L228">
        <v>3003</v>
      </c>
      <c r="M228">
        <v>221</v>
      </c>
      <c r="N228">
        <v>120</v>
      </c>
      <c r="O228">
        <v>539</v>
      </c>
      <c r="P228">
        <v>93.190586400000001</v>
      </c>
      <c r="Q228">
        <v>5.2662037000000002</v>
      </c>
      <c r="R228">
        <v>0.38755612</v>
      </c>
      <c r="S228">
        <v>0.21043771</v>
      </c>
      <c r="T228">
        <v>0.94521604999999997</v>
      </c>
      <c r="U228">
        <v>33466</v>
      </c>
      <c r="V228">
        <v>77.215681599999996</v>
      </c>
      <c r="W228">
        <v>15.116835</v>
      </c>
      <c r="X228">
        <v>3.4004661399999998</v>
      </c>
      <c r="Y228">
        <v>51695</v>
      </c>
      <c r="Z228">
        <v>90.654812000000007</v>
      </c>
      <c r="AA228">
        <v>11.3299159</v>
      </c>
      <c r="AB228">
        <v>14.965087799999999</v>
      </c>
      <c r="AC228">
        <v>9.3462897500000004</v>
      </c>
      <c r="AD228">
        <v>11.109629200000001</v>
      </c>
      <c r="AE228">
        <v>0</v>
      </c>
      <c r="AF228" t="s">
        <v>29</v>
      </c>
    </row>
    <row r="229" spans="1:32" hidden="1" x14ac:dyDescent="0.4">
      <c r="A229">
        <v>1231</v>
      </c>
      <c r="B229" t="s">
        <v>779</v>
      </c>
      <c r="C229" s="6" t="str">
        <f t="shared" si="3"/>
        <v>Iosco-MI</v>
      </c>
      <c r="D229" s="4" t="str">
        <f>INDEX(counties!$C$2:$C$434,MATCH('data-RIGHT!'!$C229,counties!$D$2:$D$434,0))</f>
        <v>Tawas City</v>
      </c>
      <c r="E229" t="s">
        <v>46</v>
      </c>
      <c r="F229" s="4" t="str">
        <f>INDEX(states!$A$2:$A$51,MATCH('data-RIGHT!'!$E229,states!$C$2:$C$51,0))</f>
        <v>Michigan</v>
      </c>
      <c r="G229" s="4" t="str">
        <f>INDEX(states!$B$2:$B$51,MATCH('data-RIGHT!'!$E229,states!$C$2:$C$51,0))</f>
        <v>Lansing</v>
      </c>
      <c r="H229">
        <v>3.3000000000000002E-2</v>
      </c>
      <c r="I229">
        <v>30209</v>
      </c>
      <c r="J229">
        <v>915.42424200000005</v>
      </c>
      <c r="K229">
        <v>28966</v>
      </c>
      <c r="L229">
        <v>632</v>
      </c>
      <c r="M229">
        <v>228</v>
      </c>
      <c r="N229">
        <v>269</v>
      </c>
      <c r="O229">
        <v>114</v>
      </c>
      <c r="P229">
        <v>95.885332199999993</v>
      </c>
      <c r="Q229">
        <v>2.0920917600000002</v>
      </c>
      <c r="R229">
        <v>0.75474196000000005</v>
      </c>
      <c r="S229">
        <v>0.89046311</v>
      </c>
      <c r="T229">
        <v>0.37737098000000002</v>
      </c>
      <c r="U229">
        <v>19194</v>
      </c>
      <c r="V229">
        <v>76.315515300000001</v>
      </c>
      <c r="W229">
        <v>16.234239899999999</v>
      </c>
      <c r="X229">
        <v>3.6313431299999999</v>
      </c>
      <c r="Y229">
        <v>29106</v>
      </c>
      <c r="Z229">
        <v>96.348770200000004</v>
      </c>
      <c r="AA229">
        <v>14.1585927</v>
      </c>
      <c r="AB229">
        <v>18.5825964</v>
      </c>
      <c r="AC229">
        <v>12.255761100000001</v>
      </c>
      <c r="AD229">
        <v>13.2756867</v>
      </c>
      <c r="AE229">
        <v>0</v>
      </c>
      <c r="AF229" t="s">
        <v>29</v>
      </c>
    </row>
    <row r="230" spans="1:32" hidden="1" x14ac:dyDescent="0.4">
      <c r="A230">
        <v>1232</v>
      </c>
      <c r="B230" t="s">
        <v>780</v>
      </c>
      <c r="C230" s="6" t="str">
        <f t="shared" si="3"/>
        <v>Iron-MI</v>
      </c>
      <c r="D230" s="4" t="str">
        <f>INDEX(counties!$C$2:$C$434,MATCH('data-RIGHT!'!$C230,counties!$D$2:$D$434,0))</f>
        <v>Crystal Falls</v>
      </c>
      <c r="E230" t="s">
        <v>46</v>
      </c>
      <c r="F230" s="4" t="str">
        <f>INDEX(states!$A$2:$A$51,MATCH('data-RIGHT!'!$E230,states!$C$2:$C$51,0))</f>
        <v>Michigan</v>
      </c>
      <c r="G230" s="4" t="str">
        <f>INDEX(states!$B$2:$B$51,MATCH('data-RIGHT!'!$E230,states!$C$2:$C$51,0))</f>
        <v>Lansing</v>
      </c>
      <c r="H230">
        <v>7.0000000000000007E-2</v>
      </c>
      <c r="I230">
        <v>13175</v>
      </c>
      <c r="J230">
        <v>188.21428599999999</v>
      </c>
      <c r="K230">
        <v>13028</v>
      </c>
      <c r="L230">
        <v>4</v>
      </c>
      <c r="M230">
        <v>102</v>
      </c>
      <c r="N230">
        <v>32</v>
      </c>
      <c r="O230">
        <v>9</v>
      </c>
      <c r="P230">
        <v>98.884250499999993</v>
      </c>
      <c r="Q230">
        <v>3.036053E-2</v>
      </c>
      <c r="R230">
        <v>0.77419355000000001</v>
      </c>
      <c r="S230">
        <v>0.24288425</v>
      </c>
      <c r="T230">
        <v>6.8311200000000002E-2</v>
      </c>
      <c r="U230">
        <v>9594</v>
      </c>
      <c r="V230">
        <v>72.972691299999994</v>
      </c>
      <c r="W230">
        <v>15.4575777</v>
      </c>
      <c r="X230">
        <v>3.28330206</v>
      </c>
      <c r="Y230">
        <v>12886</v>
      </c>
      <c r="Z230">
        <v>97.806451600000003</v>
      </c>
      <c r="AA230">
        <v>17.119354300000001</v>
      </c>
      <c r="AB230">
        <v>23.324118899999998</v>
      </c>
      <c r="AC230">
        <v>14.456164599999999</v>
      </c>
      <c r="AD230">
        <v>16.512235700000002</v>
      </c>
      <c r="AE230">
        <v>0</v>
      </c>
      <c r="AF230" t="s">
        <v>29</v>
      </c>
    </row>
    <row r="231" spans="1:32" hidden="1" x14ac:dyDescent="0.4">
      <c r="A231">
        <v>1233</v>
      </c>
      <c r="B231" t="s">
        <v>781</v>
      </c>
      <c r="C231" s="6" t="str">
        <f t="shared" si="3"/>
        <v>Isabella-MI</v>
      </c>
      <c r="D231" s="4" t="str">
        <f>INDEX(counties!$C$2:$C$434,MATCH('data-RIGHT!'!$C231,counties!$D$2:$D$434,0))</f>
        <v>Mount Pleasant</v>
      </c>
      <c r="E231" t="s">
        <v>46</v>
      </c>
      <c r="F231" s="4" t="str">
        <f>INDEX(states!$A$2:$A$51,MATCH('data-RIGHT!'!$E231,states!$C$2:$C$51,0))</f>
        <v>Michigan</v>
      </c>
      <c r="G231" s="4" t="str">
        <f>INDEX(states!$B$2:$B$51,MATCH('data-RIGHT!'!$E231,states!$C$2:$C$51,0))</f>
        <v>Lansing</v>
      </c>
      <c r="H231">
        <v>3.4000000000000002E-2</v>
      </c>
      <c r="I231">
        <v>54624</v>
      </c>
      <c r="J231">
        <v>1606.58824</v>
      </c>
      <c r="K231">
        <v>52212</v>
      </c>
      <c r="L231">
        <v>635</v>
      </c>
      <c r="M231">
        <v>1020</v>
      </c>
      <c r="N231">
        <v>456</v>
      </c>
      <c r="O231">
        <v>301</v>
      </c>
      <c r="P231">
        <v>95.584358499999993</v>
      </c>
      <c r="Q231">
        <v>1.1624926799999999</v>
      </c>
      <c r="R231">
        <v>1.86731107</v>
      </c>
      <c r="S231">
        <v>0.83479789000000004</v>
      </c>
      <c r="T231">
        <v>0.55103983999999995</v>
      </c>
      <c r="U231">
        <v>26492</v>
      </c>
      <c r="V231">
        <v>79.744828600000005</v>
      </c>
      <c r="W231">
        <v>27.2497358</v>
      </c>
      <c r="X231">
        <v>10.003019800000001</v>
      </c>
      <c r="Y231">
        <v>48498</v>
      </c>
      <c r="Z231">
        <v>88.785149399999995</v>
      </c>
      <c r="AA231">
        <v>24.854633199999999</v>
      </c>
      <c r="AB231">
        <v>21.2696866</v>
      </c>
      <c r="AC231">
        <v>28.479146700000001</v>
      </c>
      <c r="AD231">
        <v>13.966294</v>
      </c>
      <c r="AE231">
        <v>0</v>
      </c>
      <c r="AF231" t="s">
        <v>37</v>
      </c>
    </row>
    <row r="232" spans="1:32" hidden="1" x14ac:dyDescent="0.4">
      <c r="A232">
        <v>1234</v>
      </c>
      <c r="B232" t="s">
        <v>99</v>
      </c>
      <c r="C232" s="6" t="str">
        <f t="shared" si="3"/>
        <v>Jackson-MI</v>
      </c>
      <c r="D232" s="4" t="str">
        <f>INDEX(counties!$C$2:$C$434,MATCH('data-RIGHT!'!$C232,counties!$D$2:$D$434,0))</f>
        <v>Jackson</v>
      </c>
      <c r="E232" t="s">
        <v>46</v>
      </c>
      <c r="F232" s="4" t="str">
        <f>INDEX(states!$A$2:$A$51,MATCH('data-RIGHT!'!$E232,states!$C$2:$C$51,0))</f>
        <v>Michigan</v>
      </c>
      <c r="G232" s="4" t="str">
        <f>INDEX(states!$B$2:$B$51,MATCH('data-RIGHT!'!$E232,states!$C$2:$C$51,0))</f>
        <v>Lansing</v>
      </c>
      <c r="H232">
        <v>4.2999999999999997E-2</v>
      </c>
      <c r="I232">
        <v>149756</v>
      </c>
      <c r="J232">
        <v>3482.69767</v>
      </c>
      <c r="K232">
        <v>135557</v>
      </c>
      <c r="L232">
        <v>11983</v>
      </c>
      <c r="M232">
        <v>655</v>
      </c>
      <c r="N232">
        <v>653</v>
      </c>
      <c r="O232">
        <v>908</v>
      </c>
      <c r="P232">
        <v>90.518576899999999</v>
      </c>
      <c r="Q232">
        <v>8.0016827399999997</v>
      </c>
      <c r="R232">
        <v>0.43737814000000003</v>
      </c>
      <c r="S232">
        <v>0.43604262999999999</v>
      </c>
      <c r="T232">
        <v>0.60631961000000001</v>
      </c>
      <c r="U232">
        <v>97049</v>
      </c>
      <c r="V232">
        <v>77.691681500000001</v>
      </c>
      <c r="W232">
        <v>21.205782599999999</v>
      </c>
      <c r="X232">
        <v>4.0814433899999996</v>
      </c>
      <c r="Y232">
        <v>140520</v>
      </c>
      <c r="Z232">
        <v>93.832634400000003</v>
      </c>
      <c r="AA232">
        <v>12.0132365</v>
      </c>
      <c r="AB232">
        <v>17.150026400000002</v>
      </c>
      <c r="AC232">
        <v>10.1758057</v>
      </c>
      <c r="AD232">
        <v>9.9349205000000005</v>
      </c>
      <c r="AE232">
        <v>1</v>
      </c>
      <c r="AF232" t="s">
        <v>35</v>
      </c>
    </row>
    <row r="233" spans="1:32" hidden="1" x14ac:dyDescent="0.4">
      <c r="A233">
        <v>1235</v>
      </c>
      <c r="B233" t="s">
        <v>281</v>
      </c>
      <c r="C233" s="6" t="str">
        <f t="shared" si="3"/>
        <v>Kalamazoo-MI</v>
      </c>
      <c r="D233" s="4" t="str">
        <f>INDEX(counties!$C$2:$C$434,MATCH('data-RIGHT!'!$C233,counties!$D$2:$D$434,0))</f>
        <v>Kalamazoo</v>
      </c>
      <c r="E233" t="s">
        <v>46</v>
      </c>
      <c r="F233" s="4" t="str">
        <f>INDEX(states!$A$2:$A$51,MATCH('data-RIGHT!'!$E233,states!$C$2:$C$51,0))</f>
        <v>Michigan</v>
      </c>
      <c r="G233" s="4" t="str">
        <f>INDEX(states!$B$2:$B$51,MATCH('data-RIGHT!'!$E233,states!$C$2:$C$51,0))</f>
        <v>Lansing</v>
      </c>
      <c r="H233">
        <v>3.3000000000000002E-2</v>
      </c>
      <c r="I233">
        <v>223411</v>
      </c>
      <c r="J233">
        <v>6770.0303000000004</v>
      </c>
      <c r="K233">
        <v>197427</v>
      </c>
      <c r="L233">
        <v>19879</v>
      </c>
      <c r="M233">
        <v>1017</v>
      </c>
      <c r="N233">
        <v>3168</v>
      </c>
      <c r="O233">
        <v>1920</v>
      </c>
      <c r="P233">
        <v>88.369417799999994</v>
      </c>
      <c r="Q233">
        <v>8.89795041</v>
      </c>
      <c r="R233">
        <v>0.45521483000000001</v>
      </c>
      <c r="S233">
        <v>1.4180143300000001</v>
      </c>
      <c r="T233">
        <v>0.85940262999999995</v>
      </c>
      <c r="U233">
        <v>134684</v>
      </c>
      <c r="V233">
        <v>83.424163199999995</v>
      </c>
      <c r="W233">
        <v>34.557185699999998</v>
      </c>
      <c r="X233">
        <v>10.8520685</v>
      </c>
      <c r="Y233">
        <v>212670</v>
      </c>
      <c r="Z233">
        <v>95.192268999999996</v>
      </c>
      <c r="AA233">
        <v>13.4748672</v>
      </c>
      <c r="AB233">
        <v>16.137142399999998</v>
      </c>
      <c r="AC233">
        <v>13.501336200000001</v>
      </c>
      <c r="AD233">
        <v>8.6358526700000002</v>
      </c>
      <c r="AE233">
        <v>1</v>
      </c>
      <c r="AF233" t="s">
        <v>33</v>
      </c>
    </row>
    <row r="234" spans="1:32" hidden="1" x14ac:dyDescent="0.4">
      <c r="A234">
        <v>1236</v>
      </c>
      <c r="B234" t="s">
        <v>282</v>
      </c>
      <c r="C234" s="6" t="str">
        <f t="shared" si="3"/>
        <v>Kalkaska-MI</v>
      </c>
      <c r="D234" s="4" t="str">
        <f>INDEX(counties!$C$2:$C$434,MATCH('data-RIGHT!'!$C234,counties!$D$2:$D$434,0))</f>
        <v>Kalkaska</v>
      </c>
      <c r="E234" t="s">
        <v>46</v>
      </c>
      <c r="F234" s="4" t="str">
        <f>INDEX(states!$A$2:$A$51,MATCH('data-RIGHT!'!$E234,states!$C$2:$C$51,0))</f>
        <v>Michigan</v>
      </c>
      <c r="G234" s="4" t="str">
        <f>INDEX(states!$B$2:$B$51,MATCH('data-RIGHT!'!$E234,states!$C$2:$C$51,0))</f>
        <v>Lansing</v>
      </c>
      <c r="H234">
        <v>3.3000000000000002E-2</v>
      </c>
      <c r="I234">
        <v>13497</v>
      </c>
      <c r="J234">
        <v>409</v>
      </c>
      <c r="K234">
        <v>13321</v>
      </c>
      <c r="L234">
        <v>10</v>
      </c>
      <c r="M234">
        <v>114</v>
      </c>
      <c r="N234">
        <v>23</v>
      </c>
      <c r="O234">
        <v>29</v>
      </c>
      <c r="P234">
        <v>98.696006499999996</v>
      </c>
      <c r="Q234">
        <v>7.4090539999999996E-2</v>
      </c>
      <c r="R234">
        <v>0.84463213999999998</v>
      </c>
      <c r="S234">
        <v>0.17040823999999999</v>
      </c>
      <c r="T234">
        <v>0.21486256000000001</v>
      </c>
      <c r="U234">
        <v>8485</v>
      </c>
      <c r="V234">
        <v>69.616971100000001</v>
      </c>
      <c r="W234">
        <v>11.4555097</v>
      </c>
      <c r="X234">
        <v>2.3806717700000002</v>
      </c>
      <c r="Y234">
        <v>13321</v>
      </c>
      <c r="Z234">
        <v>98.696006499999996</v>
      </c>
      <c r="AA234">
        <v>14.2256587</v>
      </c>
      <c r="AB234">
        <v>17.260836099999999</v>
      </c>
      <c r="AC234">
        <v>12.5250501</v>
      </c>
      <c r="AD234">
        <v>14.2446634</v>
      </c>
      <c r="AE234">
        <v>0</v>
      </c>
      <c r="AF234" t="s">
        <v>29</v>
      </c>
    </row>
    <row r="235" spans="1:32" hidden="1" x14ac:dyDescent="0.4">
      <c r="A235">
        <v>1237</v>
      </c>
      <c r="B235" t="s">
        <v>782</v>
      </c>
      <c r="C235" s="6" t="str">
        <f t="shared" si="3"/>
        <v>Kent-MI</v>
      </c>
      <c r="D235" s="4" t="str">
        <f>INDEX(counties!$C$2:$C$434,MATCH('data-RIGHT!'!$C235,counties!$D$2:$D$434,0))</f>
        <v>Grand Rapids</v>
      </c>
      <c r="E235" t="s">
        <v>46</v>
      </c>
      <c r="F235" s="4" t="str">
        <f>INDEX(states!$A$2:$A$51,MATCH('data-RIGHT!'!$E235,states!$C$2:$C$51,0))</f>
        <v>Michigan</v>
      </c>
      <c r="G235" s="4" t="str">
        <f>INDEX(states!$B$2:$B$51,MATCH('data-RIGHT!'!$E235,states!$C$2:$C$51,0))</f>
        <v>Lansing</v>
      </c>
      <c r="H235">
        <v>0.05</v>
      </c>
      <c r="I235">
        <v>500631</v>
      </c>
      <c r="J235">
        <v>10012.620000000001</v>
      </c>
      <c r="K235">
        <v>444112</v>
      </c>
      <c r="L235">
        <v>40314</v>
      </c>
      <c r="M235">
        <v>2756</v>
      </c>
      <c r="N235">
        <v>5380</v>
      </c>
      <c r="O235">
        <v>8069</v>
      </c>
      <c r="P235">
        <v>88.710447400000007</v>
      </c>
      <c r="Q235">
        <v>8.0526375699999999</v>
      </c>
      <c r="R235">
        <v>0.55050526</v>
      </c>
      <c r="S235">
        <v>1.0746438</v>
      </c>
      <c r="T235">
        <v>1.6117659499999999</v>
      </c>
      <c r="U235">
        <v>305356</v>
      </c>
      <c r="V235">
        <v>80.288253699999999</v>
      </c>
      <c r="W235">
        <v>28.6383762</v>
      </c>
      <c r="X235">
        <v>6.4613107300000001</v>
      </c>
      <c r="Y235">
        <v>489425</v>
      </c>
      <c r="Z235">
        <v>97.761624800000007</v>
      </c>
      <c r="AA235">
        <v>9.1513510799999995</v>
      </c>
      <c r="AB235">
        <v>12.424056200000001</v>
      </c>
      <c r="AC235">
        <v>7.78036993</v>
      </c>
      <c r="AD235">
        <v>8.0942562599999999</v>
      </c>
      <c r="AE235">
        <v>1</v>
      </c>
      <c r="AF235" t="s">
        <v>33</v>
      </c>
    </row>
    <row r="236" spans="1:32" hidden="1" x14ac:dyDescent="0.4">
      <c r="A236">
        <v>1238</v>
      </c>
      <c r="B236" t="s">
        <v>783</v>
      </c>
      <c r="C236" s="6" t="str">
        <f t="shared" si="3"/>
        <v>Keweenaw-MI</v>
      </c>
      <c r="D236" s="4" t="str">
        <f>INDEX(counties!$C$2:$C$434,MATCH('data-RIGHT!'!$C236,counties!$D$2:$D$434,0))</f>
        <v>Eagle River</v>
      </c>
      <c r="E236" t="s">
        <v>46</v>
      </c>
      <c r="F236" s="4" t="str">
        <f>INDEX(states!$A$2:$A$51,MATCH('data-RIGHT!'!$E236,states!$C$2:$C$51,0))</f>
        <v>Michigan</v>
      </c>
      <c r="G236" s="4" t="str">
        <f>INDEX(states!$B$2:$B$51,MATCH('data-RIGHT!'!$E236,states!$C$2:$C$51,0))</f>
        <v>Lansing</v>
      </c>
      <c r="H236">
        <v>0.02</v>
      </c>
      <c r="I236">
        <v>1701</v>
      </c>
      <c r="J236">
        <v>85.05</v>
      </c>
      <c r="K236">
        <v>1688</v>
      </c>
      <c r="L236">
        <v>1</v>
      </c>
      <c r="M236">
        <v>4</v>
      </c>
      <c r="N236">
        <v>6</v>
      </c>
      <c r="O236">
        <v>2</v>
      </c>
      <c r="P236">
        <v>99.2357437</v>
      </c>
      <c r="Q236">
        <v>5.878895E-2</v>
      </c>
      <c r="R236">
        <v>0.23515579</v>
      </c>
      <c r="S236">
        <v>0.35273368999999999</v>
      </c>
      <c r="T236">
        <v>0.1175779</v>
      </c>
      <c r="U236">
        <v>1287</v>
      </c>
      <c r="V236">
        <v>64.335664300000005</v>
      </c>
      <c r="W236">
        <v>14.4522145</v>
      </c>
      <c r="X236">
        <v>3.5742035699999999</v>
      </c>
      <c r="Y236">
        <v>1696</v>
      </c>
      <c r="Z236">
        <v>99.706055300000003</v>
      </c>
      <c r="AA236">
        <v>20.577830200000001</v>
      </c>
      <c r="AB236">
        <v>21.884498499999999</v>
      </c>
      <c r="AC236">
        <v>21.276595700000001</v>
      </c>
      <c r="AD236">
        <v>19.024390199999999</v>
      </c>
      <c r="AE236">
        <v>0</v>
      </c>
      <c r="AF236" t="s">
        <v>30</v>
      </c>
    </row>
    <row r="237" spans="1:32" hidden="1" x14ac:dyDescent="0.4">
      <c r="A237">
        <v>1239</v>
      </c>
      <c r="B237" t="s">
        <v>680</v>
      </c>
      <c r="C237" s="6" t="str">
        <f t="shared" si="3"/>
        <v>Lake-MI</v>
      </c>
      <c r="D237" s="4" t="str">
        <f>INDEX(counties!$C$2:$C$434,MATCH('data-RIGHT!'!$C237,counties!$D$2:$D$434,0))</f>
        <v>Baldwin</v>
      </c>
      <c r="E237" t="s">
        <v>46</v>
      </c>
      <c r="F237" s="4" t="str">
        <f>INDEX(states!$A$2:$A$51,MATCH('data-RIGHT!'!$E237,states!$C$2:$C$51,0))</f>
        <v>Michigan</v>
      </c>
      <c r="G237" s="4" t="str">
        <f>INDEX(states!$B$2:$B$51,MATCH('data-RIGHT!'!$E237,states!$C$2:$C$51,0))</f>
        <v>Lansing</v>
      </c>
      <c r="H237">
        <v>3.5000000000000003E-2</v>
      </c>
      <c r="I237">
        <v>8583</v>
      </c>
      <c r="J237">
        <v>245.22857099999999</v>
      </c>
      <c r="K237">
        <v>7337</v>
      </c>
      <c r="L237">
        <v>1146</v>
      </c>
      <c r="M237">
        <v>81</v>
      </c>
      <c r="N237">
        <v>9</v>
      </c>
      <c r="O237">
        <v>10</v>
      </c>
      <c r="P237">
        <v>85.482931399999998</v>
      </c>
      <c r="Q237">
        <v>13.351974800000001</v>
      </c>
      <c r="R237">
        <v>0.94372597000000003</v>
      </c>
      <c r="S237">
        <v>0.10485844</v>
      </c>
      <c r="T237">
        <v>0.11650938</v>
      </c>
      <c r="U237">
        <v>5931</v>
      </c>
      <c r="V237">
        <v>61.288147000000002</v>
      </c>
      <c r="W237">
        <v>11.3134379</v>
      </c>
      <c r="X237">
        <v>2.0064070100000002</v>
      </c>
      <c r="Y237">
        <v>8387</v>
      </c>
      <c r="Z237">
        <v>97.716416199999998</v>
      </c>
      <c r="AA237">
        <v>26.409920100000001</v>
      </c>
      <c r="AB237">
        <v>37.698603800000001</v>
      </c>
      <c r="AC237">
        <v>25.0707123</v>
      </c>
      <c r="AD237">
        <v>18.8764973</v>
      </c>
      <c r="AE237">
        <v>0</v>
      </c>
      <c r="AF237" t="s">
        <v>30</v>
      </c>
    </row>
    <row r="238" spans="1:32" hidden="1" x14ac:dyDescent="0.4">
      <c r="A238">
        <v>1240</v>
      </c>
      <c r="B238" t="s">
        <v>286</v>
      </c>
      <c r="C238" s="6" t="str">
        <f t="shared" si="3"/>
        <v>Lapeer-MI</v>
      </c>
      <c r="D238" s="4" t="str">
        <f>INDEX(counties!$C$2:$C$434,MATCH('data-RIGHT!'!$C238,counties!$D$2:$D$434,0))</f>
        <v>Lapeer</v>
      </c>
      <c r="E238" t="s">
        <v>46</v>
      </c>
      <c r="F238" s="4" t="str">
        <f>INDEX(states!$A$2:$A$51,MATCH('data-RIGHT!'!$E238,states!$C$2:$C$51,0))</f>
        <v>Michigan</v>
      </c>
      <c r="G238" s="4" t="str">
        <f>INDEX(states!$B$2:$B$51,MATCH('data-RIGHT!'!$E238,states!$C$2:$C$51,0))</f>
        <v>Lansing</v>
      </c>
      <c r="H238">
        <v>3.7999999999999999E-2</v>
      </c>
      <c r="I238">
        <v>74768</v>
      </c>
      <c r="J238">
        <v>1967.5789500000001</v>
      </c>
      <c r="K238">
        <v>73049</v>
      </c>
      <c r="L238">
        <v>483</v>
      </c>
      <c r="M238">
        <v>319</v>
      </c>
      <c r="N238">
        <v>282</v>
      </c>
      <c r="O238">
        <v>635</v>
      </c>
      <c r="P238">
        <v>97.7008881</v>
      </c>
      <c r="Q238">
        <v>0.64599828999999998</v>
      </c>
      <c r="R238">
        <v>0.42665311</v>
      </c>
      <c r="S238">
        <v>0.37716670000000002</v>
      </c>
      <c r="T238">
        <v>0.84929381999999998</v>
      </c>
      <c r="U238">
        <v>45437</v>
      </c>
      <c r="V238">
        <v>77.601954399999997</v>
      </c>
      <c r="W238">
        <v>16.154235499999999</v>
      </c>
      <c r="X238">
        <v>3.2572573</v>
      </c>
      <c r="Y238">
        <v>73344</v>
      </c>
      <c r="Z238">
        <v>98.095441899999997</v>
      </c>
      <c r="AA238">
        <v>8.1928992100000002</v>
      </c>
      <c r="AB238">
        <v>10.8173406</v>
      </c>
      <c r="AC238">
        <v>6.89849757</v>
      </c>
      <c r="AD238">
        <v>7.9089679999999998</v>
      </c>
      <c r="AE238">
        <v>1</v>
      </c>
      <c r="AF238" t="s">
        <v>35</v>
      </c>
    </row>
    <row r="239" spans="1:32" hidden="1" x14ac:dyDescent="0.4">
      <c r="A239">
        <v>1241</v>
      </c>
      <c r="B239" t="s">
        <v>784</v>
      </c>
      <c r="C239" s="6" t="str">
        <f t="shared" si="3"/>
        <v>Leelanau-MI</v>
      </c>
      <c r="D239" s="4" t="str">
        <f>INDEX(counties!$C$2:$C$434,MATCH('data-RIGHT!'!$C239,counties!$D$2:$D$434,0))</f>
        <v>Leland</v>
      </c>
      <c r="E239" t="s">
        <v>46</v>
      </c>
      <c r="F239" s="4" t="str">
        <f>INDEX(states!$A$2:$A$51,MATCH('data-RIGHT!'!$E239,states!$C$2:$C$51,0))</f>
        <v>Michigan</v>
      </c>
      <c r="G239" s="4" t="str">
        <f>INDEX(states!$B$2:$B$51,MATCH('data-RIGHT!'!$E239,states!$C$2:$C$51,0))</f>
        <v>Lansing</v>
      </c>
      <c r="H239">
        <v>2.1000000000000001E-2</v>
      </c>
      <c r="I239">
        <v>16527</v>
      </c>
      <c r="J239">
        <v>787</v>
      </c>
      <c r="K239">
        <v>15958</v>
      </c>
      <c r="L239">
        <v>16</v>
      </c>
      <c r="M239">
        <v>451</v>
      </c>
      <c r="N239">
        <v>45</v>
      </c>
      <c r="O239">
        <v>57</v>
      </c>
      <c r="P239">
        <v>96.557148900000001</v>
      </c>
      <c r="Q239">
        <v>9.681128E-2</v>
      </c>
      <c r="R239">
        <v>2.72886791</v>
      </c>
      <c r="S239">
        <v>0.27228172</v>
      </c>
      <c r="T239">
        <v>0.34489017999999999</v>
      </c>
      <c r="U239">
        <v>11127</v>
      </c>
      <c r="V239">
        <v>85.099307999999994</v>
      </c>
      <c r="W239">
        <v>32.596387200000002</v>
      </c>
      <c r="X239">
        <v>8.2591893600000006</v>
      </c>
      <c r="Y239">
        <v>16422</v>
      </c>
      <c r="Z239">
        <v>99.364676000000003</v>
      </c>
      <c r="AA239">
        <v>9.0062111799999993</v>
      </c>
      <c r="AB239">
        <v>12.833604100000001</v>
      </c>
      <c r="AC239">
        <v>7.0491616300000004</v>
      </c>
      <c r="AD239">
        <v>9.2050209200000008</v>
      </c>
      <c r="AE239">
        <v>0</v>
      </c>
      <c r="AF239" t="s">
        <v>44</v>
      </c>
    </row>
    <row r="240" spans="1:32" hidden="1" x14ac:dyDescent="0.4">
      <c r="A240">
        <v>1242</v>
      </c>
      <c r="B240" t="s">
        <v>785</v>
      </c>
      <c r="C240" s="6" t="str">
        <f t="shared" si="3"/>
        <v>Lenawee-MI</v>
      </c>
      <c r="D240" s="4" t="str">
        <f>INDEX(counties!$C$2:$C$434,MATCH('data-RIGHT!'!$C240,counties!$D$2:$D$434,0))</f>
        <v>Adrian</v>
      </c>
      <c r="E240" t="s">
        <v>46</v>
      </c>
      <c r="F240" s="4" t="str">
        <f>INDEX(states!$A$2:$A$51,MATCH('data-RIGHT!'!$E240,states!$C$2:$C$51,0))</f>
        <v>Michigan</v>
      </c>
      <c r="G240" s="4" t="str">
        <f>INDEX(states!$B$2:$B$51,MATCH('data-RIGHT!'!$E240,states!$C$2:$C$51,0))</f>
        <v>Lansing</v>
      </c>
      <c r="H240">
        <v>4.2999999999999997E-2</v>
      </c>
      <c r="I240">
        <v>91476</v>
      </c>
      <c r="J240">
        <v>2127.3488400000001</v>
      </c>
      <c r="K240">
        <v>86323</v>
      </c>
      <c r="L240">
        <v>1431</v>
      </c>
      <c r="M240">
        <v>303</v>
      </c>
      <c r="N240">
        <v>486</v>
      </c>
      <c r="O240">
        <v>2933</v>
      </c>
      <c r="P240">
        <v>94.366828499999997</v>
      </c>
      <c r="Q240">
        <v>1.5643447500000001</v>
      </c>
      <c r="R240">
        <v>0.33123441999999997</v>
      </c>
      <c r="S240">
        <v>0.53128688999999996</v>
      </c>
      <c r="T240">
        <v>3.2063054800000002</v>
      </c>
      <c r="U240">
        <v>56323</v>
      </c>
      <c r="V240">
        <v>76.325834900000004</v>
      </c>
      <c r="W240">
        <v>18.7880617</v>
      </c>
      <c r="X240">
        <v>4.5860483299999997</v>
      </c>
      <c r="Y240">
        <v>87535</v>
      </c>
      <c r="Z240">
        <v>95.691766099999995</v>
      </c>
      <c r="AA240">
        <v>10.401553699999999</v>
      </c>
      <c r="AB240">
        <v>13.9918186</v>
      </c>
      <c r="AC240">
        <v>8.6278759600000008</v>
      </c>
      <c r="AD240">
        <v>10.0333983</v>
      </c>
      <c r="AE240">
        <v>1</v>
      </c>
      <c r="AF240" t="s">
        <v>35</v>
      </c>
    </row>
    <row r="241" spans="1:32" hidden="1" x14ac:dyDescent="0.4">
      <c r="A241">
        <v>1243</v>
      </c>
      <c r="B241" t="s">
        <v>684</v>
      </c>
      <c r="C241" s="6" t="str">
        <f t="shared" si="3"/>
        <v>Livingston-MI</v>
      </c>
      <c r="D241" s="4" t="str">
        <f>INDEX(counties!$C$2:$C$434,MATCH('data-RIGHT!'!$C241,counties!$D$2:$D$434,0))</f>
        <v>Howell</v>
      </c>
      <c r="E241" t="s">
        <v>46</v>
      </c>
      <c r="F241" s="4" t="str">
        <f>INDEX(states!$A$2:$A$51,MATCH('data-RIGHT!'!$E241,states!$C$2:$C$51,0))</f>
        <v>Michigan</v>
      </c>
      <c r="G241" s="4" t="str">
        <f>INDEX(states!$B$2:$B$51,MATCH('data-RIGHT!'!$E241,states!$C$2:$C$51,0))</f>
        <v>Lansing</v>
      </c>
      <c r="H241">
        <v>3.4000000000000002E-2</v>
      </c>
      <c r="I241">
        <v>115645</v>
      </c>
      <c r="J241">
        <v>3401.3235300000001</v>
      </c>
      <c r="K241">
        <v>113566</v>
      </c>
      <c r="L241">
        <v>673</v>
      </c>
      <c r="M241">
        <v>705</v>
      </c>
      <c r="N241">
        <v>480</v>
      </c>
      <c r="O241">
        <v>221</v>
      </c>
      <c r="P241">
        <v>98.202256899999995</v>
      </c>
      <c r="Q241">
        <v>0.58195339000000001</v>
      </c>
      <c r="R241">
        <v>0.60962428000000002</v>
      </c>
      <c r="S241">
        <v>0.41506334</v>
      </c>
      <c r="T241">
        <v>0.19110208000000001</v>
      </c>
      <c r="U241">
        <v>72343</v>
      </c>
      <c r="V241">
        <v>85.568748900000003</v>
      </c>
      <c r="W241">
        <v>27.586635900000001</v>
      </c>
      <c r="X241">
        <v>6.4774753599999997</v>
      </c>
      <c r="Y241">
        <v>114160</v>
      </c>
      <c r="Z241">
        <v>98.715897799999993</v>
      </c>
      <c r="AA241">
        <v>4.1310441500000001</v>
      </c>
      <c r="AB241">
        <v>5.2919877399999997</v>
      </c>
      <c r="AC241">
        <v>3.2264616300000002</v>
      </c>
      <c r="AD241">
        <v>6.0540373199999999</v>
      </c>
      <c r="AE241">
        <v>1</v>
      </c>
      <c r="AF241" t="s">
        <v>36</v>
      </c>
    </row>
    <row r="242" spans="1:32" hidden="1" x14ac:dyDescent="0.4">
      <c r="A242">
        <v>1244</v>
      </c>
      <c r="B242" t="s">
        <v>786</v>
      </c>
      <c r="C242" s="6" t="str">
        <f t="shared" si="3"/>
        <v>Luce-MI</v>
      </c>
      <c r="D242" s="4" t="str">
        <f>INDEX(counties!$C$2:$C$434,MATCH('data-RIGHT!'!$C242,counties!$D$2:$D$434,0))</f>
        <v>Newberry</v>
      </c>
      <c r="E242" t="s">
        <v>46</v>
      </c>
      <c r="F242" s="4" t="str">
        <f>INDEX(states!$A$2:$A$51,MATCH('data-RIGHT!'!$E242,states!$C$2:$C$51,0))</f>
        <v>Michigan</v>
      </c>
      <c r="G242" s="4" t="str">
        <f>INDEX(states!$B$2:$B$51,MATCH('data-RIGHT!'!$E242,states!$C$2:$C$51,0))</f>
        <v>Lansing</v>
      </c>
      <c r="H242">
        <v>5.5E-2</v>
      </c>
      <c r="I242">
        <v>5763</v>
      </c>
      <c r="J242">
        <v>104.781818</v>
      </c>
      <c r="K242">
        <v>5418</v>
      </c>
      <c r="L242">
        <v>2</v>
      </c>
      <c r="M242">
        <v>331</v>
      </c>
      <c r="N242">
        <v>6</v>
      </c>
      <c r="O242">
        <v>6</v>
      </c>
      <c r="P242">
        <v>94.0135346</v>
      </c>
      <c r="Q242">
        <v>3.4704150000000003E-2</v>
      </c>
      <c r="R242">
        <v>5.7435363500000003</v>
      </c>
      <c r="S242">
        <v>0.10411244</v>
      </c>
      <c r="T242">
        <v>0.10411244</v>
      </c>
      <c r="U242">
        <v>3811</v>
      </c>
      <c r="V242">
        <v>69.5880346</v>
      </c>
      <c r="W242">
        <v>14.4056678</v>
      </c>
      <c r="X242">
        <v>3.3324586699999998</v>
      </c>
      <c r="Y242">
        <v>5566</v>
      </c>
      <c r="Z242">
        <v>96.581641500000003</v>
      </c>
      <c r="AA242">
        <v>17.6787639</v>
      </c>
      <c r="AB242">
        <v>22.943444700000001</v>
      </c>
      <c r="AC242">
        <v>16.876574300000001</v>
      </c>
      <c r="AD242">
        <v>12.8350934</v>
      </c>
      <c r="AE242">
        <v>0</v>
      </c>
      <c r="AF242" t="s">
        <v>37</v>
      </c>
    </row>
    <row r="243" spans="1:32" hidden="1" x14ac:dyDescent="0.4">
      <c r="A243">
        <v>1245</v>
      </c>
      <c r="B243" t="s">
        <v>787</v>
      </c>
      <c r="C243" s="6" t="str">
        <f t="shared" si="3"/>
        <v>Mackinac-MI</v>
      </c>
      <c r="D243" s="4" t="str">
        <f>INDEX(counties!$C$2:$C$434,MATCH('data-RIGHT!'!$C243,counties!$D$2:$D$434,0))</f>
        <v>Saint Ignace</v>
      </c>
      <c r="E243" t="s">
        <v>46</v>
      </c>
      <c r="F243" s="4" t="str">
        <f>INDEX(states!$A$2:$A$51,MATCH('data-RIGHT!'!$E243,states!$C$2:$C$51,0))</f>
        <v>Michigan</v>
      </c>
      <c r="G243" s="4" t="str">
        <f>INDEX(states!$B$2:$B$51,MATCH('data-RIGHT!'!$E243,states!$C$2:$C$51,0))</f>
        <v>Lansing</v>
      </c>
      <c r="H243">
        <v>5.8999999999999997E-2</v>
      </c>
      <c r="I243">
        <v>10674</v>
      </c>
      <c r="J243">
        <v>180.915254</v>
      </c>
      <c r="K243">
        <v>8955</v>
      </c>
      <c r="L243">
        <v>5</v>
      </c>
      <c r="M243">
        <v>1691</v>
      </c>
      <c r="N243">
        <v>11</v>
      </c>
      <c r="O243">
        <v>12</v>
      </c>
      <c r="P243">
        <v>83.895446899999996</v>
      </c>
      <c r="Q243">
        <v>4.6842799999999997E-2</v>
      </c>
      <c r="R243">
        <v>15.842233500000001</v>
      </c>
      <c r="S243">
        <v>0.10305415</v>
      </c>
      <c r="T243">
        <v>0.11242271</v>
      </c>
      <c r="U243">
        <v>7156</v>
      </c>
      <c r="V243">
        <v>71.380659600000001</v>
      </c>
      <c r="W243">
        <v>15.2878703</v>
      </c>
      <c r="X243">
        <v>2.7808831700000001</v>
      </c>
      <c r="Y243">
        <v>10570</v>
      </c>
      <c r="Z243">
        <v>99.025669899999997</v>
      </c>
      <c r="AA243">
        <v>16.404919599999999</v>
      </c>
      <c r="AB243">
        <v>22.2423146</v>
      </c>
      <c r="AC243">
        <v>14.993456699999999</v>
      </c>
      <c r="AD243">
        <v>12.9071661</v>
      </c>
      <c r="AE243">
        <v>0</v>
      </c>
      <c r="AF243" t="s">
        <v>29</v>
      </c>
    </row>
    <row r="244" spans="1:32" hidden="1" x14ac:dyDescent="0.4">
      <c r="A244">
        <v>1246</v>
      </c>
      <c r="B244" t="s">
        <v>162</v>
      </c>
      <c r="C244" s="6" t="str">
        <f t="shared" si="3"/>
        <v>Macomb-MI</v>
      </c>
      <c r="D244" s="4" t="str">
        <f>INDEX(counties!$C$2:$C$434,MATCH('data-RIGHT!'!$C244,counties!$D$2:$D$434,0))</f>
        <v>Mount Clemens</v>
      </c>
      <c r="E244" t="s">
        <v>46</v>
      </c>
      <c r="F244" s="4" t="str">
        <f>INDEX(states!$A$2:$A$51,MATCH('data-RIGHT!'!$E244,states!$C$2:$C$51,0))</f>
        <v>Michigan</v>
      </c>
      <c r="G244" s="4" t="str">
        <f>INDEX(states!$B$2:$B$51,MATCH('data-RIGHT!'!$E244,states!$C$2:$C$51,0))</f>
        <v>Lansing</v>
      </c>
      <c r="H244">
        <v>2.8000000000000001E-2</v>
      </c>
      <c r="I244">
        <v>717400</v>
      </c>
      <c r="J244">
        <v>25621.428599999999</v>
      </c>
      <c r="K244">
        <v>693686</v>
      </c>
      <c r="L244">
        <v>10400</v>
      </c>
      <c r="M244">
        <v>2639</v>
      </c>
      <c r="N244">
        <v>9112</v>
      </c>
      <c r="O244">
        <v>1563</v>
      </c>
      <c r="P244">
        <v>96.694452200000001</v>
      </c>
      <c r="Q244">
        <v>1.4496794</v>
      </c>
      <c r="R244">
        <v>0.36785614999999999</v>
      </c>
      <c r="S244">
        <v>1.2701421799999999</v>
      </c>
      <c r="T244">
        <v>0.21787008999999999</v>
      </c>
      <c r="U244">
        <v>472323</v>
      </c>
      <c r="V244">
        <v>76.928711899999996</v>
      </c>
      <c r="W244">
        <v>20.686691100000001</v>
      </c>
      <c r="X244">
        <v>4.4300192899999997</v>
      </c>
      <c r="Y244">
        <v>710217</v>
      </c>
      <c r="Z244">
        <v>98.998745499999998</v>
      </c>
      <c r="AA244">
        <v>5.1930607100000001</v>
      </c>
      <c r="AB244">
        <v>7.35610433</v>
      </c>
      <c r="AC244">
        <v>4.1013673600000002</v>
      </c>
      <c r="AD244">
        <v>5.9521919700000003</v>
      </c>
      <c r="AE244">
        <v>1</v>
      </c>
      <c r="AF244" t="s">
        <v>31</v>
      </c>
    </row>
    <row r="245" spans="1:32" hidden="1" x14ac:dyDescent="0.4">
      <c r="A245">
        <v>1247</v>
      </c>
      <c r="B245" t="s">
        <v>293</v>
      </c>
      <c r="C245" s="6" t="str">
        <f t="shared" si="3"/>
        <v>Manistee-MI</v>
      </c>
      <c r="D245" s="4" t="str">
        <f>INDEX(counties!$C$2:$C$434,MATCH('data-RIGHT!'!$C245,counties!$D$2:$D$434,0))</f>
        <v>Manistee</v>
      </c>
      <c r="E245" t="s">
        <v>46</v>
      </c>
      <c r="F245" s="4" t="str">
        <f>INDEX(states!$A$2:$A$51,MATCH('data-RIGHT!'!$E245,states!$C$2:$C$51,0))</f>
        <v>Michigan</v>
      </c>
      <c r="G245" s="4" t="str">
        <f>INDEX(states!$B$2:$B$51,MATCH('data-RIGHT!'!$E245,states!$C$2:$C$51,0))</f>
        <v>Lansing</v>
      </c>
      <c r="H245">
        <v>3.2000000000000001E-2</v>
      </c>
      <c r="I245">
        <v>21265</v>
      </c>
      <c r="J245">
        <v>664.53125</v>
      </c>
      <c r="K245">
        <v>20851</v>
      </c>
      <c r="L245">
        <v>54</v>
      </c>
      <c r="M245">
        <v>189</v>
      </c>
      <c r="N245">
        <v>54</v>
      </c>
      <c r="O245">
        <v>117</v>
      </c>
      <c r="P245">
        <v>98.053139000000002</v>
      </c>
      <c r="Q245">
        <v>0.25393840000000001</v>
      </c>
      <c r="R245">
        <v>0.88878438999999998</v>
      </c>
      <c r="S245">
        <v>0.25393840000000001</v>
      </c>
      <c r="T245">
        <v>0.55019985999999999</v>
      </c>
      <c r="U245">
        <v>14619</v>
      </c>
      <c r="V245">
        <v>73.295027000000005</v>
      </c>
      <c r="W245">
        <v>16.252821699999998</v>
      </c>
      <c r="X245">
        <v>3.3928449299999999</v>
      </c>
      <c r="Y245">
        <v>21000</v>
      </c>
      <c r="Z245">
        <v>98.7538208</v>
      </c>
      <c r="AA245">
        <v>17.6238095</v>
      </c>
      <c r="AB245">
        <v>25.935458300000001</v>
      </c>
      <c r="AC245">
        <v>15.384615399999999</v>
      </c>
      <c r="AD245">
        <v>14.141213799999999</v>
      </c>
      <c r="AE245">
        <v>0</v>
      </c>
      <c r="AF245" t="s">
        <v>29</v>
      </c>
    </row>
    <row r="246" spans="1:32" hidden="1" x14ac:dyDescent="0.4">
      <c r="A246">
        <v>1248</v>
      </c>
      <c r="B246" t="s">
        <v>294</v>
      </c>
      <c r="C246" s="6" t="str">
        <f t="shared" si="3"/>
        <v>Marquette-MI</v>
      </c>
      <c r="D246" s="4" t="str">
        <f>INDEX(counties!$C$2:$C$434,MATCH('data-RIGHT!'!$C246,counties!$D$2:$D$434,0))</f>
        <v>Marquette</v>
      </c>
      <c r="E246" t="s">
        <v>46</v>
      </c>
      <c r="F246" s="4" t="str">
        <f>INDEX(states!$A$2:$A$51,MATCH('data-RIGHT!'!$E246,states!$C$2:$C$51,0))</f>
        <v>Michigan</v>
      </c>
      <c r="G246" s="4" t="str">
        <f>INDEX(states!$B$2:$B$51,MATCH('data-RIGHT!'!$E246,states!$C$2:$C$51,0))</f>
        <v>Lansing</v>
      </c>
      <c r="H246">
        <v>0.11</v>
      </c>
      <c r="I246">
        <v>70887</v>
      </c>
      <c r="J246">
        <v>644.42727300000001</v>
      </c>
      <c r="K246">
        <v>68027</v>
      </c>
      <c r="L246">
        <v>1170</v>
      </c>
      <c r="M246">
        <v>943</v>
      </c>
      <c r="N246">
        <v>538</v>
      </c>
      <c r="O246">
        <v>209</v>
      </c>
      <c r="P246">
        <v>95.965409699999995</v>
      </c>
      <c r="Q246">
        <v>1.6505141999999999</v>
      </c>
      <c r="R246">
        <v>1.33028623</v>
      </c>
      <c r="S246">
        <v>0.75895438999999998</v>
      </c>
      <c r="T246">
        <v>0.29483544</v>
      </c>
      <c r="U246">
        <v>42386</v>
      </c>
      <c r="V246">
        <v>81.772283299999998</v>
      </c>
      <c r="W246">
        <v>26.763553999999999</v>
      </c>
      <c r="X246">
        <v>6.7994149000000004</v>
      </c>
      <c r="Y246">
        <v>66398</v>
      </c>
      <c r="Z246">
        <v>93.667386100000002</v>
      </c>
      <c r="AA246">
        <v>12.6088135</v>
      </c>
      <c r="AB246">
        <v>14.2621599</v>
      </c>
      <c r="AC246">
        <v>11.84465</v>
      </c>
      <c r="AD246">
        <v>12.523891000000001</v>
      </c>
      <c r="AE246">
        <v>0</v>
      </c>
      <c r="AF246" t="s">
        <v>44</v>
      </c>
    </row>
    <row r="247" spans="1:32" hidden="1" x14ac:dyDescent="0.4">
      <c r="A247">
        <v>1249</v>
      </c>
      <c r="B247" t="s">
        <v>276</v>
      </c>
      <c r="C247" s="6" t="str">
        <f t="shared" si="3"/>
        <v>Mason-MI</v>
      </c>
      <c r="D247" s="4" t="str">
        <f>INDEX(counties!$C$2:$C$434,MATCH('data-RIGHT!'!$C247,counties!$D$2:$D$434,0))</f>
        <v>Ludington</v>
      </c>
      <c r="E247" t="s">
        <v>46</v>
      </c>
      <c r="F247" s="4" t="str">
        <f>INDEX(states!$A$2:$A$51,MATCH('data-RIGHT!'!$E247,states!$C$2:$C$51,0))</f>
        <v>Michigan</v>
      </c>
      <c r="G247" s="4" t="str">
        <f>INDEX(states!$B$2:$B$51,MATCH('data-RIGHT!'!$E247,states!$C$2:$C$51,0))</f>
        <v>Lansing</v>
      </c>
      <c r="H247">
        <v>2.9000000000000001E-2</v>
      </c>
      <c r="I247">
        <v>25537</v>
      </c>
      <c r="J247">
        <v>880.58620699999994</v>
      </c>
      <c r="K247">
        <v>24957</v>
      </c>
      <c r="L247">
        <v>155</v>
      </c>
      <c r="M247">
        <v>188</v>
      </c>
      <c r="N247">
        <v>75</v>
      </c>
      <c r="O247">
        <v>162</v>
      </c>
      <c r="P247">
        <v>97.728785700000003</v>
      </c>
      <c r="Q247">
        <v>0.60696245000000004</v>
      </c>
      <c r="R247">
        <v>0.73618671000000002</v>
      </c>
      <c r="S247">
        <v>0.29369150999999999</v>
      </c>
      <c r="T247">
        <v>0.63437365000000001</v>
      </c>
      <c r="U247">
        <v>16796</v>
      </c>
      <c r="V247">
        <v>76.125267899999997</v>
      </c>
      <c r="W247">
        <v>18.540128599999999</v>
      </c>
      <c r="X247">
        <v>4.06644439</v>
      </c>
      <c r="Y247">
        <v>25147</v>
      </c>
      <c r="Z247">
        <v>98.472804199999999</v>
      </c>
      <c r="AA247">
        <v>14.0613194</v>
      </c>
      <c r="AB247">
        <v>20.020995800000001</v>
      </c>
      <c r="AC247">
        <v>12.4061605</v>
      </c>
      <c r="AD247">
        <v>10.759265900000001</v>
      </c>
      <c r="AE247">
        <v>0</v>
      </c>
      <c r="AF247" t="s">
        <v>29</v>
      </c>
    </row>
    <row r="248" spans="1:32" hidden="1" x14ac:dyDescent="0.4">
      <c r="A248">
        <v>1250</v>
      </c>
      <c r="B248" t="s">
        <v>788</v>
      </c>
      <c r="C248" s="6" t="str">
        <f t="shared" si="3"/>
        <v>Mecosta-MI</v>
      </c>
      <c r="D248" s="4" t="str">
        <f>INDEX(counties!$C$2:$C$434,MATCH('data-RIGHT!'!$C248,counties!$D$2:$D$434,0))</f>
        <v>Big Rapids</v>
      </c>
      <c r="E248" t="s">
        <v>46</v>
      </c>
      <c r="F248" s="4" t="str">
        <f>INDEX(states!$A$2:$A$51,MATCH('data-RIGHT!'!$E248,states!$C$2:$C$51,0))</f>
        <v>Michigan</v>
      </c>
      <c r="G248" s="4" t="str">
        <f>INDEX(states!$B$2:$B$51,MATCH('data-RIGHT!'!$E248,states!$C$2:$C$51,0))</f>
        <v>Lansing</v>
      </c>
      <c r="H248">
        <v>3.4000000000000002E-2</v>
      </c>
      <c r="I248">
        <v>37308</v>
      </c>
      <c r="J248">
        <v>1097.29412</v>
      </c>
      <c r="K248">
        <v>35739</v>
      </c>
      <c r="L248">
        <v>978</v>
      </c>
      <c r="M248">
        <v>258</v>
      </c>
      <c r="N248">
        <v>187</v>
      </c>
      <c r="O248">
        <v>146</v>
      </c>
      <c r="P248">
        <v>95.794467699999998</v>
      </c>
      <c r="Q248">
        <v>2.6214216800000001</v>
      </c>
      <c r="R248">
        <v>0.69154068999999996</v>
      </c>
      <c r="S248">
        <v>0.50123298000000005</v>
      </c>
      <c r="T248">
        <v>0.39133698</v>
      </c>
      <c r="U248">
        <v>19005</v>
      </c>
      <c r="V248">
        <v>77.742699299999998</v>
      </c>
      <c r="W248">
        <v>25.0460405</v>
      </c>
      <c r="X248">
        <v>7.8453038700000004</v>
      </c>
      <c r="Y248">
        <v>32627</v>
      </c>
      <c r="Z248">
        <v>87.453093199999998</v>
      </c>
      <c r="AA248">
        <v>25.068195100000001</v>
      </c>
      <c r="AB248">
        <v>25.543614099999999</v>
      </c>
      <c r="AC248">
        <v>28.2299641</v>
      </c>
      <c r="AD248">
        <v>13.1685725</v>
      </c>
      <c r="AE248">
        <v>0</v>
      </c>
      <c r="AF248" t="s">
        <v>37</v>
      </c>
    </row>
    <row r="249" spans="1:32" hidden="1" x14ac:dyDescent="0.4">
      <c r="A249">
        <v>1251</v>
      </c>
      <c r="B249" t="s">
        <v>297</v>
      </c>
      <c r="C249" s="6" t="str">
        <f t="shared" si="3"/>
        <v>Menominee-MI</v>
      </c>
      <c r="D249" s="4" t="str">
        <f>INDEX(counties!$C$2:$C$434,MATCH('data-RIGHT!'!$C249,counties!$D$2:$D$434,0))</f>
        <v>Menominee</v>
      </c>
      <c r="E249" t="s">
        <v>46</v>
      </c>
      <c r="F249" s="4" t="str">
        <f>INDEX(states!$A$2:$A$51,MATCH('data-RIGHT!'!$E249,states!$C$2:$C$51,0))</f>
        <v>Michigan</v>
      </c>
      <c r="G249" s="4" t="str">
        <f>INDEX(states!$B$2:$B$51,MATCH('data-RIGHT!'!$E249,states!$C$2:$C$51,0))</f>
        <v>Lansing</v>
      </c>
      <c r="H249">
        <v>6.4000000000000001E-2</v>
      </c>
      <c r="I249">
        <v>24920</v>
      </c>
      <c r="J249">
        <v>389.375</v>
      </c>
      <c r="K249">
        <v>24464</v>
      </c>
      <c r="L249">
        <v>7</v>
      </c>
      <c r="M249">
        <v>382</v>
      </c>
      <c r="N249">
        <v>60</v>
      </c>
      <c r="O249">
        <v>7</v>
      </c>
      <c r="P249">
        <v>98.170144500000006</v>
      </c>
      <c r="Q249">
        <v>2.8089889999999999E-2</v>
      </c>
      <c r="R249">
        <v>1.5329052999999999</v>
      </c>
      <c r="S249">
        <v>0.24077046999999999</v>
      </c>
      <c r="T249">
        <v>2.8089889999999999E-2</v>
      </c>
      <c r="U249">
        <v>16514</v>
      </c>
      <c r="V249">
        <v>74.282426999999998</v>
      </c>
      <c r="W249">
        <v>15.084171</v>
      </c>
      <c r="X249">
        <v>2.6522950199999999</v>
      </c>
      <c r="Y249">
        <v>24562</v>
      </c>
      <c r="Z249">
        <v>98.5634029</v>
      </c>
      <c r="AA249">
        <v>12.751404600000001</v>
      </c>
      <c r="AB249">
        <v>14.068672100000001</v>
      </c>
      <c r="AC249">
        <v>11.308677100000001</v>
      </c>
      <c r="AD249">
        <v>14.551258000000001</v>
      </c>
      <c r="AE249">
        <v>0</v>
      </c>
      <c r="AF249" t="s">
        <v>29</v>
      </c>
    </row>
    <row r="250" spans="1:32" hidden="1" x14ac:dyDescent="0.4">
      <c r="A250">
        <v>1252</v>
      </c>
      <c r="B250" t="s">
        <v>298</v>
      </c>
      <c r="C250" s="6" t="str">
        <f t="shared" si="3"/>
        <v>Midland-MI</v>
      </c>
      <c r="D250" s="4" t="str">
        <f>INDEX(counties!$C$2:$C$434,MATCH('data-RIGHT!'!$C250,counties!$D$2:$D$434,0))</f>
        <v>Midland</v>
      </c>
      <c r="E250" t="s">
        <v>46</v>
      </c>
      <c r="F250" s="4" t="str">
        <f>INDEX(states!$A$2:$A$51,MATCH('data-RIGHT!'!$E250,states!$C$2:$C$51,0))</f>
        <v>Michigan</v>
      </c>
      <c r="G250" s="4" t="str">
        <f>INDEX(states!$B$2:$B$51,MATCH('data-RIGHT!'!$E250,states!$C$2:$C$51,0))</f>
        <v>Lansing</v>
      </c>
      <c r="H250">
        <v>3.1E-2</v>
      </c>
      <c r="I250">
        <v>75651</v>
      </c>
      <c r="J250">
        <v>2440.35484</v>
      </c>
      <c r="K250">
        <v>73466</v>
      </c>
      <c r="L250">
        <v>719</v>
      </c>
      <c r="M250">
        <v>334</v>
      </c>
      <c r="N250">
        <v>804</v>
      </c>
      <c r="O250">
        <v>328</v>
      </c>
      <c r="P250">
        <v>97.111736800000003</v>
      </c>
      <c r="Q250">
        <v>0.95041704999999999</v>
      </c>
      <c r="R250">
        <v>0.44150109999999998</v>
      </c>
      <c r="S250">
        <v>1.06277511</v>
      </c>
      <c r="T250">
        <v>0.43356994999999998</v>
      </c>
      <c r="U250">
        <v>47213</v>
      </c>
      <c r="V250">
        <v>83.244021799999999</v>
      </c>
      <c r="W250">
        <v>35.608836500000002</v>
      </c>
      <c r="X250">
        <v>11.1854786</v>
      </c>
      <c r="Y250">
        <v>74135</v>
      </c>
      <c r="Z250">
        <v>97.996060900000003</v>
      </c>
      <c r="AA250">
        <v>11.085182400000001</v>
      </c>
      <c r="AB250">
        <v>14.5056449</v>
      </c>
      <c r="AC250">
        <v>10.134028499999999</v>
      </c>
      <c r="AD250">
        <v>8.3002421300000009</v>
      </c>
      <c r="AE250">
        <v>1</v>
      </c>
      <c r="AF250" t="s">
        <v>33</v>
      </c>
    </row>
    <row r="251" spans="1:32" hidden="1" x14ac:dyDescent="0.4">
      <c r="A251">
        <v>1253</v>
      </c>
      <c r="B251" t="s">
        <v>789</v>
      </c>
      <c r="C251" s="6" t="str">
        <f t="shared" si="3"/>
        <v>Missaukee-MI</v>
      </c>
      <c r="D251" s="4" t="str">
        <f>INDEX(counties!$C$2:$C$434,MATCH('data-RIGHT!'!$C251,counties!$D$2:$D$434,0))</f>
        <v>Lake City</v>
      </c>
      <c r="E251" t="s">
        <v>46</v>
      </c>
      <c r="F251" s="4" t="str">
        <f>INDEX(states!$A$2:$A$51,MATCH('data-RIGHT!'!$E251,states!$C$2:$C$51,0))</f>
        <v>Michigan</v>
      </c>
      <c r="G251" s="4" t="str">
        <f>INDEX(states!$B$2:$B$51,MATCH('data-RIGHT!'!$E251,states!$C$2:$C$51,0))</f>
        <v>Lansing</v>
      </c>
      <c r="H251">
        <v>3.3000000000000002E-2</v>
      </c>
      <c r="I251">
        <v>12147</v>
      </c>
      <c r="J251">
        <v>368.09090900000001</v>
      </c>
      <c r="K251">
        <v>12015</v>
      </c>
      <c r="L251">
        <v>3</v>
      </c>
      <c r="M251">
        <v>74</v>
      </c>
      <c r="N251">
        <v>25</v>
      </c>
      <c r="O251">
        <v>30</v>
      </c>
      <c r="P251">
        <v>98.913311899999997</v>
      </c>
      <c r="Q251">
        <v>2.4697460000000001E-2</v>
      </c>
      <c r="R251">
        <v>0.60920392000000001</v>
      </c>
      <c r="S251">
        <v>0.20581213000000001</v>
      </c>
      <c r="T251">
        <v>0.24697456000000001</v>
      </c>
      <c r="U251">
        <v>7628</v>
      </c>
      <c r="V251">
        <v>69.3890928</v>
      </c>
      <c r="W251">
        <v>13.280021</v>
      </c>
      <c r="X251">
        <v>2.3990561100000001</v>
      </c>
      <c r="Y251">
        <v>11973</v>
      </c>
      <c r="Z251">
        <v>98.567547500000003</v>
      </c>
      <c r="AA251">
        <v>17.288900000000002</v>
      </c>
      <c r="AB251">
        <v>23.757062099999999</v>
      </c>
      <c r="AC251">
        <v>15.074310000000001</v>
      </c>
      <c r="AD251">
        <v>13.246753200000001</v>
      </c>
      <c r="AE251">
        <v>0</v>
      </c>
      <c r="AF251" t="s">
        <v>29</v>
      </c>
    </row>
    <row r="252" spans="1:32" hidden="1" x14ac:dyDescent="0.4">
      <c r="A252">
        <v>1254</v>
      </c>
      <c r="B252" t="s">
        <v>300</v>
      </c>
      <c r="C252" s="6" t="str">
        <f t="shared" si="3"/>
        <v>Monroe-MI</v>
      </c>
      <c r="D252" s="4" t="str">
        <f>INDEX(counties!$C$2:$C$434,MATCH('data-RIGHT!'!$C252,counties!$D$2:$D$434,0))</f>
        <v>Monroe</v>
      </c>
      <c r="E252" t="s">
        <v>46</v>
      </c>
      <c r="F252" s="4" t="str">
        <f>INDEX(states!$A$2:$A$51,MATCH('data-RIGHT!'!$E252,states!$C$2:$C$51,0))</f>
        <v>Michigan</v>
      </c>
      <c r="G252" s="4" t="str">
        <f>INDEX(states!$B$2:$B$51,MATCH('data-RIGHT!'!$E252,states!$C$2:$C$51,0))</f>
        <v>Lansing</v>
      </c>
      <c r="H252">
        <v>3.3000000000000002E-2</v>
      </c>
      <c r="I252">
        <v>133600</v>
      </c>
      <c r="J252">
        <v>4048.4848499999998</v>
      </c>
      <c r="K252">
        <v>129421</v>
      </c>
      <c r="L252">
        <v>2339</v>
      </c>
      <c r="M252">
        <v>481</v>
      </c>
      <c r="N252">
        <v>574</v>
      </c>
      <c r="O252">
        <v>785</v>
      </c>
      <c r="P252">
        <v>96.872005999999999</v>
      </c>
      <c r="Q252">
        <v>1.7507485</v>
      </c>
      <c r="R252">
        <v>0.36002993999999999</v>
      </c>
      <c r="S252">
        <v>0.42964071999999998</v>
      </c>
      <c r="T252">
        <v>0.58757484999999998</v>
      </c>
      <c r="U252">
        <v>82291</v>
      </c>
      <c r="V252">
        <v>74.088296400000004</v>
      </c>
      <c r="W252">
        <v>17.429609599999999</v>
      </c>
      <c r="X252">
        <v>4.0052982699999999</v>
      </c>
      <c r="Y252">
        <v>132283</v>
      </c>
      <c r="Z252">
        <v>99.014221599999999</v>
      </c>
      <c r="AA252">
        <v>8.6398101</v>
      </c>
      <c r="AB252">
        <v>11.9992591</v>
      </c>
      <c r="AC252">
        <v>6.7759635100000004</v>
      </c>
      <c r="AD252">
        <v>9.3826243799999993</v>
      </c>
      <c r="AE252">
        <v>1</v>
      </c>
      <c r="AF252" t="s">
        <v>35</v>
      </c>
    </row>
    <row r="253" spans="1:32" hidden="1" x14ac:dyDescent="0.4">
      <c r="A253">
        <v>1255</v>
      </c>
      <c r="B253" t="s">
        <v>790</v>
      </c>
      <c r="C253" s="6" t="str">
        <f t="shared" si="3"/>
        <v>Montcalm-MI</v>
      </c>
      <c r="D253" s="4" t="str">
        <f>INDEX(counties!$C$2:$C$434,MATCH('data-RIGHT!'!$C253,counties!$D$2:$D$434,0))</f>
        <v>Stanton</v>
      </c>
      <c r="E253" t="s">
        <v>46</v>
      </c>
      <c r="F253" s="4" t="str">
        <f>INDEX(states!$A$2:$A$51,MATCH('data-RIGHT!'!$E253,states!$C$2:$C$51,0))</f>
        <v>Michigan</v>
      </c>
      <c r="G253" s="4" t="str">
        <f>INDEX(states!$B$2:$B$51,MATCH('data-RIGHT!'!$E253,states!$C$2:$C$51,0))</f>
        <v>Lansing</v>
      </c>
      <c r="H253">
        <v>4.2000000000000003E-2</v>
      </c>
      <c r="I253">
        <v>53059</v>
      </c>
      <c r="J253">
        <v>1263.30952</v>
      </c>
      <c r="K253">
        <v>51216</v>
      </c>
      <c r="L253">
        <v>960</v>
      </c>
      <c r="M253">
        <v>384</v>
      </c>
      <c r="N253">
        <v>157</v>
      </c>
      <c r="O253">
        <v>342</v>
      </c>
      <c r="P253">
        <v>96.526508199999995</v>
      </c>
      <c r="Q253">
        <v>1.8093066200000001</v>
      </c>
      <c r="R253">
        <v>0.72372265000000002</v>
      </c>
      <c r="S253">
        <v>0.29589702000000001</v>
      </c>
      <c r="T253">
        <v>0.64456548000000002</v>
      </c>
      <c r="U253">
        <v>32959</v>
      </c>
      <c r="V253">
        <v>73.385114799999997</v>
      </c>
      <c r="W253">
        <v>14.160017</v>
      </c>
      <c r="X253">
        <v>2.9369823099999999</v>
      </c>
      <c r="Y253">
        <v>50918</v>
      </c>
      <c r="Z253">
        <v>95.964869300000004</v>
      </c>
      <c r="AA253">
        <v>15.318747800000001</v>
      </c>
      <c r="AB253">
        <v>19.158287300000001</v>
      </c>
      <c r="AC253">
        <v>13.693402799999999</v>
      </c>
      <c r="AD253">
        <v>13.773563100000001</v>
      </c>
      <c r="AE253">
        <v>0</v>
      </c>
      <c r="AF253" t="s">
        <v>29</v>
      </c>
    </row>
    <row r="254" spans="1:32" hidden="1" x14ac:dyDescent="0.4">
      <c r="A254">
        <v>1256</v>
      </c>
      <c r="B254" t="s">
        <v>791</v>
      </c>
      <c r="C254" s="6" t="str">
        <f t="shared" si="3"/>
        <v>Montmorency-MI</v>
      </c>
      <c r="D254" s="4" t="str">
        <f>INDEX(counties!$C$2:$C$434,MATCH('data-RIGHT!'!$C254,counties!$D$2:$D$434,0))</f>
        <v>Atlanta</v>
      </c>
      <c r="E254" t="s">
        <v>46</v>
      </c>
      <c r="F254" s="4" t="str">
        <f>INDEX(states!$A$2:$A$51,MATCH('data-RIGHT!'!$E254,states!$C$2:$C$51,0))</f>
        <v>Michigan</v>
      </c>
      <c r="G254" s="4" t="str">
        <f>INDEX(states!$B$2:$B$51,MATCH('data-RIGHT!'!$E254,states!$C$2:$C$51,0))</f>
        <v>Lansing</v>
      </c>
      <c r="H254">
        <v>3.3000000000000002E-2</v>
      </c>
      <c r="I254">
        <v>8936</v>
      </c>
      <c r="J254">
        <v>270.78787899999998</v>
      </c>
      <c r="K254">
        <v>8861</v>
      </c>
      <c r="L254">
        <v>1</v>
      </c>
      <c r="M254">
        <v>48</v>
      </c>
      <c r="N254">
        <v>10</v>
      </c>
      <c r="O254">
        <v>16</v>
      </c>
      <c r="P254">
        <v>99.160698300000007</v>
      </c>
      <c r="Q254">
        <v>1.119069E-2</v>
      </c>
      <c r="R254">
        <v>0.53715309</v>
      </c>
      <c r="S254">
        <v>0.11190688999999999</v>
      </c>
      <c r="T254">
        <v>0.17905103</v>
      </c>
      <c r="U254">
        <v>6279</v>
      </c>
      <c r="V254">
        <v>67.590380600000003</v>
      </c>
      <c r="W254">
        <v>13.4575569</v>
      </c>
      <c r="X254">
        <v>2.7552158000000002</v>
      </c>
      <c r="Y254">
        <v>8803</v>
      </c>
      <c r="Z254">
        <v>98.511638300000001</v>
      </c>
      <c r="AA254">
        <v>17.516755700000001</v>
      </c>
      <c r="AB254">
        <v>26.832844600000001</v>
      </c>
      <c r="AC254">
        <v>16.208251499999999</v>
      </c>
      <c r="AD254">
        <v>12.4022346</v>
      </c>
      <c r="AE254">
        <v>0</v>
      </c>
      <c r="AF254" t="s">
        <v>32</v>
      </c>
    </row>
    <row r="255" spans="1:32" hidden="1" x14ac:dyDescent="0.4">
      <c r="A255">
        <v>1257</v>
      </c>
      <c r="B255" t="s">
        <v>303</v>
      </c>
      <c r="C255" s="6" t="str">
        <f t="shared" si="3"/>
        <v>Muskegon-MI</v>
      </c>
      <c r="D255" s="4" t="str">
        <f>INDEX(counties!$C$2:$C$434,MATCH('data-RIGHT!'!$C255,counties!$D$2:$D$434,0))</f>
        <v>Muskegon</v>
      </c>
      <c r="E255" t="s">
        <v>46</v>
      </c>
      <c r="F255" s="4" t="str">
        <f>INDEX(states!$A$2:$A$51,MATCH('data-RIGHT!'!$E255,states!$C$2:$C$51,0))</f>
        <v>Michigan</v>
      </c>
      <c r="G255" s="4" t="str">
        <f>INDEX(states!$B$2:$B$51,MATCH('data-RIGHT!'!$E255,states!$C$2:$C$51,0))</f>
        <v>Lansing</v>
      </c>
      <c r="H255">
        <v>2.8000000000000001E-2</v>
      </c>
      <c r="I255">
        <v>158983</v>
      </c>
      <c r="J255">
        <v>5677.9642899999999</v>
      </c>
      <c r="K255">
        <v>133931</v>
      </c>
      <c r="L255">
        <v>21617</v>
      </c>
      <c r="M255">
        <v>1338</v>
      </c>
      <c r="N255">
        <v>555</v>
      </c>
      <c r="O255">
        <v>1542</v>
      </c>
      <c r="P255">
        <v>84.242340400000003</v>
      </c>
      <c r="Q255">
        <v>13.5970513</v>
      </c>
      <c r="R255">
        <v>0.84159941999999999</v>
      </c>
      <c r="S255">
        <v>0.34909393</v>
      </c>
      <c r="T255">
        <v>0.96991501999999996</v>
      </c>
      <c r="U255">
        <v>99720</v>
      </c>
      <c r="V255">
        <v>74.246891300000001</v>
      </c>
      <c r="W255">
        <v>19.043321299999999</v>
      </c>
      <c r="X255">
        <v>3.4496590500000002</v>
      </c>
      <c r="Y255">
        <v>154086</v>
      </c>
      <c r="Z255">
        <v>96.919796500000004</v>
      </c>
      <c r="AA255">
        <v>15.2551173</v>
      </c>
      <c r="AB255">
        <v>23.002306300000001</v>
      </c>
      <c r="AC255">
        <v>12.703818200000001</v>
      </c>
      <c r="AD255">
        <v>10.374079699999999</v>
      </c>
      <c r="AE255">
        <v>1</v>
      </c>
      <c r="AF255" t="s">
        <v>35</v>
      </c>
    </row>
    <row r="256" spans="1:32" hidden="1" x14ac:dyDescent="0.4">
      <c r="A256">
        <v>1258</v>
      </c>
      <c r="B256" t="s">
        <v>792</v>
      </c>
      <c r="C256" s="6" t="str">
        <f t="shared" si="3"/>
        <v>Newaygo-MI</v>
      </c>
      <c r="D256" s="4" t="str">
        <f>INDEX(counties!$C$2:$C$434,MATCH('data-RIGHT!'!$C256,counties!$D$2:$D$434,0))</f>
        <v>White Cloud</v>
      </c>
      <c r="E256" t="s">
        <v>46</v>
      </c>
      <c r="F256" s="4" t="str">
        <f>INDEX(states!$A$2:$A$51,MATCH('data-RIGHT!'!$E256,states!$C$2:$C$51,0))</f>
        <v>Michigan</v>
      </c>
      <c r="G256" s="4" t="str">
        <f>INDEX(states!$B$2:$B$51,MATCH('data-RIGHT!'!$E256,states!$C$2:$C$51,0))</f>
        <v>Lansing</v>
      </c>
      <c r="H256">
        <v>5.0999999999999997E-2</v>
      </c>
      <c r="I256">
        <v>38202</v>
      </c>
      <c r="J256">
        <v>749.05882399999996</v>
      </c>
      <c r="K256">
        <v>36758</v>
      </c>
      <c r="L256">
        <v>468</v>
      </c>
      <c r="M256">
        <v>248</v>
      </c>
      <c r="N256">
        <v>103</v>
      </c>
      <c r="O256">
        <v>625</v>
      </c>
      <c r="P256">
        <v>96.220093199999994</v>
      </c>
      <c r="Q256">
        <v>1.2250667500000001</v>
      </c>
      <c r="R256">
        <v>0.64918067000000002</v>
      </c>
      <c r="S256">
        <v>0.26961939000000001</v>
      </c>
      <c r="T256">
        <v>1.6360399999999999</v>
      </c>
      <c r="U256">
        <v>23989</v>
      </c>
      <c r="V256">
        <v>71.074242400000003</v>
      </c>
      <c r="W256">
        <v>15.6946934</v>
      </c>
      <c r="X256">
        <v>3.8475968200000001</v>
      </c>
      <c r="Y256">
        <v>37725</v>
      </c>
      <c r="Z256">
        <v>98.751374299999995</v>
      </c>
      <c r="AA256">
        <v>15.8807157</v>
      </c>
      <c r="AB256">
        <v>21.3676748</v>
      </c>
      <c r="AC256">
        <v>13.1306466</v>
      </c>
      <c r="AD256">
        <v>14.869185999999999</v>
      </c>
      <c r="AE256">
        <v>0</v>
      </c>
      <c r="AF256" t="s">
        <v>29</v>
      </c>
    </row>
    <row r="257" spans="1:32" hidden="1" x14ac:dyDescent="0.4">
      <c r="A257">
        <v>1259</v>
      </c>
      <c r="B257" t="s">
        <v>793</v>
      </c>
      <c r="C257" s="6" t="str">
        <f t="shared" si="3"/>
        <v>Oakland-MI</v>
      </c>
      <c r="D257" s="4" t="str">
        <f>INDEX(counties!$C$2:$C$434,MATCH('data-RIGHT!'!$C257,counties!$D$2:$D$434,0))</f>
        <v>Pontiac</v>
      </c>
      <c r="E257" t="s">
        <v>46</v>
      </c>
      <c r="F257" s="4" t="str">
        <f>INDEX(states!$A$2:$A$51,MATCH('data-RIGHT!'!$E257,states!$C$2:$C$51,0))</f>
        <v>Michigan</v>
      </c>
      <c r="G257" s="4" t="str">
        <f>INDEX(states!$B$2:$B$51,MATCH('data-RIGHT!'!$E257,states!$C$2:$C$51,0))</f>
        <v>Lansing</v>
      </c>
      <c r="H257">
        <v>5.5E-2</v>
      </c>
      <c r="I257">
        <v>1083592</v>
      </c>
      <c r="J257">
        <v>19701.672699999999</v>
      </c>
      <c r="K257">
        <v>970674</v>
      </c>
      <c r="L257">
        <v>77488</v>
      </c>
      <c r="M257">
        <v>3948</v>
      </c>
      <c r="N257">
        <v>25103</v>
      </c>
      <c r="O257">
        <v>6379</v>
      </c>
      <c r="P257">
        <v>89.579288099999999</v>
      </c>
      <c r="Q257">
        <v>7.1510310199999996</v>
      </c>
      <c r="R257">
        <v>0.36434378000000001</v>
      </c>
      <c r="S257">
        <v>2.3166468600000001</v>
      </c>
      <c r="T257">
        <v>0.58869020999999999</v>
      </c>
      <c r="U257">
        <v>717210</v>
      </c>
      <c r="V257">
        <v>84.6344864</v>
      </c>
      <c r="W257">
        <v>36.963511400000002</v>
      </c>
      <c r="X257">
        <v>11.220563</v>
      </c>
      <c r="Y257">
        <v>1070844</v>
      </c>
      <c r="Z257">
        <v>98.823542399999994</v>
      </c>
      <c r="AA257">
        <v>6.04364408</v>
      </c>
      <c r="AB257">
        <v>8.4520066600000003</v>
      </c>
      <c r="AC257">
        <v>4.9498886400000002</v>
      </c>
      <c r="AD257">
        <v>6.4773033900000003</v>
      </c>
      <c r="AE257">
        <v>1</v>
      </c>
      <c r="AF257" t="s">
        <v>36</v>
      </c>
    </row>
    <row r="258" spans="1:32" hidden="1" x14ac:dyDescent="0.4">
      <c r="A258">
        <v>1260</v>
      </c>
      <c r="B258" t="s">
        <v>794</v>
      </c>
      <c r="C258" s="6" t="str">
        <f t="shared" si="3"/>
        <v>Oceana-MI</v>
      </c>
      <c r="D258" s="4" t="str">
        <f>INDEX(counties!$C$2:$C$434,MATCH('data-RIGHT!'!$C258,counties!$D$2:$D$434,0))</f>
        <v>Hart</v>
      </c>
      <c r="E258" t="s">
        <v>46</v>
      </c>
      <c r="F258" s="4" t="str">
        <f>INDEX(states!$A$2:$A$51,MATCH('data-RIGHT!'!$E258,states!$C$2:$C$51,0))</f>
        <v>Michigan</v>
      </c>
      <c r="G258" s="4" t="str">
        <f>INDEX(states!$B$2:$B$51,MATCH('data-RIGHT!'!$E258,states!$C$2:$C$51,0))</f>
        <v>Lansing</v>
      </c>
      <c r="H258">
        <v>0.03</v>
      </c>
      <c r="I258">
        <v>22454</v>
      </c>
      <c r="J258">
        <v>748.46666700000003</v>
      </c>
      <c r="K258">
        <v>21211</v>
      </c>
      <c r="L258">
        <v>58</v>
      </c>
      <c r="M258">
        <v>242</v>
      </c>
      <c r="N258">
        <v>50</v>
      </c>
      <c r="O258">
        <v>893</v>
      </c>
      <c r="P258">
        <v>94.464237999999995</v>
      </c>
      <c r="Q258">
        <v>0.25830586999999999</v>
      </c>
      <c r="R258">
        <v>1.0777589700000001</v>
      </c>
      <c r="S258">
        <v>0.22267746999999999</v>
      </c>
      <c r="T258">
        <v>3.9770196800000002</v>
      </c>
      <c r="U258">
        <v>14069</v>
      </c>
      <c r="V258">
        <v>73.317222299999997</v>
      </c>
      <c r="W258">
        <v>16.902409599999999</v>
      </c>
      <c r="X258">
        <v>3.91641197</v>
      </c>
      <c r="Y258">
        <v>22156</v>
      </c>
      <c r="Z258">
        <v>98.672842299999999</v>
      </c>
      <c r="AA258">
        <v>17.8868027</v>
      </c>
      <c r="AB258">
        <v>24.622655900000002</v>
      </c>
      <c r="AC258">
        <v>15.397208300000001</v>
      </c>
      <c r="AD258">
        <v>14.0566274</v>
      </c>
      <c r="AE258">
        <v>0</v>
      </c>
      <c r="AF258" t="s">
        <v>37</v>
      </c>
    </row>
    <row r="259" spans="1:32" hidden="1" x14ac:dyDescent="0.4">
      <c r="A259">
        <v>1261</v>
      </c>
      <c r="B259" t="s">
        <v>795</v>
      </c>
      <c r="C259" s="6" t="str">
        <f t="shared" ref="C259:C322" si="4">CONCATENATE(B259,"-",E259)</f>
        <v>Ogemaw-MI</v>
      </c>
      <c r="D259" s="4" t="str">
        <f>INDEX(counties!$C$2:$C$434,MATCH('data-RIGHT!'!$C259,counties!$D$2:$D$434,0))</f>
        <v>West Branch</v>
      </c>
      <c r="E259" t="s">
        <v>46</v>
      </c>
      <c r="F259" s="4" t="str">
        <f>INDEX(states!$A$2:$A$51,MATCH('data-RIGHT!'!$E259,states!$C$2:$C$51,0))</f>
        <v>Michigan</v>
      </c>
      <c r="G259" s="4" t="str">
        <f>INDEX(states!$B$2:$B$51,MATCH('data-RIGHT!'!$E259,states!$C$2:$C$51,0))</f>
        <v>Lansing</v>
      </c>
      <c r="H259">
        <v>3.2000000000000001E-2</v>
      </c>
      <c r="I259">
        <v>18681</v>
      </c>
      <c r="J259">
        <v>583.78125</v>
      </c>
      <c r="K259">
        <v>18489</v>
      </c>
      <c r="L259">
        <v>18</v>
      </c>
      <c r="M259">
        <v>140</v>
      </c>
      <c r="N259">
        <v>19</v>
      </c>
      <c r="O259">
        <v>15</v>
      </c>
      <c r="P259">
        <v>98.972217799999996</v>
      </c>
      <c r="Q259">
        <v>9.6354579999999995E-2</v>
      </c>
      <c r="R259">
        <v>0.74942454999999997</v>
      </c>
      <c r="S259">
        <v>0.10170762</v>
      </c>
      <c r="T259">
        <v>8.0295489999999997E-2</v>
      </c>
      <c r="U259">
        <v>12379</v>
      </c>
      <c r="V259">
        <v>63.034170799999998</v>
      </c>
      <c r="W259">
        <v>11.656838199999999</v>
      </c>
      <c r="X259">
        <v>2.7385087600000002</v>
      </c>
      <c r="Y259">
        <v>18364</v>
      </c>
      <c r="Z259">
        <v>98.303088700000004</v>
      </c>
      <c r="AA259">
        <v>21.754519699999999</v>
      </c>
      <c r="AB259">
        <v>30.546492700000002</v>
      </c>
      <c r="AC259">
        <v>19.9889197</v>
      </c>
      <c r="AD259">
        <v>15.625704600000001</v>
      </c>
      <c r="AE259">
        <v>0</v>
      </c>
      <c r="AF259" t="s">
        <v>30</v>
      </c>
    </row>
    <row r="260" spans="1:32" hidden="1" x14ac:dyDescent="0.4">
      <c r="A260">
        <v>1262</v>
      </c>
      <c r="B260" t="s">
        <v>307</v>
      </c>
      <c r="C260" s="6" t="str">
        <f t="shared" si="4"/>
        <v>Ontonagon-MI</v>
      </c>
      <c r="D260" s="4" t="str">
        <f>INDEX(counties!$C$2:$C$434,MATCH('data-RIGHT!'!$C260,counties!$D$2:$D$434,0))</f>
        <v>Ontonagon</v>
      </c>
      <c r="E260" t="s">
        <v>46</v>
      </c>
      <c r="F260" s="4" t="str">
        <f>INDEX(states!$A$2:$A$51,MATCH('data-RIGHT!'!$E260,states!$C$2:$C$51,0))</f>
        <v>Michigan</v>
      </c>
      <c r="G260" s="4" t="str">
        <f>INDEX(states!$B$2:$B$51,MATCH('data-RIGHT!'!$E260,states!$C$2:$C$51,0))</f>
        <v>Lansing</v>
      </c>
      <c r="H260">
        <v>7.8E-2</v>
      </c>
      <c r="I260">
        <v>8854</v>
      </c>
      <c r="J260">
        <v>113.512821</v>
      </c>
      <c r="K260">
        <v>8723</v>
      </c>
      <c r="L260">
        <v>4</v>
      </c>
      <c r="M260">
        <v>109</v>
      </c>
      <c r="N260">
        <v>15</v>
      </c>
      <c r="O260">
        <v>3</v>
      </c>
      <c r="P260">
        <v>98.520442700000004</v>
      </c>
      <c r="Q260">
        <v>4.517732E-2</v>
      </c>
      <c r="R260">
        <v>1.231082</v>
      </c>
      <c r="S260">
        <v>0.16941495000000001</v>
      </c>
      <c r="T260">
        <v>3.3882990000000002E-2</v>
      </c>
      <c r="U260">
        <v>6198</v>
      </c>
      <c r="V260">
        <v>74.572442699999996</v>
      </c>
      <c r="W260">
        <v>15.9567602</v>
      </c>
      <c r="X260">
        <v>2.6621490799999998</v>
      </c>
      <c r="Y260">
        <v>8712</v>
      </c>
      <c r="Z260">
        <v>98.396205100000003</v>
      </c>
      <c r="AA260">
        <v>13.188705199999999</v>
      </c>
      <c r="AB260">
        <v>16.516373999999999</v>
      </c>
      <c r="AC260">
        <v>11.8080357</v>
      </c>
      <c r="AD260">
        <v>12.8</v>
      </c>
      <c r="AE260">
        <v>0</v>
      </c>
      <c r="AF260" t="s">
        <v>29</v>
      </c>
    </row>
    <row r="261" spans="1:32" hidden="1" x14ac:dyDescent="0.4">
      <c r="A261">
        <v>1263</v>
      </c>
      <c r="B261" t="s">
        <v>796</v>
      </c>
      <c r="C261" s="6" t="str">
        <f t="shared" si="4"/>
        <v>Osceola-MI</v>
      </c>
      <c r="D261" s="4" t="str">
        <f>INDEX(counties!$C$2:$C$434,MATCH('data-RIGHT!'!$C261,counties!$D$2:$D$434,0))</f>
        <v>Reed City</v>
      </c>
      <c r="E261" t="s">
        <v>46</v>
      </c>
      <c r="F261" s="4" t="str">
        <f>INDEX(states!$A$2:$A$51,MATCH('data-RIGHT!'!$E261,states!$C$2:$C$51,0))</f>
        <v>Michigan</v>
      </c>
      <c r="G261" s="4" t="str">
        <f>INDEX(states!$B$2:$B$51,MATCH('data-RIGHT!'!$E261,states!$C$2:$C$51,0))</f>
        <v>Lansing</v>
      </c>
      <c r="H261">
        <v>3.4000000000000002E-2</v>
      </c>
      <c r="I261">
        <v>20146</v>
      </c>
      <c r="J261">
        <v>592.52941199999998</v>
      </c>
      <c r="K261">
        <v>19899</v>
      </c>
      <c r="L261">
        <v>57</v>
      </c>
      <c r="M261">
        <v>117</v>
      </c>
      <c r="N261">
        <v>43</v>
      </c>
      <c r="O261">
        <v>30</v>
      </c>
      <c r="P261">
        <v>98.773950200000002</v>
      </c>
      <c r="Q261">
        <v>0.28293457999999999</v>
      </c>
      <c r="R261">
        <v>0.58076044999999998</v>
      </c>
      <c r="S261">
        <v>0.21344187000000001</v>
      </c>
      <c r="T261">
        <v>0.14891293999999999</v>
      </c>
      <c r="U261">
        <v>12491</v>
      </c>
      <c r="V261">
        <v>72.059883099999993</v>
      </c>
      <c r="W261">
        <v>13.665839399999999</v>
      </c>
      <c r="X261">
        <v>2.6419021699999998</v>
      </c>
      <c r="Y261">
        <v>19853</v>
      </c>
      <c r="Z261">
        <v>98.545616999999993</v>
      </c>
      <c r="AA261">
        <v>18.546315400000001</v>
      </c>
      <c r="AB261">
        <v>24.083318999999999</v>
      </c>
      <c r="AC261">
        <v>16.269339299999999</v>
      </c>
      <c r="AD261">
        <v>16.219803599999999</v>
      </c>
      <c r="AE261">
        <v>0</v>
      </c>
      <c r="AF261" t="s">
        <v>37</v>
      </c>
    </row>
    <row r="262" spans="1:32" hidden="1" x14ac:dyDescent="0.4">
      <c r="A262">
        <v>1264</v>
      </c>
      <c r="B262" t="s">
        <v>797</v>
      </c>
      <c r="C262" s="6" t="str">
        <f t="shared" si="4"/>
        <v>Oscoda-MI</v>
      </c>
      <c r="D262" s="4" t="str">
        <f>INDEX(counties!$C$2:$C$434,MATCH('data-RIGHT!'!$C262,counties!$D$2:$D$434,0))</f>
        <v>Mio</v>
      </c>
      <c r="E262" t="s">
        <v>46</v>
      </c>
      <c r="F262" s="4" t="str">
        <f>INDEX(states!$A$2:$A$51,MATCH('data-RIGHT!'!$E262,states!$C$2:$C$51,0))</f>
        <v>Michigan</v>
      </c>
      <c r="G262" s="4" t="str">
        <f>INDEX(states!$B$2:$B$51,MATCH('data-RIGHT!'!$E262,states!$C$2:$C$51,0))</f>
        <v>Lansing</v>
      </c>
      <c r="H262">
        <v>3.3000000000000002E-2</v>
      </c>
      <c r="I262">
        <v>7842</v>
      </c>
      <c r="J262">
        <v>237.63636399999999</v>
      </c>
      <c r="K262">
        <v>7781</v>
      </c>
      <c r="L262">
        <v>2</v>
      </c>
      <c r="M262">
        <v>41</v>
      </c>
      <c r="N262">
        <v>5</v>
      </c>
      <c r="O262">
        <v>13</v>
      </c>
      <c r="P262">
        <v>99.222137200000006</v>
      </c>
      <c r="Q262">
        <v>2.5503700000000001E-2</v>
      </c>
      <c r="R262">
        <v>0.52282580999999995</v>
      </c>
      <c r="S262">
        <v>6.3759250000000003E-2</v>
      </c>
      <c r="T262">
        <v>0.16577404000000001</v>
      </c>
      <c r="U262">
        <v>5433</v>
      </c>
      <c r="V262">
        <v>66.574636499999997</v>
      </c>
      <c r="W262">
        <v>12.921038100000001</v>
      </c>
      <c r="X262">
        <v>2.6872814300000001</v>
      </c>
      <c r="Y262">
        <v>7718</v>
      </c>
      <c r="Z262">
        <v>98.418770699999996</v>
      </c>
      <c r="AA262">
        <v>17.802539500000002</v>
      </c>
      <c r="AB262">
        <v>24.350649400000002</v>
      </c>
      <c r="AC262">
        <v>17.0002669</v>
      </c>
      <c r="AD262">
        <v>13.5186057</v>
      </c>
      <c r="AE262">
        <v>0</v>
      </c>
      <c r="AF262" t="s">
        <v>30</v>
      </c>
    </row>
    <row r="263" spans="1:32" hidden="1" x14ac:dyDescent="0.4">
      <c r="A263">
        <v>1265</v>
      </c>
      <c r="B263" t="s">
        <v>798</v>
      </c>
      <c r="C263" s="6" t="str">
        <f t="shared" si="4"/>
        <v>Otsego-MI</v>
      </c>
      <c r="D263" s="4" t="str">
        <f>INDEX(counties!$C$2:$C$434,MATCH('data-RIGHT!'!$C263,counties!$D$2:$D$434,0))</f>
        <v>Gaylord</v>
      </c>
      <c r="E263" t="s">
        <v>46</v>
      </c>
      <c r="F263" s="4" t="str">
        <f>INDEX(states!$A$2:$A$51,MATCH('data-RIGHT!'!$E263,states!$C$2:$C$51,0))</f>
        <v>Michigan</v>
      </c>
      <c r="G263" s="4" t="str">
        <f>INDEX(states!$B$2:$B$51,MATCH('data-RIGHT!'!$E263,states!$C$2:$C$51,0))</f>
        <v>Lansing</v>
      </c>
      <c r="H263">
        <v>3.1E-2</v>
      </c>
      <c r="I263">
        <v>17957</v>
      </c>
      <c r="J263">
        <v>579.25806499999999</v>
      </c>
      <c r="K263">
        <v>17737</v>
      </c>
      <c r="L263">
        <v>18</v>
      </c>
      <c r="M263">
        <v>103</v>
      </c>
      <c r="N263">
        <v>82</v>
      </c>
      <c r="O263">
        <v>17</v>
      </c>
      <c r="P263">
        <v>98.774850999999998</v>
      </c>
      <c r="Q263">
        <v>0.10023946</v>
      </c>
      <c r="R263">
        <v>0.57359247000000002</v>
      </c>
      <c r="S263">
        <v>0.45664642999999999</v>
      </c>
      <c r="T263">
        <v>9.4670599999999994E-2</v>
      </c>
      <c r="U263">
        <v>11358</v>
      </c>
      <c r="V263">
        <v>79.450607500000004</v>
      </c>
      <c r="W263">
        <v>20.021130500000002</v>
      </c>
      <c r="X263">
        <v>4.4374009499999998</v>
      </c>
      <c r="Y263">
        <v>17682</v>
      </c>
      <c r="Z263">
        <v>98.468563799999998</v>
      </c>
      <c r="AA263">
        <v>9.4672548400000007</v>
      </c>
      <c r="AB263">
        <v>11.455231299999999</v>
      </c>
      <c r="AC263">
        <v>7.8374920000000001</v>
      </c>
      <c r="AD263">
        <v>11.080501999999999</v>
      </c>
      <c r="AE263">
        <v>0</v>
      </c>
      <c r="AF263" t="s">
        <v>29</v>
      </c>
    </row>
    <row r="264" spans="1:32" hidden="1" x14ac:dyDescent="0.4">
      <c r="A264">
        <v>1266</v>
      </c>
      <c r="B264" t="s">
        <v>150</v>
      </c>
      <c r="C264" s="6" t="str">
        <f t="shared" si="4"/>
        <v>Ottawa-MI</v>
      </c>
      <c r="D264" s="4" t="str">
        <f>INDEX(counties!$C$2:$C$434,MATCH('data-RIGHT!'!$C264,counties!$D$2:$D$434,0))</f>
        <v>Grand Haven</v>
      </c>
      <c r="E264" t="s">
        <v>46</v>
      </c>
      <c r="F264" s="4" t="str">
        <f>INDEX(states!$A$2:$A$51,MATCH('data-RIGHT!'!$E264,states!$C$2:$C$51,0))</f>
        <v>Michigan</v>
      </c>
      <c r="G264" s="4" t="str">
        <f>INDEX(states!$B$2:$B$51,MATCH('data-RIGHT!'!$E264,states!$C$2:$C$51,0))</f>
        <v>Lansing</v>
      </c>
      <c r="H264">
        <v>3.3000000000000002E-2</v>
      </c>
      <c r="I264">
        <v>187768</v>
      </c>
      <c r="J264">
        <v>5689.9393899999995</v>
      </c>
      <c r="K264">
        <v>179675</v>
      </c>
      <c r="L264">
        <v>997</v>
      </c>
      <c r="M264">
        <v>638</v>
      </c>
      <c r="N264">
        <v>2451</v>
      </c>
      <c r="O264">
        <v>4007</v>
      </c>
      <c r="P264">
        <v>95.689893900000001</v>
      </c>
      <c r="Q264">
        <v>0.53097439000000002</v>
      </c>
      <c r="R264">
        <v>0.33978100999999999</v>
      </c>
      <c r="S264">
        <v>1.3053342400000001</v>
      </c>
      <c r="T264">
        <v>2.1340164499999998</v>
      </c>
      <c r="U264">
        <v>110737</v>
      </c>
      <c r="V264">
        <v>79.770988900000006</v>
      </c>
      <c r="W264">
        <v>26.9656935</v>
      </c>
      <c r="X264">
        <v>6.1596395099999999</v>
      </c>
      <c r="Y264">
        <v>181937</v>
      </c>
      <c r="Z264">
        <v>96.894571999999997</v>
      </c>
      <c r="AA264">
        <v>5.9866877000000001</v>
      </c>
      <c r="AB264">
        <v>6.2978817200000003</v>
      </c>
      <c r="AC264">
        <v>5.8911737500000001</v>
      </c>
      <c r="AD264">
        <v>5.6824659100000003</v>
      </c>
      <c r="AE264">
        <v>1</v>
      </c>
      <c r="AF264" t="s">
        <v>31</v>
      </c>
    </row>
    <row r="265" spans="1:32" hidden="1" x14ac:dyDescent="0.4">
      <c r="A265">
        <v>1267</v>
      </c>
      <c r="B265" t="s">
        <v>799</v>
      </c>
      <c r="C265" s="6" t="str">
        <f t="shared" si="4"/>
        <v>Presque Isle-MI</v>
      </c>
      <c r="D265" s="4" t="str">
        <f>INDEX(counties!$C$2:$C$434,MATCH('data-RIGHT!'!$C265,counties!$D$2:$D$434,0))</f>
        <v>Rogers City</v>
      </c>
      <c r="E265" t="s">
        <v>46</v>
      </c>
      <c r="F265" s="4" t="str">
        <f>INDEX(states!$A$2:$A$51,MATCH('data-RIGHT!'!$E265,states!$C$2:$C$51,0))</f>
        <v>Michigan</v>
      </c>
      <c r="G265" s="4" t="str">
        <f>INDEX(states!$B$2:$B$51,MATCH('data-RIGHT!'!$E265,states!$C$2:$C$51,0))</f>
        <v>Lansing</v>
      </c>
      <c r="H265">
        <v>4.2000000000000003E-2</v>
      </c>
      <c r="I265">
        <v>13743</v>
      </c>
      <c r="J265">
        <v>327.21428600000002</v>
      </c>
      <c r="K265">
        <v>13648</v>
      </c>
      <c r="L265">
        <v>11</v>
      </c>
      <c r="M265">
        <v>43</v>
      </c>
      <c r="N265">
        <v>30</v>
      </c>
      <c r="O265">
        <v>11</v>
      </c>
      <c r="P265">
        <v>99.308739000000003</v>
      </c>
      <c r="Q265">
        <v>8.0040749999999994E-2</v>
      </c>
      <c r="R265">
        <v>0.31288655999999998</v>
      </c>
      <c r="S265">
        <v>0.21829295000000001</v>
      </c>
      <c r="T265">
        <v>8.0040749999999994E-2</v>
      </c>
      <c r="U265">
        <v>9285</v>
      </c>
      <c r="V265">
        <v>65.675821200000001</v>
      </c>
      <c r="W265">
        <v>13.893376399999999</v>
      </c>
      <c r="X265">
        <v>3.2740980099999999</v>
      </c>
      <c r="Y265">
        <v>13627</v>
      </c>
      <c r="Z265">
        <v>99.155933899999994</v>
      </c>
      <c r="AA265">
        <v>14.698759799999999</v>
      </c>
      <c r="AB265">
        <v>16.6811468</v>
      </c>
      <c r="AC265">
        <v>12.511443399999999</v>
      </c>
      <c r="AD265">
        <v>16.767955799999999</v>
      </c>
      <c r="AE265">
        <v>0</v>
      </c>
      <c r="AF265" t="s">
        <v>32</v>
      </c>
    </row>
    <row r="266" spans="1:32" hidden="1" x14ac:dyDescent="0.4">
      <c r="A266">
        <v>1268</v>
      </c>
      <c r="B266" t="s">
        <v>313</v>
      </c>
      <c r="C266" s="6" t="str">
        <f t="shared" si="4"/>
        <v>Roscommon-MI</v>
      </c>
      <c r="D266" s="4" t="str">
        <f>INDEX(counties!$C$2:$C$434,MATCH('data-RIGHT!'!$C266,counties!$D$2:$D$434,0))</f>
        <v>Roscommon</v>
      </c>
      <c r="E266" t="s">
        <v>46</v>
      </c>
      <c r="F266" s="4" t="str">
        <f>INDEX(states!$A$2:$A$51,MATCH('data-RIGHT!'!$E266,states!$C$2:$C$51,0))</f>
        <v>Michigan</v>
      </c>
      <c r="G266" s="4" t="str">
        <f>INDEX(states!$B$2:$B$51,MATCH('data-RIGHT!'!$E266,states!$C$2:$C$51,0))</f>
        <v>Lansing</v>
      </c>
      <c r="H266">
        <v>3.4000000000000002E-2</v>
      </c>
      <c r="I266">
        <v>19776</v>
      </c>
      <c r="J266">
        <v>581.64705900000001</v>
      </c>
      <c r="K266">
        <v>19597</v>
      </c>
      <c r="L266">
        <v>37</v>
      </c>
      <c r="M266">
        <v>101</v>
      </c>
      <c r="N266">
        <v>23</v>
      </c>
      <c r="O266">
        <v>18</v>
      </c>
      <c r="P266">
        <v>99.094862500000005</v>
      </c>
      <c r="Q266">
        <v>0.18709547000000001</v>
      </c>
      <c r="R266">
        <v>0.51072006000000003</v>
      </c>
      <c r="S266">
        <v>0.11630259</v>
      </c>
      <c r="T266">
        <v>9.1019420000000004E-2</v>
      </c>
      <c r="U266">
        <v>14435</v>
      </c>
      <c r="V266">
        <v>69.386906800000006</v>
      </c>
      <c r="W266">
        <v>13.363353</v>
      </c>
      <c r="X266">
        <v>2.8126082399999999</v>
      </c>
      <c r="Y266">
        <v>19602</v>
      </c>
      <c r="Z266">
        <v>99.120145600000001</v>
      </c>
      <c r="AA266">
        <v>18.054280200000001</v>
      </c>
      <c r="AB266">
        <v>26.0370913</v>
      </c>
      <c r="AC266">
        <v>17.995796899999998</v>
      </c>
      <c r="AD266">
        <v>13.074423599999999</v>
      </c>
      <c r="AE266">
        <v>0</v>
      </c>
      <c r="AF266" t="s">
        <v>37</v>
      </c>
    </row>
    <row r="267" spans="1:32" hidden="1" x14ac:dyDescent="0.4">
      <c r="A267">
        <v>1269</v>
      </c>
      <c r="B267" t="s">
        <v>314</v>
      </c>
      <c r="C267" s="6" t="str">
        <f t="shared" si="4"/>
        <v>Saginaw-MI</v>
      </c>
      <c r="D267" s="4" t="str">
        <f>INDEX(counties!$C$2:$C$434,MATCH('data-RIGHT!'!$C267,counties!$D$2:$D$434,0))</f>
        <v>Saginaw</v>
      </c>
      <c r="E267" t="s">
        <v>46</v>
      </c>
      <c r="F267" s="4" t="str">
        <f>INDEX(states!$A$2:$A$51,MATCH('data-RIGHT!'!$E267,states!$C$2:$C$51,0))</f>
        <v>Michigan</v>
      </c>
      <c r="G267" s="4" t="str">
        <f>INDEX(states!$B$2:$B$51,MATCH('data-RIGHT!'!$E267,states!$C$2:$C$51,0))</f>
        <v>Lansing</v>
      </c>
      <c r="H267">
        <v>4.8000000000000001E-2</v>
      </c>
      <c r="I267">
        <v>211946</v>
      </c>
      <c r="J267">
        <v>4415.5416699999996</v>
      </c>
      <c r="K267">
        <v>165430</v>
      </c>
      <c r="L267">
        <v>36849</v>
      </c>
      <c r="M267">
        <v>915</v>
      </c>
      <c r="N267">
        <v>1272</v>
      </c>
      <c r="O267">
        <v>7480</v>
      </c>
      <c r="P267">
        <v>78.052900300000005</v>
      </c>
      <c r="Q267">
        <v>17.3860323</v>
      </c>
      <c r="R267">
        <v>0.43171374000000001</v>
      </c>
      <c r="S267">
        <v>0.60015286999999995</v>
      </c>
      <c r="T267">
        <v>3.5292008300000002</v>
      </c>
      <c r="U267">
        <v>131154</v>
      </c>
      <c r="V267">
        <v>74.812815499999999</v>
      </c>
      <c r="W267">
        <v>19.708129400000001</v>
      </c>
      <c r="X267">
        <v>4.4870915099999999</v>
      </c>
      <c r="Y267">
        <v>208790</v>
      </c>
      <c r="Z267">
        <v>98.510941500000001</v>
      </c>
      <c r="AA267">
        <v>17.2489104</v>
      </c>
      <c r="AB267">
        <v>26.293677599999999</v>
      </c>
      <c r="AC267">
        <v>14.5334371</v>
      </c>
      <c r="AD267">
        <v>10.878774200000001</v>
      </c>
      <c r="AE267">
        <v>1</v>
      </c>
      <c r="AF267" t="s">
        <v>35</v>
      </c>
    </row>
    <row r="268" spans="1:32" hidden="1" x14ac:dyDescent="0.4">
      <c r="A268">
        <v>1270</v>
      </c>
      <c r="B268" t="s">
        <v>704</v>
      </c>
      <c r="C268" s="6" t="str">
        <f t="shared" si="4"/>
        <v>St Clair-MI</v>
      </c>
      <c r="D268" s="4" t="e">
        <f>INDEX(counties!$C$2:$C$434,MATCH('data-RIGHT!'!$C268,counties!$D$2:$D$434,0))</f>
        <v>#N/A</v>
      </c>
      <c r="E268" t="s">
        <v>46</v>
      </c>
      <c r="F268" s="4" t="str">
        <f>INDEX(states!$A$2:$A$51,MATCH('data-RIGHT!'!$E268,states!$C$2:$C$51,0))</f>
        <v>Michigan</v>
      </c>
      <c r="G268" s="4" t="str">
        <f>INDEX(states!$B$2:$B$51,MATCH('data-RIGHT!'!$E268,states!$C$2:$C$51,0))</f>
        <v>Lansing</v>
      </c>
      <c r="H268">
        <v>0.04</v>
      </c>
      <c r="I268">
        <v>145607</v>
      </c>
      <c r="J268">
        <v>3640.1750000000002</v>
      </c>
      <c r="K268">
        <v>140294</v>
      </c>
      <c r="L268">
        <v>2987</v>
      </c>
      <c r="M268">
        <v>745</v>
      </c>
      <c r="N268">
        <v>475</v>
      </c>
      <c r="O268">
        <v>1106</v>
      </c>
      <c r="P268">
        <v>96.351136999999994</v>
      </c>
      <c r="Q268">
        <v>2.05141236</v>
      </c>
      <c r="R268">
        <v>0.51165123000000001</v>
      </c>
      <c r="S268">
        <v>0.32622057999999998</v>
      </c>
      <c r="T268">
        <v>0.75957887000000002</v>
      </c>
      <c r="U268">
        <v>91241</v>
      </c>
      <c r="V268">
        <v>74.800802300000001</v>
      </c>
      <c r="W268">
        <v>17.641192</v>
      </c>
      <c r="X268">
        <v>4.0771144599999998</v>
      </c>
      <c r="Y268">
        <v>144101</v>
      </c>
      <c r="Z268">
        <v>98.965709099999998</v>
      </c>
      <c r="AA268">
        <v>10.9326098</v>
      </c>
      <c r="AB268">
        <v>15.0850124</v>
      </c>
      <c r="AC268">
        <v>9.3064472200000008</v>
      </c>
      <c r="AD268">
        <v>9.4298433399999997</v>
      </c>
      <c r="AE268">
        <v>1</v>
      </c>
      <c r="AF268" t="s">
        <v>35</v>
      </c>
    </row>
    <row r="269" spans="1:32" hidden="1" x14ac:dyDescent="0.4">
      <c r="A269">
        <v>1271</v>
      </c>
      <c r="B269" t="s">
        <v>747</v>
      </c>
      <c r="C269" s="6" t="str">
        <f t="shared" si="4"/>
        <v>St Joseph-MI</v>
      </c>
      <c r="D269" s="4" t="e">
        <f>INDEX(counties!$C$2:$C$434,MATCH('data-RIGHT!'!$C269,counties!$D$2:$D$434,0))</f>
        <v>#N/A</v>
      </c>
      <c r="E269" t="s">
        <v>46</v>
      </c>
      <c r="F269" s="4" t="str">
        <f>INDEX(states!$A$2:$A$51,MATCH('data-RIGHT!'!$E269,states!$C$2:$C$51,0))</f>
        <v>Michigan</v>
      </c>
      <c r="G269" s="4" t="str">
        <f>INDEX(states!$B$2:$B$51,MATCH('data-RIGHT!'!$E269,states!$C$2:$C$51,0))</f>
        <v>Lansing</v>
      </c>
      <c r="H269">
        <v>2.9000000000000001E-2</v>
      </c>
      <c r="I269">
        <v>58913</v>
      </c>
      <c r="J269">
        <v>2031.4827600000001</v>
      </c>
      <c r="K269">
        <v>56661</v>
      </c>
      <c r="L269">
        <v>1600</v>
      </c>
      <c r="M269">
        <v>226</v>
      </c>
      <c r="N269">
        <v>258</v>
      </c>
      <c r="O269">
        <v>168</v>
      </c>
      <c r="P269">
        <v>96.177414200000001</v>
      </c>
      <c r="Q269">
        <v>2.71586916</v>
      </c>
      <c r="R269">
        <v>0.38361652000000002</v>
      </c>
      <c r="S269">
        <v>0.43793389999999999</v>
      </c>
      <c r="T269">
        <v>0.28516626</v>
      </c>
      <c r="U269">
        <v>36757</v>
      </c>
      <c r="V269">
        <v>73.760100100000002</v>
      </c>
      <c r="W269">
        <v>17.0117257</v>
      </c>
      <c r="X269">
        <v>3.81423946</v>
      </c>
      <c r="Y269">
        <v>58033</v>
      </c>
      <c r="Z269">
        <v>98.506271999999996</v>
      </c>
      <c r="AA269">
        <v>11.491737499999999</v>
      </c>
      <c r="AB269">
        <v>16.674669900000001</v>
      </c>
      <c r="AC269">
        <v>9.7761099100000006</v>
      </c>
      <c r="AD269">
        <v>8.2284217900000005</v>
      </c>
      <c r="AE269">
        <v>0</v>
      </c>
      <c r="AF269" t="s">
        <v>29</v>
      </c>
    </row>
    <row r="270" spans="1:32" hidden="1" x14ac:dyDescent="0.4">
      <c r="A270">
        <v>1272</v>
      </c>
      <c r="B270" t="s">
        <v>800</v>
      </c>
      <c r="C270" s="6" t="str">
        <f t="shared" si="4"/>
        <v>Sanilac-MI</v>
      </c>
      <c r="D270" s="4" t="str">
        <f>INDEX(counties!$C$2:$C$434,MATCH('data-RIGHT!'!$C270,counties!$D$2:$D$434,0))</f>
        <v>Sandusky</v>
      </c>
      <c r="E270" t="s">
        <v>46</v>
      </c>
      <c r="F270" s="4" t="str">
        <f>INDEX(states!$A$2:$A$51,MATCH('data-RIGHT!'!$E270,states!$C$2:$C$51,0))</f>
        <v>Michigan</v>
      </c>
      <c r="G270" s="4" t="str">
        <f>INDEX(states!$B$2:$B$51,MATCH('data-RIGHT!'!$E270,states!$C$2:$C$51,0))</f>
        <v>Lansing</v>
      </c>
      <c r="H270">
        <v>5.6000000000000001E-2</v>
      </c>
      <c r="I270">
        <v>39928</v>
      </c>
      <c r="J270">
        <v>713</v>
      </c>
      <c r="K270">
        <v>39232</v>
      </c>
      <c r="L270">
        <v>39</v>
      </c>
      <c r="M270">
        <v>195</v>
      </c>
      <c r="N270">
        <v>71</v>
      </c>
      <c r="O270">
        <v>391</v>
      </c>
      <c r="P270">
        <v>98.256862400000003</v>
      </c>
      <c r="Q270">
        <v>9.7675819999999997E-2</v>
      </c>
      <c r="R270">
        <v>0.48837908000000002</v>
      </c>
      <c r="S270">
        <v>0.17782007999999999</v>
      </c>
      <c r="T270">
        <v>0.97926267</v>
      </c>
      <c r="U270">
        <v>25404</v>
      </c>
      <c r="V270">
        <v>72.146118700000002</v>
      </c>
      <c r="W270">
        <v>13.7970398</v>
      </c>
      <c r="X270">
        <v>3.1136828799999998</v>
      </c>
      <c r="Y270">
        <v>39486</v>
      </c>
      <c r="Z270">
        <v>98.893007400000002</v>
      </c>
      <c r="AA270">
        <v>14.2962063</v>
      </c>
      <c r="AB270">
        <v>18.748882900000002</v>
      </c>
      <c r="AC270">
        <v>11.9235869</v>
      </c>
      <c r="AD270">
        <v>14.1056347</v>
      </c>
      <c r="AE270">
        <v>0</v>
      </c>
      <c r="AF270" t="s">
        <v>29</v>
      </c>
    </row>
    <row r="271" spans="1:32" hidden="1" x14ac:dyDescent="0.4">
      <c r="A271">
        <v>1273</v>
      </c>
      <c r="B271" t="s">
        <v>801</v>
      </c>
      <c r="C271" s="6" t="str">
        <f t="shared" si="4"/>
        <v>Schoolcraft-MI</v>
      </c>
      <c r="D271" s="4" t="str">
        <f>INDEX(counties!$C$2:$C$434,MATCH('data-RIGHT!'!$C271,counties!$D$2:$D$434,0))</f>
        <v>Manistique</v>
      </c>
      <c r="E271" t="s">
        <v>46</v>
      </c>
      <c r="F271" s="4" t="str">
        <f>INDEX(states!$A$2:$A$51,MATCH('data-RIGHT!'!$E271,states!$C$2:$C$51,0))</f>
        <v>Michigan</v>
      </c>
      <c r="G271" s="4" t="str">
        <f>INDEX(states!$B$2:$B$51,MATCH('data-RIGHT!'!$E271,states!$C$2:$C$51,0))</f>
        <v>Lansing</v>
      </c>
      <c r="H271">
        <v>7.4999999999999997E-2</v>
      </c>
      <c r="I271">
        <v>8302</v>
      </c>
      <c r="J271">
        <v>110.693333</v>
      </c>
      <c r="K271">
        <v>7755</v>
      </c>
      <c r="L271">
        <v>7</v>
      </c>
      <c r="M271">
        <v>519</v>
      </c>
      <c r="N271">
        <v>13</v>
      </c>
      <c r="O271">
        <v>8</v>
      </c>
      <c r="P271">
        <v>93.411226200000002</v>
      </c>
      <c r="Q271">
        <v>8.4317030000000001E-2</v>
      </c>
      <c r="R271">
        <v>6.2515056600000003</v>
      </c>
      <c r="S271">
        <v>0.15658876999999999</v>
      </c>
      <c r="T271">
        <v>9.6362320000000001E-2</v>
      </c>
      <c r="U271">
        <v>5643</v>
      </c>
      <c r="V271">
        <v>71.593124200000005</v>
      </c>
      <c r="W271">
        <v>14.5667198</v>
      </c>
      <c r="X271">
        <v>2.76448698</v>
      </c>
      <c r="Y271">
        <v>8218</v>
      </c>
      <c r="Z271">
        <v>98.988195599999997</v>
      </c>
      <c r="AA271">
        <v>16.609880700000001</v>
      </c>
      <c r="AB271">
        <v>20.7288216</v>
      </c>
      <c r="AC271">
        <v>15.3212121</v>
      </c>
      <c r="AD271">
        <v>14.8989899</v>
      </c>
      <c r="AE271">
        <v>0</v>
      </c>
      <c r="AF271" t="s">
        <v>29</v>
      </c>
    </row>
    <row r="272" spans="1:32" hidden="1" x14ac:dyDescent="0.4">
      <c r="A272">
        <v>1274</v>
      </c>
      <c r="B272" t="s">
        <v>802</v>
      </c>
      <c r="C272" s="6" t="str">
        <f t="shared" si="4"/>
        <v>Shiawassee-MI</v>
      </c>
      <c r="D272" s="4" t="str">
        <f>INDEX(counties!$C$2:$C$434,MATCH('data-RIGHT!'!$C272,counties!$D$2:$D$434,0))</f>
        <v>Corunna</v>
      </c>
      <c r="E272" t="s">
        <v>46</v>
      </c>
      <c r="F272" s="4" t="str">
        <f>INDEX(states!$A$2:$A$51,MATCH('data-RIGHT!'!$E272,states!$C$2:$C$51,0))</f>
        <v>Michigan</v>
      </c>
      <c r="G272" s="4" t="str">
        <f>INDEX(states!$B$2:$B$51,MATCH('data-RIGHT!'!$E272,states!$C$2:$C$51,0))</f>
        <v>Lansing</v>
      </c>
      <c r="H272">
        <v>3.1E-2</v>
      </c>
      <c r="I272">
        <v>69770</v>
      </c>
      <c r="J272">
        <v>2250.64516</v>
      </c>
      <c r="K272">
        <v>68686</v>
      </c>
      <c r="L272">
        <v>93</v>
      </c>
      <c r="M272">
        <v>397</v>
      </c>
      <c r="N272">
        <v>223</v>
      </c>
      <c r="O272">
        <v>371</v>
      </c>
      <c r="P272">
        <v>98.446323599999999</v>
      </c>
      <c r="Q272">
        <v>0.13329510999999999</v>
      </c>
      <c r="R272">
        <v>0.56901246999999999</v>
      </c>
      <c r="S272">
        <v>0.31962161</v>
      </c>
      <c r="T272">
        <v>0.53174717000000005</v>
      </c>
      <c r="U272">
        <v>43097</v>
      </c>
      <c r="V272">
        <v>78.745620299999999</v>
      </c>
      <c r="W272">
        <v>17.2912268</v>
      </c>
      <c r="X272">
        <v>3.4712393000000001</v>
      </c>
      <c r="Y272">
        <v>69020</v>
      </c>
      <c r="Z272">
        <v>98.925039400000003</v>
      </c>
      <c r="AA272">
        <v>10.588235299999999</v>
      </c>
      <c r="AB272">
        <v>14.530088599999999</v>
      </c>
      <c r="AC272">
        <v>9.0573581399999998</v>
      </c>
      <c r="AD272">
        <v>8.8803088799999994</v>
      </c>
      <c r="AE272">
        <v>0</v>
      </c>
      <c r="AF272" t="s">
        <v>29</v>
      </c>
    </row>
    <row r="273" spans="1:32" hidden="1" x14ac:dyDescent="0.4">
      <c r="A273">
        <v>1275</v>
      </c>
      <c r="B273" t="s">
        <v>122</v>
      </c>
      <c r="C273" s="6" t="str">
        <f t="shared" si="4"/>
        <v>Tuscola-MI</v>
      </c>
      <c r="D273" s="4" t="str">
        <f>INDEX(counties!$C$2:$C$434,MATCH('data-RIGHT!'!$C273,counties!$D$2:$D$434,0))</f>
        <v>Caro</v>
      </c>
      <c r="E273" t="s">
        <v>46</v>
      </c>
      <c r="F273" s="4" t="str">
        <f>INDEX(states!$A$2:$A$51,MATCH('data-RIGHT!'!$E273,states!$C$2:$C$51,0))</f>
        <v>Michigan</v>
      </c>
      <c r="G273" s="4" t="str">
        <f>INDEX(states!$B$2:$B$51,MATCH('data-RIGHT!'!$E273,states!$C$2:$C$51,0))</f>
        <v>Lansing</v>
      </c>
      <c r="H273">
        <v>4.8000000000000001E-2</v>
      </c>
      <c r="I273">
        <v>55498</v>
      </c>
      <c r="J273">
        <v>1156.2083299999999</v>
      </c>
      <c r="K273">
        <v>54051</v>
      </c>
      <c r="L273">
        <v>478</v>
      </c>
      <c r="M273">
        <v>345</v>
      </c>
      <c r="N273">
        <v>206</v>
      </c>
      <c r="O273">
        <v>418</v>
      </c>
      <c r="P273">
        <v>97.392698800000005</v>
      </c>
      <c r="Q273">
        <v>0.86129230000000001</v>
      </c>
      <c r="R273">
        <v>0.62164401999999996</v>
      </c>
      <c r="S273">
        <v>0.37118455</v>
      </c>
      <c r="T273">
        <v>0.75318028999999997</v>
      </c>
      <c r="U273">
        <v>34607</v>
      </c>
      <c r="V273">
        <v>72.950559100000007</v>
      </c>
      <c r="W273">
        <v>14.124310100000001</v>
      </c>
      <c r="X273">
        <v>2.5572860999999998</v>
      </c>
      <c r="Y273">
        <v>54175</v>
      </c>
      <c r="Z273">
        <v>97.616130299999995</v>
      </c>
      <c r="AA273">
        <v>12.8583295</v>
      </c>
      <c r="AB273">
        <v>17.2158102</v>
      </c>
      <c r="AC273">
        <v>11.404848899999999</v>
      </c>
      <c r="AD273">
        <v>10.074801300000001</v>
      </c>
      <c r="AE273">
        <v>0</v>
      </c>
      <c r="AF273" t="s">
        <v>29</v>
      </c>
    </row>
    <row r="274" spans="1:32" hidden="1" x14ac:dyDescent="0.4">
      <c r="A274">
        <v>1276</v>
      </c>
      <c r="B274" t="s">
        <v>803</v>
      </c>
      <c r="C274" s="6" t="str">
        <f t="shared" si="4"/>
        <v>Van Buren-MI</v>
      </c>
      <c r="D274" s="4" t="str">
        <f>INDEX(counties!$C$2:$C$434,MATCH('data-RIGHT!'!$C274,counties!$D$2:$D$434,0))</f>
        <v>Paw Paw</v>
      </c>
      <c r="E274" t="s">
        <v>46</v>
      </c>
      <c r="F274" s="4" t="str">
        <f>INDEX(states!$A$2:$A$51,MATCH('data-RIGHT!'!$E274,states!$C$2:$C$51,0))</f>
        <v>Michigan</v>
      </c>
      <c r="G274" s="4" t="str">
        <f>INDEX(states!$B$2:$B$51,MATCH('data-RIGHT!'!$E274,states!$C$2:$C$51,0))</f>
        <v>Lansing</v>
      </c>
      <c r="H274">
        <v>3.6999999999999998E-2</v>
      </c>
      <c r="I274">
        <v>70060</v>
      </c>
      <c r="J274">
        <v>1893.51351</v>
      </c>
      <c r="K274">
        <v>63189</v>
      </c>
      <c r="L274">
        <v>4690</v>
      </c>
      <c r="M274">
        <v>646</v>
      </c>
      <c r="N274">
        <v>217</v>
      </c>
      <c r="O274">
        <v>1318</v>
      </c>
      <c r="P274">
        <v>90.192691999999994</v>
      </c>
      <c r="Q274">
        <v>6.6942620599999998</v>
      </c>
      <c r="R274">
        <v>0.92206679999999996</v>
      </c>
      <c r="S274">
        <v>0.30973451000000002</v>
      </c>
      <c r="T274">
        <v>1.88124465</v>
      </c>
      <c r="U274">
        <v>43758</v>
      </c>
      <c r="V274">
        <v>71.840577699999997</v>
      </c>
      <c r="W274">
        <v>17.804744299999999</v>
      </c>
      <c r="X274">
        <v>4.4814662500000004</v>
      </c>
      <c r="Y274">
        <v>69093</v>
      </c>
      <c r="Z274">
        <v>98.619754499999999</v>
      </c>
      <c r="AA274">
        <v>15.133226199999999</v>
      </c>
      <c r="AB274">
        <v>21.0408367</v>
      </c>
      <c r="AC274">
        <v>12.485311400000001</v>
      </c>
      <c r="AD274">
        <v>13.449736400000001</v>
      </c>
      <c r="AE274">
        <v>1</v>
      </c>
      <c r="AF274" t="s">
        <v>35</v>
      </c>
    </row>
    <row r="275" spans="1:32" hidden="1" x14ac:dyDescent="0.4">
      <c r="A275">
        <v>1277</v>
      </c>
      <c r="B275" t="s">
        <v>804</v>
      </c>
      <c r="C275" s="6" t="str">
        <f t="shared" si="4"/>
        <v>Washtenaw-MI</v>
      </c>
      <c r="D275" s="4" t="str">
        <f>INDEX(counties!$C$2:$C$434,MATCH('data-RIGHT!'!$C275,counties!$D$2:$D$434,0))</f>
        <v>Ann Arbor</v>
      </c>
      <c r="E275" t="s">
        <v>46</v>
      </c>
      <c r="F275" s="4" t="str">
        <f>INDEX(states!$A$2:$A$51,MATCH('data-RIGHT!'!$E275,states!$C$2:$C$51,0))</f>
        <v>Michigan</v>
      </c>
      <c r="G275" s="4" t="str">
        <f>INDEX(states!$B$2:$B$51,MATCH('data-RIGHT!'!$E275,states!$C$2:$C$51,0))</f>
        <v>Lansing</v>
      </c>
      <c r="H275">
        <v>4.1000000000000002E-2</v>
      </c>
      <c r="I275">
        <v>282937</v>
      </c>
      <c r="J275">
        <v>6900.9024399999998</v>
      </c>
      <c r="K275">
        <v>236390</v>
      </c>
      <c r="L275">
        <v>31720</v>
      </c>
      <c r="M275">
        <v>1076</v>
      </c>
      <c r="N275">
        <v>11724</v>
      </c>
      <c r="O275">
        <v>2027</v>
      </c>
      <c r="P275">
        <v>83.548634500000006</v>
      </c>
      <c r="Q275">
        <v>11.2109763</v>
      </c>
      <c r="R275">
        <v>0.38029667</v>
      </c>
      <c r="S275">
        <v>4.1436786300000001</v>
      </c>
      <c r="T275">
        <v>0.71641390000000005</v>
      </c>
      <c r="U275">
        <v>167214</v>
      </c>
      <c r="V275">
        <v>87.209802999999994</v>
      </c>
      <c r="W275">
        <v>48.078510199999997</v>
      </c>
      <c r="X275">
        <v>20.7913213</v>
      </c>
      <c r="Y275">
        <v>261261</v>
      </c>
      <c r="Z275">
        <v>92.338930599999998</v>
      </c>
      <c r="AA275">
        <v>12.162932899999999</v>
      </c>
      <c r="AB275">
        <v>10.7978164</v>
      </c>
      <c r="AC275">
        <v>13.4554559</v>
      </c>
      <c r="AD275">
        <v>7.1747774399999997</v>
      </c>
      <c r="AE275">
        <v>1</v>
      </c>
      <c r="AF275" t="s">
        <v>33</v>
      </c>
    </row>
    <row r="276" spans="1:32" hidden="1" x14ac:dyDescent="0.4">
      <c r="A276">
        <v>1278</v>
      </c>
      <c r="B276" t="s">
        <v>714</v>
      </c>
      <c r="C276" s="6" t="str">
        <f t="shared" si="4"/>
        <v>Wayne-MI</v>
      </c>
      <c r="D276" s="4" t="str">
        <f>INDEX(counties!$C$2:$C$434,MATCH('data-RIGHT!'!$C276,counties!$D$2:$D$434,0))</f>
        <v>Detroit</v>
      </c>
      <c r="E276" t="s">
        <v>46</v>
      </c>
      <c r="F276" s="4" t="str">
        <f>INDEX(states!$A$2:$A$51,MATCH('data-RIGHT!'!$E276,states!$C$2:$C$51,0))</f>
        <v>Michigan</v>
      </c>
      <c r="G276" s="4" t="str">
        <f>INDEX(states!$B$2:$B$51,MATCH('data-RIGHT!'!$E276,states!$C$2:$C$51,0))</f>
        <v>Lansing</v>
      </c>
      <c r="H276">
        <v>3.5000000000000003E-2</v>
      </c>
      <c r="I276">
        <v>2111687</v>
      </c>
      <c r="J276">
        <v>60333.914299999997</v>
      </c>
      <c r="K276">
        <v>1212007</v>
      </c>
      <c r="L276">
        <v>849109</v>
      </c>
      <c r="M276">
        <v>8048</v>
      </c>
      <c r="N276">
        <v>21704</v>
      </c>
      <c r="O276">
        <v>20819</v>
      </c>
      <c r="P276">
        <v>57.395201100000001</v>
      </c>
      <c r="Q276">
        <v>40.209983800000003</v>
      </c>
      <c r="R276">
        <v>0.38111708999999999</v>
      </c>
      <c r="S276">
        <v>1.02780384</v>
      </c>
      <c r="T276">
        <v>0.98589422000000004</v>
      </c>
      <c r="U276">
        <v>1324635</v>
      </c>
      <c r="V276">
        <v>69.951571599999994</v>
      </c>
      <c r="W276">
        <v>19.410403599999999</v>
      </c>
      <c r="X276">
        <v>4.98575079</v>
      </c>
      <c r="Y276">
        <v>2084529</v>
      </c>
      <c r="Z276">
        <v>98.713919300000001</v>
      </c>
      <c r="AA276">
        <v>20.065300100000002</v>
      </c>
      <c r="AB276">
        <v>30.56427</v>
      </c>
      <c r="AC276">
        <v>17.066225800000002</v>
      </c>
      <c r="AD276">
        <v>13.2473501</v>
      </c>
      <c r="AE276">
        <v>1</v>
      </c>
      <c r="AF276" t="s">
        <v>47</v>
      </c>
    </row>
    <row r="277" spans="1:32" hidden="1" x14ac:dyDescent="0.4">
      <c r="A277">
        <v>1279</v>
      </c>
      <c r="B277" t="s">
        <v>805</v>
      </c>
      <c r="C277" s="6" t="str">
        <f t="shared" si="4"/>
        <v>Wexford-MI</v>
      </c>
      <c r="D277" s="4" t="str">
        <f>INDEX(counties!$C$2:$C$434,MATCH('data-RIGHT!'!$C277,counties!$D$2:$D$434,0))</f>
        <v>Cadillac</v>
      </c>
      <c r="E277" t="s">
        <v>46</v>
      </c>
      <c r="F277" s="4" t="str">
        <f>INDEX(states!$A$2:$A$51,MATCH('data-RIGHT!'!$E277,states!$C$2:$C$51,0))</f>
        <v>Michigan</v>
      </c>
      <c r="G277" s="4" t="str">
        <f>INDEX(states!$B$2:$B$51,MATCH('data-RIGHT!'!$E277,states!$C$2:$C$51,0))</f>
        <v>Lansing</v>
      </c>
      <c r="H277">
        <v>3.4000000000000002E-2</v>
      </c>
      <c r="I277">
        <v>26360</v>
      </c>
      <c r="J277">
        <v>775.29411800000003</v>
      </c>
      <c r="K277">
        <v>26040</v>
      </c>
      <c r="L277">
        <v>34</v>
      </c>
      <c r="M277">
        <v>178</v>
      </c>
      <c r="N277">
        <v>87</v>
      </c>
      <c r="O277">
        <v>21</v>
      </c>
      <c r="P277">
        <v>98.786039500000001</v>
      </c>
      <c r="Q277">
        <v>0.12898330999999999</v>
      </c>
      <c r="R277">
        <v>0.67526554999999999</v>
      </c>
      <c r="S277">
        <v>0.33004551999999998</v>
      </c>
      <c r="T277">
        <v>7.966616E-2</v>
      </c>
      <c r="U277">
        <v>16597</v>
      </c>
      <c r="V277">
        <v>74.615894400000002</v>
      </c>
      <c r="W277">
        <v>18.232210599999998</v>
      </c>
      <c r="X277">
        <v>3.5970356099999998</v>
      </c>
      <c r="Y277">
        <v>26038</v>
      </c>
      <c r="Z277">
        <v>98.778452200000004</v>
      </c>
      <c r="AA277">
        <v>14.6401413</v>
      </c>
      <c r="AB277">
        <v>20.130823700000001</v>
      </c>
      <c r="AC277">
        <v>12.456546899999999</v>
      </c>
      <c r="AD277">
        <v>12.323275000000001</v>
      </c>
      <c r="AE277">
        <v>0</v>
      </c>
      <c r="AF277" t="s">
        <v>29</v>
      </c>
    </row>
    <row r="278" spans="1:32" x14ac:dyDescent="0.4">
      <c r="A278">
        <v>2009</v>
      </c>
      <c r="B278" t="s">
        <v>643</v>
      </c>
      <c r="C278" s="6" t="str">
        <f t="shared" si="4"/>
        <v>Adams-OH</v>
      </c>
      <c r="D278" s="4" t="str">
        <f>INDEX(counties!$C$2:$C$434,MATCH('data-RIGHT!'!$C278,counties!$D$2:$D$434,0))</f>
        <v>West Union</v>
      </c>
      <c r="E278" t="s">
        <v>48</v>
      </c>
      <c r="F278" s="4" t="str">
        <f>INDEX(states!$A$2:$A$51,MATCH('data-RIGHT!'!$E278,states!$C$2:$C$51,0))</f>
        <v>Ohio</v>
      </c>
      <c r="G278" s="4" t="str">
        <f>INDEX(states!$B$2:$B$51,MATCH('data-RIGHT!'!$E278,states!$C$2:$C$51,0))</f>
        <v>Columbus</v>
      </c>
      <c r="H278">
        <v>3.5000000000000003E-2</v>
      </c>
      <c r="I278">
        <v>25371</v>
      </c>
      <c r="J278">
        <v>724.88571400000001</v>
      </c>
      <c r="K278">
        <v>25212</v>
      </c>
      <c r="L278">
        <v>47</v>
      </c>
      <c r="M278">
        <v>67</v>
      </c>
      <c r="N278">
        <v>30</v>
      </c>
      <c r="O278">
        <v>15</v>
      </c>
      <c r="P278">
        <v>99.373300200000003</v>
      </c>
      <c r="Q278">
        <v>0.18525088000000001</v>
      </c>
      <c r="R278">
        <v>0.26408103999999999</v>
      </c>
      <c r="S278">
        <v>0.11824524</v>
      </c>
      <c r="T278">
        <v>5.9122620000000001E-2</v>
      </c>
      <c r="U278">
        <v>15569</v>
      </c>
      <c r="V278">
        <v>58.385252700000002</v>
      </c>
      <c r="W278">
        <v>8.74173036</v>
      </c>
      <c r="X278">
        <v>2.1581347499999999</v>
      </c>
      <c r="Y278">
        <v>25028</v>
      </c>
      <c r="Z278">
        <v>98.648062699999997</v>
      </c>
      <c r="AA278">
        <v>28.528048600000002</v>
      </c>
      <c r="AB278">
        <v>35.024684600000001</v>
      </c>
      <c r="AC278">
        <v>25.752258600000001</v>
      </c>
      <c r="AD278">
        <v>26.1800599</v>
      </c>
      <c r="AE278">
        <v>0</v>
      </c>
      <c r="AF278" t="s">
        <v>30</v>
      </c>
    </row>
    <row r="279" spans="1:32" hidden="1" x14ac:dyDescent="0.4">
      <c r="A279">
        <v>2010</v>
      </c>
      <c r="B279" t="s">
        <v>720</v>
      </c>
      <c r="C279" s="6" t="str">
        <f t="shared" si="4"/>
        <v>Allen-OH</v>
      </c>
      <c r="D279" s="4" t="str">
        <f>INDEX(counties!$C$2:$C$434,MATCH('data-RIGHT!'!$C279,counties!$D$2:$D$434,0))</f>
        <v>Lima</v>
      </c>
      <c r="E279" t="s">
        <v>48</v>
      </c>
      <c r="F279" s="4" t="str">
        <f>INDEX(states!$A$2:$A$51,MATCH('data-RIGHT!'!$E279,states!$C$2:$C$51,0))</f>
        <v>Ohio</v>
      </c>
      <c r="G279" s="4" t="str">
        <f>INDEX(states!$B$2:$B$51,MATCH('data-RIGHT!'!$E279,states!$C$2:$C$51,0))</f>
        <v>Columbus</v>
      </c>
      <c r="H279">
        <v>2.4E-2</v>
      </c>
      <c r="I279">
        <v>109755</v>
      </c>
      <c r="J279">
        <v>4573.125</v>
      </c>
      <c r="K279">
        <v>96177</v>
      </c>
      <c r="L279">
        <v>12313</v>
      </c>
      <c r="M279">
        <v>202</v>
      </c>
      <c r="N279">
        <v>572</v>
      </c>
      <c r="O279">
        <v>491</v>
      </c>
      <c r="P279">
        <v>87.628809599999997</v>
      </c>
      <c r="Q279">
        <v>11.218623300000001</v>
      </c>
      <c r="R279">
        <v>0.18404628000000001</v>
      </c>
      <c r="S279">
        <v>0.52116077000000005</v>
      </c>
      <c r="T279">
        <v>0.44736003000000002</v>
      </c>
      <c r="U279">
        <v>68893</v>
      </c>
      <c r="V279">
        <v>76.149971699999995</v>
      </c>
      <c r="W279">
        <v>17.366060399999999</v>
      </c>
      <c r="X279">
        <v>3.4793084900000002</v>
      </c>
      <c r="Y279">
        <v>104543</v>
      </c>
      <c r="Z279">
        <v>95.251241399999998</v>
      </c>
      <c r="AA279">
        <v>12.6665583</v>
      </c>
      <c r="AB279">
        <v>17.857986199999999</v>
      </c>
      <c r="AC279">
        <v>10.567921399999999</v>
      </c>
      <c r="AD279">
        <v>10.7444235</v>
      </c>
      <c r="AE279">
        <v>1</v>
      </c>
      <c r="AF279" t="s">
        <v>35</v>
      </c>
    </row>
    <row r="280" spans="1:32" hidden="1" x14ac:dyDescent="0.4">
      <c r="A280">
        <v>2011</v>
      </c>
      <c r="B280" t="s">
        <v>327</v>
      </c>
      <c r="C280" s="6" t="str">
        <f t="shared" si="4"/>
        <v>Ashland-OH</v>
      </c>
      <c r="D280" s="4" t="str">
        <f>INDEX(counties!$C$2:$C$434,MATCH('data-RIGHT!'!$C280,counties!$D$2:$D$434,0))</f>
        <v>Ashland</v>
      </c>
      <c r="E280" t="s">
        <v>48</v>
      </c>
      <c r="F280" s="4" t="str">
        <f>INDEX(states!$A$2:$A$51,MATCH('data-RIGHT!'!$E280,states!$C$2:$C$51,0))</f>
        <v>Ohio</v>
      </c>
      <c r="G280" s="4" t="str">
        <f>INDEX(states!$B$2:$B$51,MATCH('data-RIGHT!'!$E280,states!$C$2:$C$51,0))</f>
        <v>Columbus</v>
      </c>
      <c r="H280">
        <v>2.5000000000000001E-2</v>
      </c>
      <c r="I280">
        <v>47507</v>
      </c>
      <c r="J280">
        <v>1900.28</v>
      </c>
      <c r="K280">
        <v>46686</v>
      </c>
      <c r="L280">
        <v>460</v>
      </c>
      <c r="M280">
        <v>49</v>
      </c>
      <c r="N280">
        <v>271</v>
      </c>
      <c r="O280">
        <v>41</v>
      </c>
      <c r="P280">
        <v>98.271833599999994</v>
      </c>
      <c r="Q280">
        <v>0.96827836</v>
      </c>
      <c r="R280">
        <v>0.10314269</v>
      </c>
      <c r="S280">
        <v>0.57044225000000004</v>
      </c>
      <c r="T280">
        <v>8.6303069999999996E-2</v>
      </c>
      <c r="U280">
        <v>29403</v>
      </c>
      <c r="V280">
        <v>76.002448700000002</v>
      </c>
      <c r="W280">
        <v>17.266945499999999</v>
      </c>
      <c r="X280">
        <v>4.1594395100000003</v>
      </c>
      <c r="Y280">
        <v>45486</v>
      </c>
      <c r="Z280">
        <v>95.745890099999997</v>
      </c>
      <c r="AA280">
        <v>11.3441498</v>
      </c>
      <c r="AB280">
        <v>17.228990899999999</v>
      </c>
      <c r="AC280">
        <v>9.1594344599999999</v>
      </c>
      <c r="AD280">
        <v>8.6742843100000009</v>
      </c>
      <c r="AE280">
        <v>0</v>
      </c>
      <c r="AF280" t="s">
        <v>29</v>
      </c>
    </row>
    <row r="281" spans="1:32" hidden="1" x14ac:dyDescent="0.4">
      <c r="A281">
        <v>2012</v>
      </c>
      <c r="B281" t="s">
        <v>806</v>
      </c>
      <c r="C281" s="6" t="str">
        <f t="shared" si="4"/>
        <v>Ashtabula-OH</v>
      </c>
      <c r="D281" s="4" t="str">
        <f>INDEX(counties!$C$2:$C$434,MATCH('data-RIGHT!'!$C281,counties!$D$2:$D$434,0))</f>
        <v>Jefferson</v>
      </c>
      <c r="E281" t="s">
        <v>48</v>
      </c>
      <c r="F281" s="4" t="str">
        <f>INDEX(states!$A$2:$A$51,MATCH('data-RIGHT!'!$E281,states!$C$2:$C$51,0))</f>
        <v>Ohio</v>
      </c>
      <c r="G281" s="4" t="str">
        <f>INDEX(states!$B$2:$B$51,MATCH('data-RIGHT!'!$E281,states!$C$2:$C$51,0))</f>
        <v>Columbus</v>
      </c>
      <c r="H281">
        <v>4.1000000000000002E-2</v>
      </c>
      <c r="I281">
        <v>99821</v>
      </c>
      <c r="J281">
        <v>2434.6585399999999</v>
      </c>
      <c r="K281">
        <v>95465</v>
      </c>
      <c r="L281">
        <v>3138</v>
      </c>
      <c r="M281">
        <v>196</v>
      </c>
      <c r="N281">
        <v>350</v>
      </c>
      <c r="O281">
        <v>672</v>
      </c>
      <c r="P281">
        <v>95.636188799999999</v>
      </c>
      <c r="Q281">
        <v>3.1436270899999998</v>
      </c>
      <c r="R281">
        <v>0.19635147</v>
      </c>
      <c r="S281">
        <v>0.35062761999999997</v>
      </c>
      <c r="T281">
        <v>0.67320504000000003</v>
      </c>
      <c r="U281">
        <v>63850</v>
      </c>
      <c r="V281">
        <v>72.379013299999997</v>
      </c>
      <c r="W281">
        <v>13.243539500000001</v>
      </c>
      <c r="X281">
        <v>2.88332028</v>
      </c>
      <c r="Y281">
        <v>97541</v>
      </c>
      <c r="Z281">
        <v>97.715911500000004</v>
      </c>
      <c r="AA281">
        <v>16.117325000000001</v>
      </c>
      <c r="AB281">
        <v>23.818624700000001</v>
      </c>
      <c r="AC281">
        <v>13.669953100000001</v>
      </c>
      <c r="AD281">
        <v>11.907768300000001</v>
      </c>
      <c r="AE281">
        <v>1</v>
      </c>
      <c r="AF281" t="s">
        <v>35</v>
      </c>
    </row>
    <row r="282" spans="1:32" hidden="1" x14ac:dyDescent="0.4">
      <c r="A282">
        <v>2013</v>
      </c>
      <c r="B282" t="s">
        <v>329</v>
      </c>
      <c r="C282" s="6" t="str">
        <f t="shared" si="4"/>
        <v>Athens-OH</v>
      </c>
      <c r="D282" s="4" t="str">
        <f>INDEX(counties!$C$2:$C$434,MATCH('data-RIGHT!'!$C282,counties!$D$2:$D$434,0))</f>
        <v>Athens</v>
      </c>
      <c r="E282" t="s">
        <v>48</v>
      </c>
      <c r="F282" s="4" t="str">
        <f>INDEX(states!$A$2:$A$51,MATCH('data-RIGHT!'!$E282,states!$C$2:$C$51,0))</f>
        <v>Ohio</v>
      </c>
      <c r="G282" s="4" t="str">
        <f>INDEX(states!$B$2:$B$51,MATCH('data-RIGHT!'!$E282,states!$C$2:$C$51,0))</f>
        <v>Columbus</v>
      </c>
      <c r="H282">
        <v>0.03</v>
      </c>
      <c r="I282">
        <v>59549</v>
      </c>
      <c r="J282">
        <v>1984.96667</v>
      </c>
      <c r="K282">
        <v>56163</v>
      </c>
      <c r="L282">
        <v>1678</v>
      </c>
      <c r="M282">
        <v>167</v>
      </c>
      <c r="N282">
        <v>1374</v>
      </c>
      <c r="O282">
        <v>167</v>
      </c>
      <c r="P282">
        <v>94.313926300000006</v>
      </c>
      <c r="Q282">
        <v>2.8178474900000001</v>
      </c>
      <c r="R282">
        <v>0.28044131999999999</v>
      </c>
      <c r="S282">
        <v>2.3073435299999998</v>
      </c>
      <c r="T282">
        <v>0.28044131999999999</v>
      </c>
      <c r="U282">
        <v>30179</v>
      </c>
      <c r="V282">
        <v>74.611484799999999</v>
      </c>
      <c r="W282">
        <v>29.1494085</v>
      </c>
      <c r="X282">
        <v>12.0447994</v>
      </c>
      <c r="Y282">
        <v>51002</v>
      </c>
      <c r="Z282">
        <v>85.647114099999996</v>
      </c>
      <c r="AA282">
        <v>28.673385400000001</v>
      </c>
      <c r="AB282">
        <v>29.258115700000001</v>
      </c>
      <c r="AC282">
        <v>31.744281300000001</v>
      </c>
      <c r="AD282">
        <v>14.3249554</v>
      </c>
      <c r="AE282">
        <v>0</v>
      </c>
      <c r="AF282" t="s">
        <v>37</v>
      </c>
    </row>
    <row r="283" spans="1:32" hidden="1" x14ac:dyDescent="0.4">
      <c r="A283">
        <v>2014</v>
      </c>
      <c r="B283" t="s">
        <v>807</v>
      </c>
      <c r="C283" s="6" t="str">
        <f t="shared" si="4"/>
        <v>Auglaize-OH</v>
      </c>
      <c r="D283" s="4" t="str">
        <f>INDEX(counties!$C$2:$C$434,MATCH('data-RIGHT!'!$C283,counties!$D$2:$D$434,0))</f>
        <v>Wapakoneta</v>
      </c>
      <c r="E283" t="s">
        <v>48</v>
      </c>
      <c r="F283" s="4" t="str">
        <f>INDEX(states!$A$2:$A$51,MATCH('data-RIGHT!'!$E283,states!$C$2:$C$51,0))</f>
        <v>Ohio</v>
      </c>
      <c r="G283" s="4" t="str">
        <f>INDEX(states!$B$2:$B$51,MATCH('data-RIGHT!'!$E283,states!$C$2:$C$51,0))</f>
        <v>Columbus</v>
      </c>
      <c r="H283">
        <v>2.4E-2</v>
      </c>
      <c r="I283">
        <v>44585</v>
      </c>
      <c r="J283">
        <v>1857.7083299999999</v>
      </c>
      <c r="K283">
        <v>44225</v>
      </c>
      <c r="L283">
        <v>66</v>
      </c>
      <c r="M283">
        <v>50</v>
      </c>
      <c r="N283">
        <v>177</v>
      </c>
      <c r="O283">
        <v>67</v>
      </c>
      <c r="P283">
        <v>99.192553500000002</v>
      </c>
      <c r="Q283">
        <v>0.14803184999999999</v>
      </c>
      <c r="R283">
        <v>0.11214534</v>
      </c>
      <c r="S283">
        <v>0.39699449999999997</v>
      </c>
      <c r="T283">
        <v>0.15027476000000001</v>
      </c>
      <c r="U283">
        <v>27676</v>
      </c>
      <c r="V283">
        <v>76.4561353</v>
      </c>
      <c r="W283">
        <v>16.176470599999998</v>
      </c>
      <c r="X283">
        <v>3.2446885399999998</v>
      </c>
      <c r="Y283">
        <v>43911</v>
      </c>
      <c r="Z283">
        <v>98.488280799999998</v>
      </c>
      <c r="AA283">
        <v>6.2694996700000001</v>
      </c>
      <c r="AB283">
        <v>8.1429453499999997</v>
      </c>
      <c r="AC283">
        <v>5.2837995099999997</v>
      </c>
      <c r="AD283">
        <v>6.0887512900000003</v>
      </c>
      <c r="AE283">
        <v>1</v>
      </c>
      <c r="AF283" t="s">
        <v>31</v>
      </c>
    </row>
    <row r="284" spans="1:32" hidden="1" x14ac:dyDescent="0.4">
      <c r="A284">
        <v>2015</v>
      </c>
      <c r="B284" t="s">
        <v>808</v>
      </c>
      <c r="C284" s="6" t="str">
        <f t="shared" si="4"/>
        <v>Belmont-OH</v>
      </c>
      <c r="D284" s="4" t="str">
        <f>INDEX(counties!$C$2:$C$434,MATCH('data-RIGHT!'!$C284,counties!$D$2:$D$434,0))</f>
        <v>Saint Clairsville</v>
      </c>
      <c r="E284" t="s">
        <v>48</v>
      </c>
      <c r="F284" s="4" t="str">
        <f>INDEX(states!$A$2:$A$51,MATCH('data-RIGHT!'!$E284,states!$C$2:$C$51,0))</f>
        <v>Ohio</v>
      </c>
      <c r="G284" s="4" t="str">
        <f>INDEX(states!$B$2:$B$51,MATCH('data-RIGHT!'!$E284,states!$C$2:$C$51,0))</f>
        <v>Columbus</v>
      </c>
      <c r="H284">
        <v>3.1E-2</v>
      </c>
      <c r="I284">
        <v>71074</v>
      </c>
      <c r="J284">
        <v>2292.7096799999999</v>
      </c>
      <c r="K284">
        <v>69520</v>
      </c>
      <c r="L284">
        <v>1308</v>
      </c>
      <c r="M284">
        <v>81</v>
      </c>
      <c r="N284">
        <v>129</v>
      </c>
      <c r="O284">
        <v>36</v>
      </c>
      <c r="P284">
        <v>97.813546400000007</v>
      </c>
      <c r="Q284">
        <v>1.8403354300000001</v>
      </c>
      <c r="R284">
        <v>0.11396573</v>
      </c>
      <c r="S284">
        <v>0.18150097000000001</v>
      </c>
      <c r="T284">
        <v>5.0651429999999997E-2</v>
      </c>
      <c r="U284">
        <v>48645</v>
      </c>
      <c r="V284">
        <v>72.342481199999995</v>
      </c>
      <c r="W284">
        <v>14.1576729</v>
      </c>
      <c r="X284">
        <v>3.22746428</v>
      </c>
      <c r="Y284">
        <v>69952</v>
      </c>
      <c r="Z284">
        <v>98.421363600000006</v>
      </c>
      <c r="AA284">
        <v>17.419087399999999</v>
      </c>
      <c r="AB284">
        <v>25.849972999999999</v>
      </c>
      <c r="AC284">
        <v>15.762905099999999</v>
      </c>
      <c r="AD284">
        <v>12.5753241</v>
      </c>
      <c r="AE284">
        <v>1</v>
      </c>
      <c r="AF284" t="s">
        <v>35</v>
      </c>
    </row>
    <row r="285" spans="1:32" hidden="1" x14ac:dyDescent="0.4">
      <c r="A285">
        <v>2016</v>
      </c>
      <c r="B285" t="s">
        <v>647</v>
      </c>
      <c r="C285" s="6" t="str">
        <f t="shared" si="4"/>
        <v>Brown-OH</v>
      </c>
      <c r="D285" s="4" t="str">
        <f>INDEX(counties!$C$2:$C$434,MATCH('data-RIGHT!'!$C285,counties!$D$2:$D$434,0))</f>
        <v>Georgetown</v>
      </c>
      <c r="E285" t="s">
        <v>48</v>
      </c>
      <c r="F285" s="4" t="str">
        <f>INDEX(states!$A$2:$A$51,MATCH('data-RIGHT!'!$E285,states!$C$2:$C$51,0))</f>
        <v>Ohio</v>
      </c>
      <c r="G285" s="4" t="str">
        <f>INDEX(states!$B$2:$B$51,MATCH('data-RIGHT!'!$E285,states!$C$2:$C$51,0))</f>
        <v>Columbus</v>
      </c>
      <c r="H285">
        <v>2.8000000000000001E-2</v>
      </c>
      <c r="I285">
        <v>34966</v>
      </c>
      <c r="J285">
        <v>1248.7857100000001</v>
      </c>
      <c r="K285">
        <v>34487</v>
      </c>
      <c r="L285">
        <v>406</v>
      </c>
      <c r="M285">
        <v>28</v>
      </c>
      <c r="N285">
        <v>30</v>
      </c>
      <c r="O285">
        <v>15</v>
      </c>
      <c r="P285">
        <v>98.630097800000001</v>
      </c>
      <c r="Q285">
        <v>1.16112795</v>
      </c>
      <c r="R285">
        <v>8.0077789999999996E-2</v>
      </c>
      <c r="S285">
        <v>8.579763E-2</v>
      </c>
      <c r="T285">
        <v>4.2898819999999997E-2</v>
      </c>
      <c r="U285">
        <v>21769</v>
      </c>
      <c r="V285">
        <v>64.908815300000001</v>
      </c>
      <c r="W285">
        <v>11.4336901</v>
      </c>
      <c r="X285">
        <v>3.1742385999999998</v>
      </c>
      <c r="Y285">
        <v>34439</v>
      </c>
      <c r="Z285">
        <v>98.492821599999999</v>
      </c>
      <c r="AA285">
        <v>14.155463299999999</v>
      </c>
      <c r="AB285">
        <v>18.690079699999998</v>
      </c>
      <c r="AC285">
        <v>11.1457233</v>
      </c>
      <c r="AD285">
        <v>16.3148479</v>
      </c>
      <c r="AE285">
        <v>1</v>
      </c>
      <c r="AF285" t="s">
        <v>34</v>
      </c>
    </row>
    <row r="286" spans="1:32" hidden="1" x14ac:dyDescent="0.4">
      <c r="A286">
        <v>2017</v>
      </c>
      <c r="B286" t="s">
        <v>809</v>
      </c>
      <c r="C286" s="6" t="str">
        <f t="shared" si="4"/>
        <v>Butler-OH</v>
      </c>
      <c r="D286" s="4" t="str">
        <f>INDEX(counties!$C$2:$C$434,MATCH('data-RIGHT!'!$C286,counties!$D$2:$D$434,0))</f>
        <v>Hamilton</v>
      </c>
      <c r="E286" t="s">
        <v>48</v>
      </c>
      <c r="F286" s="4" t="str">
        <f>INDEX(states!$A$2:$A$51,MATCH('data-RIGHT!'!$E286,states!$C$2:$C$51,0))</f>
        <v>Ohio</v>
      </c>
      <c r="G286" s="4" t="str">
        <f>INDEX(states!$B$2:$B$51,MATCH('data-RIGHT!'!$E286,states!$C$2:$C$51,0))</f>
        <v>Columbus</v>
      </c>
      <c r="H286">
        <v>2.8000000000000001E-2</v>
      </c>
      <c r="I286">
        <v>291479</v>
      </c>
      <c r="J286">
        <v>10409.9643</v>
      </c>
      <c r="K286">
        <v>274892</v>
      </c>
      <c r="L286">
        <v>13134</v>
      </c>
      <c r="M286">
        <v>379</v>
      </c>
      <c r="N286">
        <v>2659</v>
      </c>
      <c r="O286">
        <v>415</v>
      </c>
      <c r="P286">
        <v>94.309367100000003</v>
      </c>
      <c r="Q286">
        <v>4.50598499</v>
      </c>
      <c r="R286">
        <v>0.13002652000000001</v>
      </c>
      <c r="S286">
        <v>0.91224411000000005</v>
      </c>
      <c r="T286">
        <v>0.14237732</v>
      </c>
      <c r="U286">
        <v>176989</v>
      </c>
      <c r="V286">
        <v>75.973648100000005</v>
      </c>
      <c r="W286">
        <v>24.2252343</v>
      </c>
      <c r="X286">
        <v>6.7591771200000004</v>
      </c>
      <c r="Y286">
        <v>279692</v>
      </c>
      <c r="Z286">
        <v>95.956140899999994</v>
      </c>
      <c r="AA286">
        <v>10.649929200000001</v>
      </c>
      <c r="AB286">
        <v>13.1730731</v>
      </c>
      <c r="AC286">
        <v>10.003273200000001</v>
      </c>
      <c r="AD286">
        <v>8.5222790499999999</v>
      </c>
      <c r="AE286">
        <v>1</v>
      </c>
      <c r="AF286" t="s">
        <v>35</v>
      </c>
    </row>
    <row r="287" spans="1:32" hidden="1" x14ac:dyDescent="0.4">
      <c r="A287">
        <v>2018</v>
      </c>
      <c r="B287" t="s">
        <v>650</v>
      </c>
      <c r="C287" s="6" t="str">
        <f t="shared" si="4"/>
        <v>Carroll-OH</v>
      </c>
      <c r="D287" s="4" t="str">
        <f>INDEX(counties!$C$2:$C$434,MATCH('data-RIGHT!'!$C287,counties!$D$2:$D$434,0))</f>
        <v>Carrollton</v>
      </c>
      <c r="E287" t="s">
        <v>48</v>
      </c>
      <c r="F287" s="4" t="str">
        <f>INDEX(states!$A$2:$A$51,MATCH('data-RIGHT!'!$E287,states!$C$2:$C$51,0))</f>
        <v>Ohio</v>
      </c>
      <c r="G287" s="4" t="str">
        <f>INDEX(states!$B$2:$B$51,MATCH('data-RIGHT!'!$E287,states!$C$2:$C$51,0))</f>
        <v>Columbus</v>
      </c>
      <c r="H287">
        <v>2.4E-2</v>
      </c>
      <c r="I287">
        <v>26521</v>
      </c>
      <c r="J287">
        <v>1105.0416700000001</v>
      </c>
      <c r="K287">
        <v>26254</v>
      </c>
      <c r="L287">
        <v>135</v>
      </c>
      <c r="M287">
        <v>65</v>
      </c>
      <c r="N287">
        <v>29</v>
      </c>
      <c r="O287">
        <v>38</v>
      </c>
      <c r="P287">
        <v>98.993250599999996</v>
      </c>
      <c r="Q287">
        <v>0.50903058000000001</v>
      </c>
      <c r="R287">
        <v>0.2450888</v>
      </c>
      <c r="S287">
        <v>0.10934731</v>
      </c>
      <c r="T287">
        <v>0.14328268</v>
      </c>
      <c r="U287">
        <v>17124</v>
      </c>
      <c r="V287">
        <v>71.525344500000003</v>
      </c>
      <c r="W287">
        <v>11.323289000000001</v>
      </c>
      <c r="X287">
        <v>3.0717122200000002</v>
      </c>
      <c r="Y287">
        <v>26075</v>
      </c>
      <c r="Z287">
        <v>98.318313799999999</v>
      </c>
      <c r="AA287">
        <v>11.746884</v>
      </c>
      <c r="AB287">
        <v>14.6183522</v>
      </c>
      <c r="AC287">
        <v>10.9407318</v>
      </c>
      <c r="AD287">
        <v>9.7581317799999994</v>
      </c>
      <c r="AE287">
        <v>1</v>
      </c>
      <c r="AF287" t="s">
        <v>35</v>
      </c>
    </row>
    <row r="288" spans="1:32" hidden="1" x14ac:dyDescent="0.4">
      <c r="A288">
        <v>2019</v>
      </c>
      <c r="B288" t="s">
        <v>652</v>
      </c>
      <c r="C288" s="6" t="str">
        <f t="shared" si="4"/>
        <v>Champaign-OH</v>
      </c>
      <c r="D288" s="4" t="str">
        <f>INDEX(counties!$C$2:$C$434,MATCH('data-RIGHT!'!$C288,counties!$D$2:$D$434,0))</f>
        <v>Urbana</v>
      </c>
      <c r="E288" t="s">
        <v>48</v>
      </c>
      <c r="F288" s="4" t="str">
        <f>INDEX(states!$A$2:$A$51,MATCH('data-RIGHT!'!$E288,states!$C$2:$C$51,0))</f>
        <v>Ohio</v>
      </c>
      <c r="G288" s="4" t="str">
        <f>INDEX(states!$B$2:$B$51,MATCH('data-RIGHT!'!$E288,states!$C$2:$C$51,0))</f>
        <v>Columbus</v>
      </c>
      <c r="H288">
        <v>2.5999999999999999E-2</v>
      </c>
      <c r="I288">
        <v>36019</v>
      </c>
      <c r="J288">
        <v>1385.3461500000001</v>
      </c>
      <c r="K288">
        <v>34698</v>
      </c>
      <c r="L288">
        <v>992</v>
      </c>
      <c r="M288">
        <v>68</v>
      </c>
      <c r="N288">
        <v>113</v>
      </c>
      <c r="O288">
        <v>148</v>
      </c>
      <c r="P288">
        <v>96.332491200000007</v>
      </c>
      <c r="Q288">
        <v>2.7541020000000001</v>
      </c>
      <c r="R288">
        <v>0.18878924999999999</v>
      </c>
      <c r="S288">
        <v>0.31372330999999998</v>
      </c>
      <c r="T288">
        <v>0.41089425000000002</v>
      </c>
      <c r="U288">
        <v>23023</v>
      </c>
      <c r="V288">
        <v>75.389827600000004</v>
      </c>
      <c r="W288">
        <v>13.912174800000001</v>
      </c>
      <c r="X288">
        <v>2.8971029000000001</v>
      </c>
      <c r="Y288">
        <v>35404</v>
      </c>
      <c r="Z288">
        <v>98.2925678</v>
      </c>
      <c r="AA288">
        <v>8.8266862499999998</v>
      </c>
      <c r="AB288">
        <v>12.379656799999999</v>
      </c>
      <c r="AC288">
        <v>6.8240556699999999</v>
      </c>
      <c r="AD288">
        <v>9.9336592199999991</v>
      </c>
      <c r="AE288">
        <v>0</v>
      </c>
      <c r="AF288" t="s">
        <v>29</v>
      </c>
    </row>
    <row r="289" spans="1:32" hidden="1" x14ac:dyDescent="0.4">
      <c r="A289">
        <v>2020</v>
      </c>
      <c r="B289" t="s">
        <v>654</v>
      </c>
      <c r="C289" s="6" t="str">
        <f t="shared" si="4"/>
        <v>Clark-OH</v>
      </c>
      <c r="D289" s="4" t="str">
        <f>INDEX(counties!$C$2:$C$434,MATCH('data-RIGHT!'!$C289,counties!$D$2:$D$434,0))</f>
        <v>Springfield</v>
      </c>
      <c r="E289" t="s">
        <v>48</v>
      </c>
      <c r="F289" s="4" t="str">
        <f>INDEX(states!$A$2:$A$51,MATCH('data-RIGHT!'!$E289,states!$C$2:$C$51,0))</f>
        <v>Ohio</v>
      </c>
      <c r="G289" s="4" t="str">
        <f>INDEX(states!$B$2:$B$51,MATCH('data-RIGHT!'!$E289,states!$C$2:$C$51,0))</f>
        <v>Columbus</v>
      </c>
      <c r="H289">
        <v>2.4E-2</v>
      </c>
      <c r="I289">
        <v>147548</v>
      </c>
      <c r="J289">
        <v>6147.8333300000004</v>
      </c>
      <c r="K289">
        <v>133242</v>
      </c>
      <c r="L289">
        <v>13031</v>
      </c>
      <c r="M289">
        <v>294</v>
      </c>
      <c r="N289">
        <v>653</v>
      </c>
      <c r="O289">
        <v>328</v>
      </c>
      <c r="P289">
        <v>90.304172199999996</v>
      </c>
      <c r="Q289">
        <v>8.8317022299999994</v>
      </c>
      <c r="R289">
        <v>0.19925719</v>
      </c>
      <c r="S289">
        <v>0.44256783999999999</v>
      </c>
      <c r="T289">
        <v>0.22230053999999999</v>
      </c>
      <c r="U289">
        <v>93950</v>
      </c>
      <c r="V289">
        <v>73.360298</v>
      </c>
      <c r="W289">
        <v>17.784991999999999</v>
      </c>
      <c r="X289">
        <v>4.6088344899999996</v>
      </c>
      <c r="Y289">
        <v>143046</v>
      </c>
      <c r="Z289">
        <v>96.948789500000004</v>
      </c>
      <c r="AA289">
        <v>13.4166632</v>
      </c>
      <c r="AB289">
        <v>20.4814416</v>
      </c>
      <c r="AC289">
        <v>11.095734999999999</v>
      </c>
      <c r="AD289">
        <v>10.4346131</v>
      </c>
      <c r="AE289">
        <v>1</v>
      </c>
      <c r="AF289" t="s">
        <v>35</v>
      </c>
    </row>
    <row r="290" spans="1:32" hidden="1" x14ac:dyDescent="0.4">
      <c r="A290">
        <v>2021</v>
      </c>
      <c r="B290" t="s">
        <v>810</v>
      </c>
      <c r="C290" s="6" t="str">
        <f t="shared" si="4"/>
        <v>Clermont-OH</v>
      </c>
      <c r="D290" s="4" t="str">
        <f>INDEX(counties!$C$2:$C$434,MATCH('data-RIGHT!'!$C290,counties!$D$2:$D$434,0))</f>
        <v>Batavia</v>
      </c>
      <c r="E290" t="s">
        <v>48</v>
      </c>
      <c r="F290" s="4" t="str">
        <f>INDEX(states!$A$2:$A$51,MATCH('data-RIGHT!'!$E290,states!$C$2:$C$51,0))</f>
        <v>Ohio</v>
      </c>
      <c r="G290" s="4" t="str">
        <f>INDEX(states!$B$2:$B$51,MATCH('data-RIGHT!'!$E290,states!$C$2:$C$51,0))</f>
        <v>Columbus</v>
      </c>
      <c r="H290">
        <v>2.5999999999999999E-2</v>
      </c>
      <c r="I290">
        <v>150187</v>
      </c>
      <c r="J290">
        <v>5776.4230799999996</v>
      </c>
      <c r="K290">
        <v>148084</v>
      </c>
      <c r="L290">
        <v>1291</v>
      </c>
      <c r="M290">
        <v>218</v>
      </c>
      <c r="N290">
        <v>453</v>
      </c>
      <c r="O290">
        <v>141</v>
      </c>
      <c r="P290">
        <v>98.5997457</v>
      </c>
      <c r="Q290">
        <v>0.85959503999999998</v>
      </c>
      <c r="R290">
        <v>0.14515238</v>
      </c>
      <c r="S290">
        <v>0.30162398000000001</v>
      </c>
      <c r="T290">
        <v>9.3882960000000001E-2</v>
      </c>
      <c r="U290">
        <v>91613</v>
      </c>
      <c r="V290">
        <v>72.783338599999993</v>
      </c>
      <c r="W290">
        <v>19.689345400000001</v>
      </c>
      <c r="X290">
        <v>4.5528472999999998</v>
      </c>
      <c r="Y290">
        <v>148417</v>
      </c>
      <c r="Z290">
        <v>98.821469199999996</v>
      </c>
      <c r="AA290">
        <v>8.6937480199999992</v>
      </c>
      <c r="AB290">
        <v>11.907872100000001</v>
      </c>
      <c r="AC290">
        <v>7.0066905000000004</v>
      </c>
      <c r="AD290">
        <v>9.0945467000000004</v>
      </c>
      <c r="AE290">
        <v>1</v>
      </c>
      <c r="AF290" t="s">
        <v>35</v>
      </c>
    </row>
    <row r="291" spans="1:32" hidden="1" x14ac:dyDescent="0.4">
      <c r="A291">
        <v>2022</v>
      </c>
      <c r="B291" t="s">
        <v>120</v>
      </c>
      <c r="C291" s="6" t="str">
        <f t="shared" si="4"/>
        <v>Clinton-OH</v>
      </c>
      <c r="D291" s="4" t="str">
        <f>INDEX(counties!$C$2:$C$434,MATCH('data-RIGHT!'!$C291,counties!$D$2:$D$434,0))</f>
        <v>Wilmington</v>
      </c>
      <c r="E291" t="s">
        <v>48</v>
      </c>
      <c r="F291" s="4" t="str">
        <f>INDEX(states!$A$2:$A$51,MATCH('data-RIGHT!'!$E291,states!$C$2:$C$51,0))</f>
        <v>Ohio</v>
      </c>
      <c r="G291" s="4" t="str">
        <f>INDEX(states!$B$2:$B$51,MATCH('data-RIGHT!'!$E291,states!$C$2:$C$51,0))</f>
        <v>Columbus</v>
      </c>
      <c r="H291">
        <v>2.4E-2</v>
      </c>
      <c r="I291">
        <v>35415</v>
      </c>
      <c r="J291">
        <v>1475.625</v>
      </c>
      <c r="K291">
        <v>34471</v>
      </c>
      <c r="L291">
        <v>716</v>
      </c>
      <c r="M291">
        <v>59</v>
      </c>
      <c r="N291">
        <v>138</v>
      </c>
      <c r="O291">
        <v>31</v>
      </c>
      <c r="P291">
        <v>97.334462799999997</v>
      </c>
      <c r="Q291">
        <v>2.0217421999999998</v>
      </c>
      <c r="R291">
        <v>0.16659608000000001</v>
      </c>
      <c r="S291">
        <v>0.3896654</v>
      </c>
      <c r="T291">
        <v>8.7533529999999998E-2</v>
      </c>
      <c r="U291">
        <v>21969</v>
      </c>
      <c r="V291">
        <v>74.3320133</v>
      </c>
      <c r="W291">
        <v>15.763120799999999</v>
      </c>
      <c r="X291">
        <v>3.77349902</v>
      </c>
      <c r="Y291">
        <v>34521</v>
      </c>
      <c r="Z291">
        <v>97.475645900000004</v>
      </c>
      <c r="AA291">
        <v>12.2505142</v>
      </c>
      <c r="AB291">
        <v>14.737168199999999</v>
      </c>
      <c r="AC291">
        <v>10.6142298</v>
      </c>
      <c r="AD291">
        <v>13.412162199999999</v>
      </c>
      <c r="AE291">
        <v>0</v>
      </c>
      <c r="AF291" t="s">
        <v>29</v>
      </c>
    </row>
    <row r="292" spans="1:32" hidden="1" x14ac:dyDescent="0.4">
      <c r="A292">
        <v>2023</v>
      </c>
      <c r="B292" t="s">
        <v>811</v>
      </c>
      <c r="C292" s="6" t="str">
        <f t="shared" si="4"/>
        <v>Columbiana-OH</v>
      </c>
      <c r="D292" s="4" t="str">
        <f>INDEX(counties!$C$2:$C$434,MATCH('data-RIGHT!'!$C292,counties!$D$2:$D$434,0))</f>
        <v>Lisbon</v>
      </c>
      <c r="E292" t="s">
        <v>48</v>
      </c>
      <c r="F292" s="4" t="str">
        <f>INDEX(states!$A$2:$A$51,MATCH('data-RIGHT!'!$E292,states!$C$2:$C$51,0))</f>
        <v>Ohio</v>
      </c>
      <c r="G292" s="4" t="str">
        <f>INDEX(states!$B$2:$B$51,MATCH('data-RIGHT!'!$E292,states!$C$2:$C$51,0))</f>
        <v>Columbus</v>
      </c>
      <c r="H292">
        <v>3.1E-2</v>
      </c>
      <c r="I292">
        <v>108276</v>
      </c>
      <c r="J292">
        <v>3492.7741900000001</v>
      </c>
      <c r="K292">
        <v>106369</v>
      </c>
      <c r="L292">
        <v>1409</v>
      </c>
      <c r="M292">
        <v>174</v>
      </c>
      <c r="N292">
        <v>219</v>
      </c>
      <c r="O292">
        <v>105</v>
      </c>
      <c r="P292">
        <v>98.238760200000002</v>
      </c>
      <c r="Q292">
        <v>1.30130407</v>
      </c>
      <c r="R292">
        <v>0.16070043000000001</v>
      </c>
      <c r="S292">
        <v>0.20226089</v>
      </c>
      <c r="T292">
        <v>9.6974400000000002E-2</v>
      </c>
      <c r="U292">
        <v>70249</v>
      </c>
      <c r="V292">
        <v>71.800310300000007</v>
      </c>
      <c r="W292">
        <v>13.0905778</v>
      </c>
      <c r="X292">
        <v>2.8797562999999999</v>
      </c>
      <c r="Y292">
        <v>106943</v>
      </c>
      <c r="Z292">
        <v>98.768886899999998</v>
      </c>
      <c r="AA292">
        <v>15.891643200000001</v>
      </c>
      <c r="AB292">
        <v>23.2200959</v>
      </c>
      <c r="AC292">
        <v>13.6442561</v>
      </c>
      <c r="AD292">
        <v>12.0377504</v>
      </c>
      <c r="AE292">
        <v>1</v>
      </c>
      <c r="AF292" t="s">
        <v>35</v>
      </c>
    </row>
    <row r="293" spans="1:32" hidden="1" x14ac:dyDescent="0.4">
      <c r="A293">
        <v>2024</v>
      </c>
      <c r="B293" t="s">
        <v>338</v>
      </c>
      <c r="C293" s="6" t="str">
        <f t="shared" si="4"/>
        <v>Coshocton-OH</v>
      </c>
      <c r="D293" s="4" t="str">
        <f>INDEX(counties!$C$2:$C$434,MATCH('data-RIGHT!'!$C293,counties!$D$2:$D$434,0))</f>
        <v>Coshocton</v>
      </c>
      <c r="E293" t="s">
        <v>48</v>
      </c>
      <c r="F293" s="4" t="str">
        <f>INDEX(states!$A$2:$A$51,MATCH('data-RIGHT!'!$E293,states!$C$2:$C$51,0))</f>
        <v>Ohio</v>
      </c>
      <c r="G293" s="4" t="str">
        <f>INDEX(states!$B$2:$B$51,MATCH('data-RIGHT!'!$E293,states!$C$2:$C$51,0))</f>
        <v>Columbus</v>
      </c>
      <c r="H293">
        <v>3.4000000000000002E-2</v>
      </c>
      <c r="I293">
        <v>35427</v>
      </c>
      <c r="J293">
        <v>1041.9705899999999</v>
      </c>
      <c r="K293">
        <v>34819</v>
      </c>
      <c r="L293">
        <v>415</v>
      </c>
      <c r="M293">
        <v>68</v>
      </c>
      <c r="N293">
        <v>112</v>
      </c>
      <c r="O293">
        <v>13</v>
      </c>
      <c r="P293">
        <v>98.283794799999995</v>
      </c>
      <c r="Q293">
        <v>1.1714229300000001</v>
      </c>
      <c r="R293">
        <v>0.191944</v>
      </c>
      <c r="S293">
        <v>0.31614304999999998</v>
      </c>
      <c r="T293">
        <v>3.6695180000000001E-2</v>
      </c>
      <c r="U293">
        <v>22878</v>
      </c>
      <c r="V293">
        <v>71.330535900000001</v>
      </c>
      <c r="W293">
        <v>11.6793426</v>
      </c>
      <c r="X293">
        <v>2.42154034</v>
      </c>
      <c r="Y293">
        <v>34833</v>
      </c>
      <c r="Z293">
        <v>98.323312700000002</v>
      </c>
      <c r="AA293">
        <v>13.188643000000001</v>
      </c>
      <c r="AB293">
        <v>17.751111999999999</v>
      </c>
      <c r="AC293">
        <v>11.186749600000001</v>
      </c>
      <c r="AD293">
        <v>12.1505376</v>
      </c>
      <c r="AE293">
        <v>0</v>
      </c>
      <c r="AF293" t="s">
        <v>29</v>
      </c>
    </row>
    <row r="294" spans="1:32" hidden="1" x14ac:dyDescent="0.4">
      <c r="A294">
        <v>2025</v>
      </c>
      <c r="B294" t="s">
        <v>658</v>
      </c>
      <c r="C294" s="6" t="str">
        <f t="shared" si="4"/>
        <v>Crawford-OH</v>
      </c>
      <c r="D294" s="4" t="str">
        <f>INDEX(counties!$C$2:$C$434,MATCH('data-RIGHT!'!$C294,counties!$D$2:$D$434,0))</f>
        <v>Bucyrus</v>
      </c>
      <c r="E294" t="s">
        <v>48</v>
      </c>
      <c r="F294" s="4" t="str">
        <f>INDEX(states!$A$2:$A$51,MATCH('data-RIGHT!'!$E294,states!$C$2:$C$51,0))</f>
        <v>Ohio</v>
      </c>
      <c r="G294" s="4" t="str">
        <f>INDEX(states!$B$2:$B$51,MATCH('data-RIGHT!'!$E294,states!$C$2:$C$51,0))</f>
        <v>Columbus</v>
      </c>
      <c r="H294">
        <v>2.3E-2</v>
      </c>
      <c r="I294">
        <v>47870</v>
      </c>
      <c r="J294">
        <v>2081.3043499999999</v>
      </c>
      <c r="K294">
        <v>47361</v>
      </c>
      <c r="L294">
        <v>253</v>
      </c>
      <c r="M294">
        <v>67</v>
      </c>
      <c r="N294">
        <v>116</v>
      </c>
      <c r="O294">
        <v>73</v>
      </c>
      <c r="P294">
        <v>98.936703600000001</v>
      </c>
      <c r="Q294">
        <v>0.52851473000000004</v>
      </c>
      <c r="R294">
        <v>0.13996239999999999</v>
      </c>
      <c r="S294">
        <v>0.24232296</v>
      </c>
      <c r="T294">
        <v>0.15249634000000001</v>
      </c>
      <c r="U294">
        <v>30958</v>
      </c>
      <c r="V294">
        <v>73.8193682</v>
      </c>
      <c r="W294">
        <v>14.258027</v>
      </c>
      <c r="X294">
        <v>2.9717682000000001</v>
      </c>
      <c r="Y294">
        <v>47189</v>
      </c>
      <c r="Z294">
        <v>98.577397099999999</v>
      </c>
      <c r="AA294">
        <v>11.5916845</v>
      </c>
      <c r="AB294">
        <v>15.418153</v>
      </c>
      <c r="AC294">
        <v>10.1218333</v>
      </c>
      <c r="AD294">
        <v>10.4140383</v>
      </c>
      <c r="AE294">
        <v>1</v>
      </c>
      <c r="AF294" t="s">
        <v>35</v>
      </c>
    </row>
    <row r="295" spans="1:32" hidden="1" x14ac:dyDescent="0.4">
      <c r="A295">
        <v>2026</v>
      </c>
      <c r="B295" t="s">
        <v>812</v>
      </c>
      <c r="C295" s="6" t="str">
        <f t="shared" si="4"/>
        <v>Cuyahoga-OH</v>
      </c>
      <c r="D295" s="4" t="str">
        <f>INDEX(counties!$C$2:$C$434,MATCH('data-RIGHT!'!$C295,counties!$D$2:$D$434,0))</f>
        <v>Cleveland</v>
      </c>
      <c r="E295" t="s">
        <v>48</v>
      </c>
      <c r="F295" s="4" t="str">
        <f>INDEX(states!$A$2:$A$51,MATCH('data-RIGHT!'!$E295,states!$C$2:$C$51,0))</f>
        <v>Ohio</v>
      </c>
      <c r="G295" s="4" t="str">
        <f>INDEX(states!$B$2:$B$51,MATCH('data-RIGHT!'!$E295,states!$C$2:$C$51,0))</f>
        <v>Columbus</v>
      </c>
      <c r="H295">
        <v>2.5999999999999999E-2</v>
      </c>
      <c r="I295">
        <v>1412140</v>
      </c>
      <c r="J295">
        <v>54313.0769</v>
      </c>
      <c r="K295">
        <v>1025756</v>
      </c>
      <c r="L295">
        <v>350185</v>
      </c>
      <c r="M295">
        <v>2533</v>
      </c>
      <c r="N295">
        <v>18085</v>
      </c>
      <c r="O295">
        <v>15581</v>
      </c>
      <c r="P295">
        <v>72.638407000000001</v>
      </c>
      <c r="Q295">
        <v>24.798178700000001</v>
      </c>
      <c r="R295">
        <v>0.17937315000000001</v>
      </c>
      <c r="S295">
        <v>1.2806803899999999</v>
      </c>
      <c r="T295">
        <v>1.10336086</v>
      </c>
      <c r="U295">
        <v>943924</v>
      </c>
      <c r="V295">
        <v>74.0130561</v>
      </c>
      <c r="W295">
        <v>25.085388200000001</v>
      </c>
      <c r="X295">
        <v>7.3567363500000003</v>
      </c>
      <c r="Y295">
        <v>1388547</v>
      </c>
      <c r="Z295">
        <v>98.329273299999997</v>
      </c>
      <c r="AA295">
        <v>13.7661167</v>
      </c>
      <c r="AB295">
        <v>21.580976400000001</v>
      </c>
      <c r="AC295">
        <v>11.6755057</v>
      </c>
      <c r="AD295">
        <v>10.213391</v>
      </c>
      <c r="AE295">
        <v>1</v>
      </c>
      <c r="AF295" t="s">
        <v>35</v>
      </c>
    </row>
    <row r="296" spans="1:32" hidden="1" x14ac:dyDescent="0.4">
      <c r="A296">
        <v>2027</v>
      </c>
      <c r="B296" t="s">
        <v>813</v>
      </c>
      <c r="C296" s="6" t="str">
        <f t="shared" si="4"/>
        <v>Darke-OH</v>
      </c>
      <c r="D296" s="4" t="str">
        <f>INDEX(counties!$C$2:$C$434,MATCH('data-RIGHT!'!$C296,counties!$D$2:$D$434,0))</f>
        <v>Greenville</v>
      </c>
      <c r="E296" t="s">
        <v>48</v>
      </c>
      <c r="F296" s="4" t="str">
        <f>INDEX(states!$A$2:$A$51,MATCH('data-RIGHT!'!$E296,states!$C$2:$C$51,0))</f>
        <v>Ohio</v>
      </c>
      <c r="G296" s="4" t="str">
        <f>INDEX(states!$B$2:$B$51,MATCH('data-RIGHT!'!$E296,states!$C$2:$C$51,0))</f>
        <v>Columbus</v>
      </c>
      <c r="H296">
        <v>3.5999999999999997E-2</v>
      </c>
      <c r="I296">
        <v>53619</v>
      </c>
      <c r="J296">
        <v>1489.4166700000001</v>
      </c>
      <c r="K296">
        <v>53067</v>
      </c>
      <c r="L296">
        <v>184</v>
      </c>
      <c r="M296">
        <v>96</v>
      </c>
      <c r="N296">
        <v>114</v>
      </c>
      <c r="O296">
        <v>158</v>
      </c>
      <c r="P296">
        <v>98.970514199999997</v>
      </c>
      <c r="Q296">
        <v>0.34316194</v>
      </c>
      <c r="R296">
        <v>0.17904101</v>
      </c>
      <c r="S296">
        <v>0.2126112</v>
      </c>
      <c r="T296">
        <v>0.29467166</v>
      </c>
      <c r="U296">
        <v>34048</v>
      </c>
      <c r="V296">
        <v>73.458059199999994</v>
      </c>
      <c r="W296">
        <v>13.475094</v>
      </c>
      <c r="X296">
        <v>3.2189849599999998</v>
      </c>
      <c r="Y296">
        <v>52557</v>
      </c>
      <c r="Z296">
        <v>98.019358800000006</v>
      </c>
      <c r="AA296">
        <v>8.9864337800000005</v>
      </c>
      <c r="AB296">
        <v>12.1345723</v>
      </c>
      <c r="AC296">
        <v>7.1403310199999996</v>
      </c>
      <c r="AD296">
        <v>9.5932061199999996</v>
      </c>
      <c r="AE296">
        <v>0</v>
      </c>
      <c r="AF296" t="s">
        <v>29</v>
      </c>
    </row>
    <row r="297" spans="1:32" hidden="1" x14ac:dyDescent="0.4">
      <c r="A297">
        <v>2028</v>
      </c>
      <c r="B297" t="s">
        <v>341</v>
      </c>
      <c r="C297" s="6" t="str">
        <f t="shared" si="4"/>
        <v>Defiance-OH</v>
      </c>
      <c r="D297" s="4" t="str">
        <f>INDEX(counties!$C$2:$C$434,MATCH('data-RIGHT!'!$C297,counties!$D$2:$D$434,0))</f>
        <v>Defiance</v>
      </c>
      <c r="E297" t="s">
        <v>48</v>
      </c>
      <c r="F297" s="4" t="str">
        <f>INDEX(states!$A$2:$A$51,MATCH('data-RIGHT!'!$E297,states!$C$2:$C$51,0))</f>
        <v>Ohio</v>
      </c>
      <c r="G297" s="4" t="str">
        <f>INDEX(states!$B$2:$B$51,MATCH('data-RIGHT!'!$E297,states!$C$2:$C$51,0))</f>
        <v>Columbus</v>
      </c>
      <c r="H297">
        <v>2.3E-2</v>
      </c>
      <c r="I297">
        <v>39350</v>
      </c>
      <c r="J297">
        <v>1710.8695700000001</v>
      </c>
      <c r="K297">
        <v>36962</v>
      </c>
      <c r="L297">
        <v>493</v>
      </c>
      <c r="M297">
        <v>80</v>
      </c>
      <c r="N297">
        <v>121</v>
      </c>
      <c r="O297">
        <v>1694</v>
      </c>
      <c r="P297">
        <v>93.931385000000006</v>
      </c>
      <c r="Q297">
        <v>1.25285896</v>
      </c>
      <c r="R297">
        <v>0.20330367999999999</v>
      </c>
      <c r="S297">
        <v>0.30749682</v>
      </c>
      <c r="T297">
        <v>4.30495553</v>
      </c>
      <c r="U297">
        <v>24362</v>
      </c>
      <c r="V297">
        <v>76.767096300000006</v>
      </c>
      <c r="W297">
        <v>18.188161900000001</v>
      </c>
      <c r="X297">
        <v>3.4438880200000002</v>
      </c>
      <c r="Y297">
        <v>38386</v>
      </c>
      <c r="Z297">
        <v>97.550190599999993</v>
      </c>
      <c r="AA297">
        <v>8.7584014999999997</v>
      </c>
      <c r="AB297">
        <v>11.432206499999999</v>
      </c>
      <c r="AC297">
        <v>7.11092484</v>
      </c>
      <c r="AD297">
        <v>9.7664184200000008</v>
      </c>
      <c r="AE297">
        <v>0</v>
      </c>
      <c r="AF297" t="s">
        <v>29</v>
      </c>
    </row>
    <row r="298" spans="1:32" hidden="1" x14ac:dyDescent="0.4">
      <c r="A298">
        <v>2029</v>
      </c>
      <c r="B298" t="s">
        <v>342</v>
      </c>
      <c r="C298" s="6" t="str">
        <f t="shared" si="4"/>
        <v>Delaware-OH</v>
      </c>
      <c r="D298" s="4" t="str">
        <f>INDEX(counties!$C$2:$C$434,MATCH('data-RIGHT!'!$C298,counties!$D$2:$D$434,0))</f>
        <v>Delaware</v>
      </c>
      <c r="E298" t="s">
        <v>48</v>
      </c>
      <c r="F298" s="4" t="str">
        <f>INDEX(states!$A$2:$A$51,MATCH('data-RIGHT!'!$E298,states!$C$2:$C$51,0))</f>
        <v>Ohio</v>
      </c>
      <c r="G298" s="4" t="str">
        <f>INDEX(states!$B$2:$B$51,MATCH('data-RIGHT!'!$E298,states!$C$2:$C$51,0))</f>
        <v>Columbus</v>
      </c>
      <c r="H298">
        <v>2.7E-2</v>
      </c>
      <c r="I298">
        <v>66929</v>
      </c>
      <c r="J298">
        <v>2478.85185</v>
      </c>
      <c r="K298">
        <v>64888</v>
      </c>
      <c r="L298">
        <v>1424</v>
      </c>
      <c r="M298">
        <v>104</v>
      </c>
      <c r="N298">
        <v>385</v>
      </c>
      <c r="O298">
        <v>128</v>
      </c>
      <c r="P298">
        <v>96.950499800000003</v>
      </c>
      <c r="Q298">
        <v>2.1276277800000001</v>
      </c>
      <c r="R298">
        <v>0.15538854999999999</v>
      </c>
      <c r="S298">
        <v>0.57523643999999996</v>
      </c>
      <c r="T298">
        <v>0.19124743999999999</v>
      </c>
      <c r="U298">
        <v>41799</v>
      </c>
      <c r="V298">
        <v>84.372831899999994</v>
      </c>
      <c r="W298">
        <v>31.594057299999999</v>
      </c>
      <c r="X298">
        <v>9.3423287599999991</v>
      </c>
      <c r="Y298">
        <v>63986</v>
      </c>
      <c r="Z298">
        <v>95.602802999999994</v>
      </c>
      <c r="AA298">
        <v>5.6731159900000003</v>
      </c>
      <c r="AB298">
        <v>6.5723747000000001</v>
      </c>
      <c r="AC298">
        <v>4.5244107700000002</v>
      </c>
      <c r="AD298">
        <v>9.0641481699999993</v>
      </c>
      <c r="AE298">
        <v>1</v>
      </c>
      <c r="AF298" t="s">
        <v>36</v>
      </c>
    </row>
    <row r="299" spans="1:32" hidden="1" x14ac:dyDescent="0.4">
      <c r="A299">
        <v>2030</v>
      </c>
      <c r="B299" t="s">
        <v>814</v>
      </c>
      <c r="C299" s="6" t="str">
        <f t="shared" si="4"/>
        <v>Erie-OH</v>
      </c>
      <c r="D299" s="4" t="str">
        <f>INDEX(counties!$C$2:$C$434,MATCH('data-RIGHT!'!$C299,counties!$D$2:$D$434,0))</f>
        <v>Sandusky</v>
      </c>
      <c r="E299" t="s">
        <v>48</v>
      </c>
      <c r="F299" s="4" t="str">
        <f>INDEX(states!$A$2:$A$51,MATCH('data-RIGHT!'!$E299,states!$C$2:$C$51,0))</f>
        <v>Ohio</v>
      </c>
      <c r="G299" s="4" t="str">
        <f>INDEX(states!$B$2:$B$51,MATCH('data-RIGHT!'!$E299,states!$C$2:$C$51,0))</f>
        <v>Columbus</v>
      </c>
      <c r="H299">
        <v>1.4E-2</v>
      </c>
      <c r="I299">
        <v>76779</v>
      </c>
      <c r="J299">
        <v>5484.2142899999999</v>
      </c>
      <c r="K299">
        <v>69613</v>
      </c>
      <c r="L299">
        <v>6312</v>
      </c>
      <c r="M299">
        <v>150</v>
      </c>
      <c r="N299">
        <v>265</v>
      </c>
      <c r="O299">
        <v>439</v>
      </c>
      <c r="P299">
        <v>90.666718799999998</v>
      </c>
      <c r="Q299">
        <v>8.2209979299999993</v>
      </c>
      <c r="R299">
        <v>0.19536592</v>
      </c>
      <c r="S299">
        <v>0.34514645999999999</v>
      </c>
      <c r="T299">
        <v>0.57177093000000001</v>
      </c>
      <c r="U299">
        <v>50112</v>
      </c>
      <c r="V299">
        <v>76.239224100000001</v>
      </c>
      <c r="W299">
        <v>18.7380268</v>
      </c>
      <c r="X299">
        <v>4.6376117499999996</v>
      </c>
      <c r="Y299">
        <v>75406</v>
      </c>
      <c r="Z299">
        <v>98.211750600000002</v>
      </c>
      <c r="AA299">
        <v>8.9860223300000008</v>
      </c>
      <c r="AB299">
        <v>12.6682741</v>
      </c>
      <c r="AC299">
        <v>7.1381126300000002</v>
      </c>
      <c r="AD299">
        <v>9.3300359700000008</v>
      </c>
      <c r="AE299">
        <v>0</v>
      </c>
      <c r="AF299" t="s">
        <v>29</v>
      </c>
    </row>
    <row r="300" spans="1:32" hidden="1" x14ac:dyDescent="0.4">
      <c r="A300">
        <v>2031</v>
      </c>
      <c r="B300" t="s">
        <v>189</v>
      </c>
      <c r="C300" s="6" t="str">
        <f t="shared" si="4"/>
        <v>Fairfield-OH</v>
      </c>
      <c r="D300" s="4" t="str">
        <f>INDEX(counties!$C$2:$C$434,MATCH('data-RIGHT!'!$C300,counties!$D$2:$D$434,0))</f>
        <v>Lancaster</v>
      </c>
      <c r="E300" t="s">
        <v>48</v>
      </c>
      <c r="F300" s="4" t="str">
        <f>INDEX(states!$A$2:$A$51,MATCH('data-RIGHT!'!$E300,states!$C$2:$C$51,0))</f>
        <v>Ohio</v>
      </c>
      <c r="G300" s="4" t="str">
        <f>INDEX(states!$B$2:$B$51,MATCH('data-RIGHT!'!$E300,states!$C$2:$C$51,0))</f>
        <v>Columbus</v>
      </c>
      <c r="H300">
        <v>2.9000000000000001E-2</v>
      </c>
      <c r="I300">
        <v>103461</v>
      </c>
      <c r="J300">
        <v>3567.6206900000002</v>
      </c>
      <c r="K300">
        <v>101610</v>
      </c>
      <c r="L300">
        <v>1153</v>
      </c>
      <c r="M300">
        <v>193</v>
      </c>
      <c r="N300">
        <v>378</v>
      </c>
      <c r="O300">
        <v>127</v>
      </c>
      <c r="P300">
        <v>98.210920099999996</v>
      </c>
      <c r="Q300">
        <v>1.1144295900000001</v>
      </c>
      <c r="R300">
        <v>0.18654372</v>
      </c>
      <c r="S300">
        <v>0.36535506000000001</v>
      </c>
      <c r="T300">
        <v>0.12275157</v>
      </c>
      <c r="U300">
        <v>65269</v>
      </c>
      <c r="V300">
        <v>78.751014999999995</v>
      </c>
      <c r="W300">
        <v>21.077387399999999</v>
      </c>
      <c r="X300">
        <v>4.8476305799999997</v>
      </c>
      <c r="Y300">
        <v>100916</v>
      </c>
      <c r="Z300">
        <v>97.540135899999996</v>
      </c>
      <c r="AA300">
        <v>8.7775972099999997</v>
      </c>
      <c r="AB300">
        <v>11.6821249</v>
      </c>
      <c r="AC300">
        <v>6.9252938000000004</v>
      </c>
      <c r="AD300">
        <v>10.5373526</v>
      </c>
      <c r="AE300">
        <v>1</v>
      </c>
      <c r="AF300" t="s">
        <v>35</v>
      </c>
    </row>
    <row r="301" spans="1:32" hidden="1" x14ac:dyDescent="0.4">
      <c r="A301">
        <v>2032</v>
      </c>
      <c r="B301" t="s">
        <v>665</v>
      </c>
      <c r="C301" s="6" t="str">
        <f t="shared" si="4"/>
        <v>Fayette-OH</v>
      </c>
      <c r="D301" s="4" t="str">
        <f>INDEX(counties!$C$2:$C$434,MATCH('data-RIGHT!'!$C301,counties!$D$2:$D$434,0))</f>
        <v>Washington Court House</v>
      </c>
      <c r="E301" t="s">
        <v>48</v>
      </c>
      <c r="F301" s="4" t="str">
        <f>INDEX(states!$A$2:$A$51,MATCH('data-RIGHT!'!$E301,states!$C$2:$C$51,0))</f>
        <v>Ohio</v>
      </c>
      <c r="G301" s="4" t="str">
        <f>INDEX(states!$B$2:$B$51,MATCH('data-RIGHT!'!$E301,states!$C$2:$C$51,0))</f>
        <v>Columbus</v>
      </c>
      <c r="H301">
        <v>2.4E-2</v>
      </c>
      <c r="I301">
        <v>27466</v>
      </c>
      <c r="J301">
        <v>1144.4166700000001</v>
      </c>
      <c r="K301">
        <v>26593</v>
      </c>
      <c r="L301">
        <v>662</v>
      </c>
      <c r="M301">
        <v>50</v>
      </c>
      <c r="N301">
        <v>102</v>
      </c>
      <c r="O301">
        <v>59</v>
      </c>
      <c r="P301">
        <v>96.821524800000006</v>
      </c>
      <c r="Q301">
        <v>2.4102526800000001</v>
      </c>
      <c r="R301">
        <v>0.18204324999999999</v>
      </c>
      <c r="S301">
        <v>0.37136824000000002</v>
      </c>
      <c r="T301">
        <v>0.21481104000000001</v>
      </c>
      <c r="U301">
        <v>17854</v>
      </c>
      <c r="V301">
        <v>65.285090199999999</v>
      </c>
      <c r="W301">
        <v>11.8740898</v>
      </c>
      <c r="X301">
        <v>2.1451775500000001</v>
      </c>
      <c r="Y301">
        <v>26886</v>
      </c>
      <c r="Z301">
        <v>97.888298300000002</v>
      </c>
      <c r="AA301">
        <v>16.220337700000002</v>
      </c>
      <c r="AB301">
        <v>21.9505379</v>
      </c>
      <c r="AC301">
        <v>13.5346455</v>
      </c>
      <c r="AD301">
        <v>15.9820151</v>
      </c>
      <c r="AE301">
        <v>0</v>
      </c>
      <c r="AF301" t="s">
        <v>32</v>
      </c>
    </row>
    <row r="302" spans="1:32" hidden="1" x14ac:dyDescent="0.4">
      <c r="A302">
        <v>2033</v>
      </c>
      <c r="B302" t="s">
        <v>94</v>
      </c>
      <c r="C302" s="6" t="str">
        <f t="shared" si="4"/>
        <v>Franklin-OH</v>
      </c>
      <c r="D302" s="4" t="e">
        <f>INDEX(counties!$C$2:$C$434,MATCH('data-RIGHT!'!$C302,counties!$D$2:$D$434,0))</f>
        <v>#N/A</v>
      </c>
      <c r="E302" t="s">
        <v>48</v>
      </c>
      <c r="F302" s="4" t="str">
        <f>INDEX(states!$A$2:$A$51,MATCH('data-RIGHT!'!$E302,states!$C$2:$C$51,0))</f>
        <v>Ohio</v>
      </c>
      <c r="G302" s="4" t="str">
        <f>INDEX(states!$B$2:$B$51,MATCH('data-RIGHT!'!$E302,states!$C$2:$C$51,0))</f>
        <v>Columbus</v>
      </c>
      <c r="H302">
        <v>3.4000000000000002E-2</v>
      </c>
      <c r="I302">
        <v>961437</v>
      </c>
      <c r="J302">
        <v>28277.558799999999</v>
      </c>
      <c r="K302">
        <v>783714</v>
      </c>
      <c r="L302">
        <v>152840</v>
      </c>
      <c r="M302">
        <v>2056</v>
      </c>
      <c r="N302">
        <v>19437</v>
      </c>
      <c r="O302">
        <v>3390</v>
      </c>
      <c r="P302">
        <v>81.514857399999997</v>
      </c>
      <c r="Q302">
        <v>15.8970375</v>
      </c>
      <c r="R302">
        <v>0.21384657000000001</v>
      </c>
      <c r="S302">
        <v>2.0216613300000001</v>
      </c>
      <c r="T302">
        <v>0.35259720999999999</v>
      </c>
      <c r="U302">
        <v>597303</v>
      </c>
      <c r="V302">
        <v>80.998756099999994</v>
      </c>
      <c r="W302">
        <v>32.204593000000003</v>
      </c>
      <c r="X302">
        <v>9.1409217799999993</v>
      </c>
      <c r="Y302">
        <v>935142</v>
      </c>
      <c r="Z302">
        <v>97.265031399999998</v>
      </c>
      <c r="AA302">
        <v>12.9900058</v>
      </c>
      <c r="AB302">
        <v>17.6378685</v>
      </c>
      <c r="AC302">
        <v>11.8183828</v>
      </c>
      <c r="AD302">
        <v>9.7493485599999996</v>
      </c>
      <c r="AE302">
        <v>1</v>
      </c>
      <c r="AF302" t="s">
        <v>33</v>
      </c>
    </row>
    <row r="303" spans="1:32" hidden="1" x14ac:dyDescent="0.4">
      <c r="A303">
        <v>2034</v>
      </c>
      <c r="B303" t="s">
        <v>667</v>
      </c>
      <c r="C303" s="6" t="str">
        <f t="shared" si="4"/>
        <v>Fulton-OH</v>
      </c>
      <c r="D303" s="4" t="str">
        <f>INDEX(counties!$C$2:$C$434,MATCH('data-RIGHT!'!$C303,counties!$D$2:$D$434,0))</f>
        <v>Wauseon</v>
      </c>
      <c r="E303" t="s">
        <v>48</v>
      </c>
      <c r="F303" s="4" t="str">
        <f>INDEX(states!$A$2:$A$51,MATCH('data-RIGHT!'!$E303,states!$C$2:$C$51,0))</f>
        <v>Ohio</v>
      </c>
      <c r="G303" s="4" t="str">
        <f>INDEX(states!$B$2:$B$51,MATCH('data-RIGHT!'!$E303,states!$C$2:$C$51,0))</f>
        <v>Columbus</v>
      </c>
      <c r="H303">
        <v>2.5000000000000001E-2</v>
      </c>
      <c r="I303">
        <v>38498</v>
      </c>
      <c r="J303">
        <v>1539.92</v>
      </c>
      <c r="K303">
        <v>37097</v>
      </c>
      <c r="L303">
        <v>93</v>
      </c>
      <c r="M303">
        <v>62</v>
      </c>
      <c r="N303">
        <v>137</v>
      </c>
      <c r="O303">
        <v>1109</v>
      </c>
      <c r="P303">
        <v>96.360849900000005</v>
      </c>
      <c r="Q303">
        <v>0.24157099000000001</v>
      </c>
      <c r="R303">
        <v>0.16104732999999999</v>
      </c>
      <c r="S303">
        <v>0.35586264000000001</v>
      </c>
      <c r="T303">
        <v>2.8806691299999998</v>
      </c>
      <c r="U303">
        <v>23846</v>
      </c>
      <c r="V303">
        <v>78.256311299999993</v>
      </c>
      <c r="W303">
        <v>16.4765579</v>
      </c>
      <c r="X303">
        <v>3.3296988999999999</v>
      </c>
      <c r="Y303">
        <v>37995</v>
      </c>
      <c r="Z303">
        <v>98.693438599999993</v>
      </c>
      <c r="AA303">
        <v>6.2297670700000003</v>
      </c>
      <c r="AB303">
        <v>7.5815483099999996</v>
      </c>
      <c r="AC303">
        <v>4.93982309</v>
      </c>
      <c r="AD303">
        <v>8.1255161000000005</v>
      </c>
      <c r="AE303">
        <v>1</v>
      </c>
      <c r="AF303" t="s">
        <v>31</v>
      </c>
    </row>
    <row r="304" spans="1:32" hidden="1" x14ac:dyDescent="0.4">
      <c r="A304">
        <v>2035</v>
      </c>
      <c r="B304" t="s">
        <v>815</v>
      </c>
      <c r="C304" s="6" t="str">
        <f t="shared" si="4"/>
        <v>Gallia-OH</v>
      </c>
      <c r="D304" s="4" t="str">
        <f>INDEX(counties!$C$2:$C$434,MATCH('data-RIGHT!'!$C304,counties!$D$2:$D$434,0))</f>
        <v>Gallipolis</v>
      </c>
      <c r="E304" t="s">
        <v>48</v>
      </c>
      <c r="F304" s="4" t="str">
        <f>INDEX(states!$A$2:$A$51,MATCH('data-RIGHT!'!$E304,states!$C$2:$C$51,0))</f>
        <v>Ohio</v>
      </c>
      <c r="G304" s="4" t="str">
        <f>INDEX(states!$B$2:$B$51,MATCH('data-RIGHT!'!$E304,states!$C$2:$C$51,0))</f>
        <v>Columbus</v>
      </c>
      <c r="H304">
        <v>2.5999999999999999E-2</v>
      </c>
      <c r="I304">
        <v>30954</v>
      </c>
      <c r="J304">
        <v>1190.53846</v>
      </c>
      <c r="K304">
        <v>29831</v>
      </c>
      <c r="L304">
        <v>871</v>
      </c>
      <c r="M304">
        <v>79</v>
      </c>
      <c r="N304">
        <v>136</v>
      </c>
      <c r="O304">
        <v>37</v>
      </c>
      <c r="P304">
        <v>96.3720359</v>
      </c>
      <c r="Q304">
        <v>2.8138528100000002</v>
      </c>
      <c r="R304">
        <v>0.25521741999999997</v>
      </c>
      <c r="S304">
        <v>0.43936163</v>
      </c>
      <c r="T304">
        <v>0.11953221</v>
      </c>
      <c r="U304">
        <v>19586</v>
      </c>
      <c r="V304">
        <v>64.178494799999996</v>
      </c>
      <c r="W304">
        <v>14.9341366</v>
      </c>
      <c r="X304">
        <v>4.3245175099999997</v>
      </c>
      <c r="Y304">
        <v>29824</v>
      </c>
      <c r="Z304">
        <v>96.349421699999994</v>
      </c>
      <c r="AA304">
        <v>22.488599799999999</v>
      </c>
      <c r="AB304">
        <v>28.460781900000001</v>
      </c>
      <c r="AC304">
        <v>19.778958800000002</v>
      </c>
      <c r="AD304">
        <v>21.765393599999999</v>
      </c>
      <c r="AE304">
        <v>0</v>
      </c>
      <c r="AF304" t="s">
        <v>30</v>
      </c>
    </row>
    <row r="305" spans="1:32" hidden="1" x14ac:dyDescent="0.4">
      <c r="A305">
        <v>2036</v>
      </c>
      <c r="B305" t="s">
        <v>816</v>
      </c>
      <c r="C305" s="6" t="str">
        <f t="shared" si="4"/>
        <v>Geauga-OH</v>
      </c>
      <c r="D305" s="4" t="str">
        <f>INDEX(counties!$C$2:$C$434,MATCH('data-RIGHT!'!$C305,counties!$D$2:$D$434,0))</f>
        <v>Chardon</v>
      </c>
      <c r="E305" t="s">
        <v>48</v>
      </c>
      <c r="F305" s="4" t="str">
        <f>INDEX(states!$A$2:$A$51,MATCH('data-RIGHT!'!$E305,states!$C$2:$C$51,0))</f>
        <v>Ohio</v>
      </c>
      <c r="G305" s="4" t="str">
        <f>INDEX(states!$B$2:$B$51,MATCH('data-RIGHT!'!$E305,states!$C$2:$C$51,0))</f>
        <v>Columbus</v>
      </c>
      <c r="H305">
        <v>2.4E-2</v>
      </c>
      <c r="I305">
        <v>81129</v>
      </c>
      <c r="J305">
        <v>3380.375</v>
      </c>
      <c r="K305">
        <v>79629</v>
      </c>
      <c r="L305">
        <v>1056</v>
      </c>
      <c r="M305">
        <v>83</v>
      </c>
      <c r="N305">
        <v>312</v>
      </c>
      <c r="O305">
        <v>49</v>
      </c>
      <c r="P305">
        <v>98.151092700000007</v>
      </c>
      <c r="Q305">
        <v>1.30163074</v>
      </c>
      <c r="R305">
        <v>0.1023062</v>
      </c>
      <c r="S305">
        <v>0.38457271999999998</v>
      </c>
      <c r="T305">
        <v>6.0397640000000002E-2</v>
      </c>
      <c r="U305">
        <v>51290</v>
      </c>
      <c r="V305">
        <v>82.041333600000002</v>
      </c>
      <c r="W305">
        <v>31.627997700000002</v>
      </c>
      <c r="X305">
        <v>9.1226359899999991</v>
      </c>
      <c r="Y305">
        <v>80419</v>
      </c>
      <c r="Z305">
        <v>99.124850499999994</v>
      </c>
      <c r="AA305">
        <v>5.5521705099999998</v>
      </c>
      <c r="AB305">
        <v>8.4913793099999992</v>
      </c>
      <c r="AC305">
        <v>4.1018819400000002</v>
      </c>
      <c r="AD305">
        <v>5.4039781700000002</v>
      </c>
      <c r="AE305">
        <v>1</v>
      </c>
      <c r="AF305" t="s">
        <v>36</v>
      </c>
    </row>
    <row r="306" spans="1:32" hidden="1" x14ac:dyDescent="0.4">
      <c r="A306">
        <v>2037</v>
      </c>
      <c r="B306" t="s">
        <v>669</v>
      </c>
      <c r="C306" s="6" t="str">
        <f t="shared" si="4"/>
        <v>Greene-OH</v>
      </c>
      <c r="D306" s="4" t="str">
        <f>INDEX(counties!$C$2:$C$434,MATCH('data-RIGHT!'!$C306,counties!$D$2:$D$434,0))</f>
        <v>Xenia</v>
      </c>
      <c r="E306" t="s">
        <v>48</v>
      </c>
      <c r="F306" s="4" t="str">
        <f>INDEX(states!$A$2:$A$51,MATCH('data-RIGHT!'!$E306,states!$C$2:$C$51,0))</f>
        <v>Ohio</v>
      </c>
      <c r="G306" s="4" t="str">
        <f>INDEX(states!$B$2:$B$51,MATCH('data-RIGHT!'!$E306,states!$C$2:$C$51,0))</f>
        <v>Columbus</v>
      </c>
      <c r="H306">
        <v>2.5000000000000001E-2</v>
      </c>
      <c r="I306">
        <v>136731</v>
      </c>
      <c r="J306">
        <v>5469.24</v>
      </c>
      <c r="K306">
        <v>124081</v>
      </c>
      <c r="L306">
        <v>9611</v>
      </c>
      <c r="M306">
        <v>398</v>
      </c>
      <c r="N306">
        <v>2133</v>
      </c>
      <c r="O306">
        <v>508</v>
      </c>
      <c r="P306">
        <v>90.748257499999994</v>
      </c>
      <c r="Q306">
        <v>7.0291301900000001</v>
      </c>
      <c r="R306">
        <v>0.29108249000000003</v>
      </c>
      <c r="S306">
        <v>1.55999737</v>
      </c>
      <c r="T306">
        <v>0.37153241999999997</v>
      </c>
      <c r="U306">
        <v>83757</v>
      </c>
      <c r="V306">
        <v>82.374010499999997</v>
      </c>
      <c r="W306">
        <v>31.956731999999999</v>
      </c>
      <c r="X306">
        <v>11.061762</v>
      </c>
      <c r="Y306">
        <v>130134</v>
      </c>
      <c r="Z306">
        <v>95.175197999999995</v>
      </c>
      <c r="AA306">
        <v>9.4909862100000009</v>
      </c>
      <c r="AB306">
        <v>12.073521299999999</v>
      </c>
      <c r="AC306">
        <v>8.7175598000000001</v>
      </c>
      <c r="AD306">
        <v>7.8835624099999997</v>
      </c>
      <c r="AE306">
        <v>1</v>
      </c>
      <c r="AF306" t="s">
        <v>33</v>
      </c>
    </row>
    <row r="307" spans="1:32" hidden="1" x14ac:dyDescent="0.4">
      <c r="A307">
        <v>2038</v>
      </c>
      <c r="B307" t="s">
        <v>817</v>
      </c>
      <c r="C307" s="6" t="str">
        <f t="shared" si="4"/>
        <v>Guernsey-OH</v>
      </c>
      <c r="D307" s="4" t="str">
        <f>INDEX(counties!$C$2:$C$434,MATCH('data-RIGHT!'!$C307,counties!$D$2:$D$434,0))</f>
        <v>Cambridge</v>
      </c>
      <c r="E307" t="s">
        <v>48</v>
      </c>
      <c r="F307" s="4" t="str">
        <f>INDEX(states!$A$2:$A$51,MATCH('data-RIGHT!'!$E307,states!$C$2:$C$51,0))</f>
        <v>Ohio</v>
      </c>
      <c r="G307" s="4" t="str">
        <f>INDEX(states!$B$2:$B$51,MATCH('data-RIGHT!'!$E307,states!$C$2:$C$51,0))</f>
        <v>Columbus</v>
      </c>
      <c r="H307">
        <v>3.2000000000000001E-2</v>
      </c>
      <c r="I307">
        <v>39024</v>
      </c>
      <c r="J307">
        <v>1219.5</v>
      </c>
      <c r="K307">
        <v>38166</v>
      </c>
      <c r="L307">
        <v>616</v>
      </c>
      <c r="M307">
        <v>70</v>
      </c>
      <c r="N307">
        <v>141</v>
      </c>
      <c r="O307">
        <v>31</v>
      </c>
      <c r="P307">
        <v>97.801353000000006</v>
      </c>
      <c r="Q307">
        <v>1.57851579</v>
      </c>
      <c r="R307">
        <v>0.17937679000000001</v>
      </c>
      <c r="S307">
        <v>0.36131611000000002</v>
      </c>
      <c r="T307">
        <v>7.9438289999999995E-2</v>
      </c>
      <c r="U307">
        <v>25188</v>
      </c>
      <c r="V307">
        <v>71.359377499999994</v>
      </c>
      <c r="W307">
        <v>13.5143719</v>
      </c>
      <c r="X307">
        <v>2.57265364</v>
      </c>
      <c r="Y307">
        <v>38112</v>
      </c>
      <c r="Z307">
        <v>97.662976599999993</v>
      </c>
      <c r="AA307">
        <v>17.4721872</v>
      </c>
      <c r="AB307">
        <v>24.321473099999999</v>
      </c>
      <c r="AC307">
        <v>15.073493600000001</v>
      </c>
      <c r="AD307">
        <v>14.371760800000001</v>
      </c>
      <c r="AE307">
        <v>0</v>
      </c>
      <c r="AF307" t="s">
        <v>29</v>
      </c>
    </row>
    <row r="308" spans="1:32" hidden="1" x14ac:dyDescent="0.4">
      <c r="A308">
        <v>2039</v>
      </c>
      <c r="B308" t="s">
        <v>333</v>
      </c>
      <c r="C308" s="6" t="str">
        <f t="shared" si="4"/>
        <v>Hamilton-OH</v>
      </c>
      <c r="D308" s="4" t="str">
        <f>INDEX(counties!$C$2:$C$434,MATCH('data-RIGHT!'!$C308,counties!$D$2:$D$434,0))</f>
        <v>Cincinnati</v>
      </c>
      <c r="E308" t="s">
        <v>48</v>
      </c>
      <c r="F308" s="4" t="str">
        <f>INDEX(states!$A$2:$A$51,MATCH('data-RIGHT!'!$E308,states!$C$2:$C$51,0))</f>
        <v>Ohio</v>
      </c>
      <c r="G308" s="4" t="str">
        <f>INDEX(states!$B$2:$B$51,MATCH('data-RIGHT!'!$E308,states!$C$2:$C$51,0))</f>
        <v>Columbus</v>
      </c>
      <c r="H308">
        <v>2.5000000000000001E-2</v>
      </c>
      <c r="I308">
        <v>866228</v>
      </c>
      <c r="J308">
        <v>34649.120000000003</v>
      </c>
      <c r="K308">
        <v>672972</v>
      </c>
      <c r="L308">
        <v>181145</v>
      </c>
      <c r="M308">
        <v>1204</v>
      </c>
      <c r="N308">
        <v>9198</v>
      </c>
      <c r="O308">
        <v>1709</v>
      </c>
      <c r="P308">
        <v>77.689938400000003</v>
      </c>
      <c r="Q308">
        <v>20.9119308</v>
      </c>
      <c r="R308">
        <v>0.13899343</v>
      </c>
      <c r="S308">
        <v>1.0618451499999999</v>
      </c>
      <c r="T308">
        <v>0.19729216999999999</v>
      </c>
      <c r="U308">
        <v>551233</v>
      </c>
      <c r="V308">
        <v>75.649679899999995</v>
      </c>
      <c r="W308">
        <v>29.788310899999999</v>
      </c>
      <c r="X308">
        <v>8.6172272000000003</v>
      </c>
      <c r="Y308">
        <v>846909</v>
      </c>
      <c r="Z308">
        <v>97.769755799999999</v>
      </c>
      <c r="AA308">
        <v>13.2924553</v>
      </c>
      <c r="AB308">
        <v>19.570568999999999</v>
      </c>
      <c r="AC308">
        <v>11.169832</v>
      </c>
      <c r="AD308">
        <v>10.6960613</v>
      </c>
      <c r="AE308">
        <v>1</v>
      </c>
      <c r="AF308" t="s">
        <v>35</v>
      </c>
    </row>
    <row r="309" spans="1:32" hidden="1" x14ac:dyDescent="0.4">
      <c r="A309">
        <v>2040</v>
      </c>
      <c r="B309" t="s">
        <v>671</v>
      </c>
      <c r="C309" s="6" t="str">
        <f t="shared" si="4"/>
        <v>Hancock-OH</v>
      </c>
      <c r="D309" s="4" t="str">
        <f>INDEX(counties!$C$2:$C$434,MATCH('data-RIGHT!'!$C309,counties!$D$2:$D$434,0))</f>
        <v>Findlay</v>
      </c>
      <c r="E309" t="s">
        <v>48</v>
      </c>
      <c r="F309" s="4" t="str">
        <f>INDEX(states!$A$2:$A$51,MATCH('data-RIGHT!'!$E309,states!$C$2:$C$51,0))</f>
        <v>Ohio</v>
      </c>
      <c r="G309" s="4" t="str">
        <f>INDEX(states!$B$2:$B$51,MATCH('data-RIGHT!'!$E309,states!$C$2:$C$51,0))</f>
        <v>Columbus</v>
      </c>
      <c r="H309">
        <v>3.1E-2</v>
      </c>
      <c r="I309">
        <v>65536</v>
      </c>
      <c r="J309">
        <v>2114.0645199999999</v>
      </c>
      <c r="K309">
        <v>63572</v>
      </c>
      <c r="L309">
        <v>591</v>
      </c>
      <c r="M309">
        <v>91</v>
      </c>
      <c r="N309">
        <v>401</v>
      </c>
      <c r="O309">
        <v>881</v>
      </c>
      <c r="P309">
        <v>97.003173799999999</v>
      </c>
      <c r="Q309">
        <v>0.90179443000000004</v>
      </c>
      <c r="R309">
        <v>0.13885497999999999</v>
      </c>
      <c r="S309">
        <v>0.61187743999999999</v>
      </c>
      <c r="T309">
        <v>1.34429932</v>
      </c>
      <c r="U309">
        <v>41492</v>
      </c>
      <c r="V309">
        <v>82.919599000000005</v>
      </c>
      <c r="W309">
        <v>24.4504965</v>
      </c>
      <c r="X309">
        <v>5.5456473500000003</v>
      </c>
      <c r="Y309">
        <v>64198</v>
      </c>
      <c r="Z309">
        <v>97.958374000000006</v>
      </c>
      <c r="AA309">
        <v>7.2774852799999996</v>
      </c>
      <c r="AB309">
        <v>8.4500600299999995</v>
      </c>
      <c r="AC309">
        <v>6.5180719600000003</v>
      </c>
      <c r="AD309">
        <v>7.9366584500000004</v>
      </c>
      <c r="AE309">
        <v>0</v>
      </c>
      <c r="AF309" t="s">
        <v>39</v>
      </c>
    </row>
    <row r="310" spans="1:32" hidden="1" x14ac:dyDescent="0.4">
      <c r="A310">
        <v>2041</v>
      </c>
      <c r="B310" t="s">
        <v>108</v>
      </c>
      <c r="C310" s="6" t="str">
        <f t="shared" si="4"/>
        <v>Hardin-OH</v>
      </c>
      <c r="D310" s="4" t="str">
        <f>INDEX(counties!$C$2:$C$434,MATCH('data-RIGHT!'!$C310,counties!$D$2:$D$434,0))</f>
        <v>Kenton</v>
      </c>
      <c r="E310" t="s">
        <v>48</v>
      </c>
      <c r="F310" s="4" t="str">
        <f>INDEX(states!$A$2:$A$51,MATCH('data-RIGHT!'!$E310,states!$C$2:$C$51,0))</f>
        <v>Ohio</v>
      </c>
      <c r="G310" s="4" t="str">
        <f>INDEX(states!$B$2:$B$51,MATCH('data-RIGHT!'!$E310,states!$C$2:$C$51,0))</f>
        <v>Columbus</v>
      </c>
      <c r="H310">
        <v>2.8000000000000001E-2</v>
      </c>
      <c r="I310">
        <v>31111</v>
      </c>
      <c r="J310">
        <v>1111.1071400000001</v>
      </c>
      <c r="K310">
        <v>30661</v>
      </c>
      <c r="L310">
        <v>236</v>
      </c>
      <c r="M310">
        <v>66</v>
      </c>
      <c r="N310">
        <v>115</v>
      </c>
      <c r="O310">
        <v>33</v>
      </c>
      <c r="P310">
        <v>98.5535663</v>
      </c>
      <c r="Q310">
        <v>0.75857414000000001</v>
      </c>
      <c r="R310">
        <v>0.21214361000000001</v>
      </c>
      <c r="S310">
        <v>0.36964417999999999</v>
      </c>
      <c r="T310">
        <v>0.10607181</v>
      </c>
      <c r="U310">
        <v>18589</v>
      </c>
      <c r="V310">
        <v>73.952337400000005</v>
      </c>
      <c r="W310">
        <v>16.0309861</v>
      </c>
      <c r="X310">
        <v>4.3251385200000003</v>
      </c>
      <c r="Y310">
        <v>29111</v>
      </c>
      <c r="Z310">
        <v>93.571405600000006</v>
      </c>
      <c r="AA310">
        <v>16.3821236</v>
      </c>
      <c r="AB310">
        <v>21.816573999999999</v>
      </c>
      <c r="AC310">
        <v>14.936820300000001</v>
      </c>
      <c r="AD310">
        <v>12.594553700000001</v>
      </c>
      <c r="AE310">
        <v>0</v>
      </c>
      <c r="AF310" t="s">
        <v>29</v>
      </c>
    </row>
    <row r="311" spans="1:32" hidden="1" x14ac:dyDescent="0.4">
      <c r="A311">
        <v>2042</v>
      </c>
      <c r="B311" t="s">
        <v>61</v>
      </c>
      <c r="C311" s="6" t="str">
        <f t="shared" si="4"/>
        <v>Harrison-OH</v>
      </c>
      <c r="D311" s="4" t="str">
        <f>INDEX(counties!$C$2:$C$434,MATCH('data-RIGHT!'!$C311,counties!$D$2:$D$434,0))</f>
        <v>Cadiz</v>
      </c>
      <c r="E311" t="s">
        <v>48</v>
      </c>
      <c r="F311" s="4" t="str">
        <f>INDEX(states!$A$2:$A$51,MATCH('data-RIGHT!'!$E311,states!$C$2:$C$51,0))</f>
        <v>Ohio</v>
      </c>
      <c r="G311" s="4" t="str">
        <f>INDEX(states!$B$2:$B$51,MATCH('data-RIGHT!'!$E311,states!$C$2:$C$51,0))</f>
        <v>Columbus</v>
      </c>
      <c r="H311">
        <v>2.5000000000000001E-2</v>
      </c>
      <c r="I311">
        <v>16085</v>
      </c>
      <c r="J311">
        <v>643.4</v>
      </c>
      <c r="K311">
        <v>15645</v>
      </c>
      <c r="L311">
        <v>393</v>
      </c>
      <c r="M311">
        <v>22</v>
      </c>
      <c r="N311">
        <v>15</v>
      </c>
      <c r="O311">
        <v>10</v>
      </c>
      <c r="P311">
        <v>97.264532200000005</v>
      </c>
      <c r="Q311">
        <v>2.4432701300000002</v>
      </c>
      <c r="R311">
        <v>0.13677338999999999</v>
      </c>
      <c r="S311">
        <v>9.3254589999999998E-2</v>
      </c>
      <c r="T311">
        <v>6.2169719999999998E-2</v>
      </c>
      <c r="U311">
        <v>10726</v>
      </c>
      <c r="V311">
        <v>69.755733699999993</v>
      </c>
      <c r="W311">
        <v>10.5537945</v>
      </c>
      <c r="X311">
        <v>1.96718255</v>
      </c>
      <c r="Y311">
        <v>15808</v>
      </c>
      <c r="Z311">
        <v>98.277898699999994</v>
      </c>
      <c r="AA311">
        <v>19.698886600000002</v>
      </c>
      <c r="AB311">
        <v>29.343534099999999</v>
      </c>
      <c r="AC311">
        <v>18.299535800000001</v>
      </c>
      <c r="AD311">
        <v>11.9607843</v>
      </c>
      <c r="AE311">
        <v>0</v>
      </c>
      <c r="AF311" t="s">
        <v>37</v>
      </c>
    </row>
    <row r="312" spans="1:32" hidden="1" x14ac:dyDescent="0.4">
      <c r="A312">
        <v>2043</v>
      </c>
      <c r="B312" t="s">
        <v>673</v>
      </c>
      <c r="C312" s="6" t="str">
        <f t="shared" si="4"/>
        <v>Henry-OH</v>
      </c>
      <c r="D312" s="4" t="str">
        <f>INDEX(counties!$C$2:$C$434,MATCH('data-RIGHT!'!$C312,counties!$D$2:$D$434,0))</f>
        <v>Napoleon</v>
      </c>
      <c r="E312" t="s">
        <v>48</v>
      </c>
      <c r="F312" s="4" t="str">
        <f>INDEX(states!$A$2:$A$51,MATCH('data-RIGHT!'!$E312,states!$C$2:$C$51,0))</f>
        <v>Ohio</v>
      </c>
      <c r="G312" s="4" t="str">
        <f>INDEX(states!$B$2:$B$51,MATCH('data-RIGHT!'!$E312,states!$C$2:$C$51,0))</f>
        <v>Columbus</v>
      </c>
      <c r="H312">
        <v>2.5000000000000001E-2</v>
      </c>
      <c r="I312">
        <v>29108</v>
      </c>
      <c r="J312">
        <v>1164.32</v>
      </c>
      <c r="K312">
        <v>27951</v>
      </c>
      <c r="L312">
        <v>147</v>
      </c>
      <c r="M312">
        <v>53</v>
      </c>
      <c r="N312">
        <v>95</v>
      </c>
      <c r="O312">
        <v>862</v>
      </c>
      <c r="P312">
        <v>96.025147700000005</v>
      </c>
      <c r="Q312">
        <v>0.50501580000000001</v>
      </c>
      <c r="R312">
        <v>0.18208052999999999</v>
      </c>
      <c r="S312">
        <v>0.32637075999999998</v>
      </c>
      <c r="T312">
        <v>2.9613851900000001</v>
      </c>
      <c r="U312">
        <v>18245</v>
      </c>
      <c r="V312">
        <v>75.434365600000007</v>
      </c>
      <c r="W312">
        <v>15.258975100000001</v>
      </c>
      <c r="X312">
        <v>2.65826254</v>
      </c>
      <c r="Y312">
        <v>28491</v>
      </c>
      <c r="Z312">
        <v>97.880307799999997</v>
      </c>
      <c r="AA312">
        <v>6.9636025400000001</v>
      </c>
      <c r="AB312">
        <v>8.67297428</v>
      </c>
      <c r="AC312">
        <v>5.1076842999999998</v>
      </c>
      <c r="AD312">
        <v>9.9220992199999998</v>
      </c>
      <c r="AE312">
        <v>0</v>
      </c>
      <c r="AF312" t="s">
        <v>42</v>
      </c>
    </row>
    <row r="313" spans="1:32" hidden="1" x14ac:dyDescent="0.4">
      <c r="A313">
        <v>2044</v>
      </c>
      <c r="B313" t="s">
        <v>818</v>
      </c>
      <c r="C313" s="6" t="str">
        <f t="shared" si="4"/>
        <v>Highland-OH</v>
      </c>
      <c r="D313" s="4" t="str">
        <f>INDEX(counties!$C$2:$C$434,MATCH('data-RIGHT!'!$C313,counties!$D$2:$D$434,0))</f>
        <v>Hillsboro</v>
      </c>
      <c r="E313" t="s">
        <v>48</v>
      </c>
      <c r="F313" s="4" t="str">
        <f>INDEX(states!$A$2:$A$51,MATCH('data-RIGHT!'!$E313,states!$C$2:$C$51,0))</f>
        <v>Ohio</v>
      </c>
      <c r="G313" s="4" t="str">
        <f>INDEX(states!$B$2:$B$51,MATCH('data-RIGHT!'!$E313,states!$C$2:$C$51,0))</f>
        <v>Columbus</v>
      </c>
      <c r="H313">
        <v>3.4000000000000002E-2</v>
      </c>
      <c r="I313">
        <v>35728</v>
      </c>
      <c r="J313">
        <v>1050.8235299999999</v>
      </c>
      <c r="K313">
        <v>34876</v>
      </c>
      <c r="L313">
        <v>692</v>
      </c>
      <c r="M313">
        <v>73</v>
      </c>
      <c r="N313">
        <v>71</v>
      </c>
      <c r="O313">
        <v>16</v>
      </c>
      <c r="P313">
        <v>97.615315699999996</v>
      </c>
      <c r="Q313">
        <v>1.9368562499999999</v>
      </c>
      <c r="R313">
        <v>0.20432154</v>
      </c>
      <c r="S313">
        <v>0.19872369000000001</v>
      </c>
      <c r="T313">
        <v>4.4782799999999998E-2</v>
      </c>
      <c r="U313">
        <v>22784</v>
      </c>
      <c r="V313">
        <v>66.480863799999995</v>
      </c>
      <c r="W313">
        <v>12.311271100000001</v>
      </c>
      <c r="X313">
        <v>2.4929775300000001</v>
      </c>
      <c r="Y313">
        <v>35314</v>
      </c>
      <c r="Z313">
        <v>98.841245000000001</v>
      </c>
      <c r="AA313">
        <v>16.483547600000001</v>
      </c>
      <c r="AB313">
        <v>19.438422599999999</v>
      </c>
      <c r="AC313">
        <v>14.3413749</v>
      </c>
      <c r="AD313">
        <v>18.154114100000001</v>
      </c>
      <c r="AE313">
        <v>0</v>
      </c>
      <c r="AF313" t="s">
        <v>32</v>
      </c>
    </row>
    <row r="314" spans="1:32" hidden="1" x14ac:dyDescent="0.4">
      <c r="A314">
        <v>2045</v>
      </c>
      <c r="B314" t="s">
        <v>819</v>
      </c>
      <c r="C314" s="6" t="str">
        <f t="shared" si="4"/>
        <v>Hocking-OH</v>
      </c>
      <c r="D314" s="4" t="str">
        <f>INDEX(counties!$C$2:$C$434,MATCH('data-RIGHT!'!$C314,counties!$D$2:$D$434,0))</f>
        <v>Logan</v>
      </c>
      <c r="E314" t="s">
        <v>48</v>
      </c>
      <c r="F314" s="4" t="str">
        <f>INDEX(states!$A$2:$A$51,MATCH('data-RIGHT!'!$E314,states!$C$2:$C$51,0))</f>
        <v>Ohio</v>
      </c>
      <c r="G314" s="4" t="str">
        <f>INDEX(states!$B$2:$B$51,MATCH('data-RIGHT!'!$E314,states!$C$2:$C$51,0))</f>
        <v>Columbus</v>
      </c>
      <c r="H314">
        <v>2.4E-2</v>
      </c>
      <c r="I314">
        <v>25533</v>
      </c>
      <c r="J314">
        <v>1063.875</v>
      </c>
      <c r="K314">
        <v>25199</v>
      </c>
      <c r="L314">
        <v>234</v>
      </c>
      <c r="M314">
        <v>55</v>
      </c>
      <c r="N314">
        <v>25</v>
      </c>
      <c r="O314">
        <v>20</v>
      </c>
      <c r="P314">
        <v>98.691888899999995</v>
      </c>
      <c r="Q314">
        <v>0.91646105</v>
      </c>
      <c r="R314">
        <v>0.21540751</v>
      </c>
      <c r="S314">
        <v>9.7912509999999994E-2</v>
      </c>
      <c r="T314">
        <v>7.8329999999999997E-2</v>
      </c>
      <c r="U314">
        <v>16368</v>
      </c>
      <c r="V314">
        <v>67.845796699999994</v>
      </c>
      <c r="W314">
        <v>12.85435</v>
      </c>
      <c r="X314">
        <v>2.7126099699999999</v>
      </c>
      <c r="Y314">
        <v>24857</v>
      </c>
      <c r="Z314">
        <v>97.352445900000006</v>
      </c>
      <c r="AA314">
        <v>15.7098604</v>
      </c>
      <c r="AB314">
        <v>20.774595600000001</v>
      </c>
      <c r="AC314">
        <v>13.482021599999999</v>
      </c>
      <c r="AD314">
        <v>14.9915234</v>
      </c>
      <c r="AE314">
        <v>0</v>
      </c>
      <c r="AF314" t="s">
        <v>32</v>
      </c>
    </row>
    <row r="315" spans="1:32" hidden="1" x14ac:dyDescent="0.4">
      <c r="A315">
        <v>2046</v>
      </c>
      <c r="B315" t="s">
        <v>820</v>
      </c>
      <c r="C315" s="6" t="str">
        <f t="shared" si="4"/>
        <v>Holmes-OH</v>
      </c>
      <c r="D315" s="4" t="str">
        <f>INDEX(counties!$C$2:$C$434,MATCH('data-RIGHT!'!$C315,counties!$D$2:$D$434,0))</f>
        <v>Millersburg</v>
      </c>
      <c r="E315" t="s">
        <v>48</v>
      </c>
      <c r="F315" s="4" t="str">
        <f>INDEX(states!$A$2:$A$51,MATCH('data-RIGHT!'!$E315,states!$C$2:$C$51,0))</f>
        <v>Ohio</v>
      </c>
      <c r="G315" s="4" t="str">
        <f>INDEX(states!$B$2:$B$51,MATCH('data-RIGHT!'!$E315,states!$C$2:$C$51,0))</f>
        <v>Columbus</v>
      </c>
      <c r="H315">
        <v>2.5000000000000001E-2</v>
      </c>
      <c r="I315">
        <v>32849</v>
      </c>
      <c r="J315">
        <v>1313.96</v>
      </c>
      <c r="K315">
        <v>32706</v>
      </c>
      <c r="L315">
        <v>52</v>
      </c>
      <c r="M315">
        <v>24</v>
      </c>
      <c r="N315">
        <v>43</v>
      </c>
      <c r="O315">
        <v>24</v>
      </c>
      <c r="P315">
        <v>99.564674699999998</v>
      </c>
      <c r="Q315">
        <v>0.1583001</v>
      </c>
      <c r="R315">
        <v>7.3061580000000001E-2</v>
      </c>
      <c r="S315">
        <v>0.13090201000000001</v>
      </c>
      <c r="T315">
        <v>7.3061580000000001E-2</v>
      </c>
      <c r="U315">
        <v>17780</v>
      </c>
      <c r="V315">
        <v>46.912261000000001</v>
      </c>
      <c r="W315">
        <v>9.3307086600000009</v>
      </c>
      <c r="X315">
        <v>1.72665917</v>
      </c>
      <c r="Y315">
        <v>31830</v>
      </c>
      <c r="Z315">
        <v>96.897926900000002</v>
      </c>
      <c r="AA315">
        <v>17.244737700000002</v>
      </c>
      <c r="AB315">
        <v>24.5171128</v>
      </c>
      <c r="AC315">
        <v>12.352242199999999</v>
      </c>
      <c r="AD315">
        <v>15.357939099999999</v>
      </c>
      <c r="AE315">
        <v>0</v>
      </c>
      <c r="AF315" t="s">
        <v>32</v>
      </c>
    </row>
    <row r="316" spans="1:32" hidden="1" x14ac:dyDescent="0.4">
      <c r="A316">
        <v>2047</v>
      </c>
      <c r="B316" t="s">
        <v>777</v>
      </c>
      <c r="C316" s="6" t="str">
        <f t="shared" si="4"/>
        <v>Huron-OH</v>
      </c>
      <c r="D316" s="4" t="str">
        <f>INDEX(counties!$C$2:$C$434,MATCH('data-RIGHT!'!$C316,counties!$D$2:$D$434,0))</f>
        <v>Norwalk</v>
      </c>
      <c r="E316" t="s">
        <v>48</v>
      </c>
      <c r="F316" s="4" t="str">
        <f>INDEX(states!$A$2:$A$51,MATCH('data-RIGHT!'!$E316,states!$C$2:$C$51,0))</f>
        <v>Ohio</v>
      </c>
      <c r="G316" s="4" t="str">
        <f>INDEX(states!$B$2:$B$51,MATCH('data-RIGHT!'!$E316,states!$C$2:$C$51,0))</f>
        <v>Columbus</v>
      </c>
      <c r="H316">
        <v>0.03</v>
      </c>
      <c r="I316">
        <v>56240</v>
      </c>
      <c r="J316">
        <v>1874.6666700000001</v>
      </c>
      <c r="K316">
        <v>54982</v>
      </c>
      <c r="L316">
        <v>597</v>
      </c>
      <c r="M316">
        <v>85</v>
      </c>
      <c r="N316">
        <v>153</v>
      </c>
      <c r="O316">
        <v>423</v>
      </c>
      <c r="P316">
        <v>97.763157899999996</v>
      </c>
      <c r="Q316">
        <v>1.06152205</v>
      </c>
      <c r="R316">
        <v>0.15113798000000001</v>
      </c>
      <c r="S316">
        <v>0.27204835999999999</v>
      </c>
      <c r="T316">
        <v>0.75213370999999996</v>
      </c>
      <c r="U316">
        <v>34521</v>
      </c>
      <c r="V316">
        <v>74.131687999999997</v>
      </c>
      <c r="W316">
        <v>13.4497842</v>
      </c>
      <c r="X316">
        <v>2.95472321</v>
      </c>
      <c r="Y316">
        <v>55535</v>
      </c>
      <c r="Z316">
        <v>98.746443799999994</v>
      </c>
      <c r="AA316">
        <v>9.5039164500000002</v>
      </c>
      <c r="AB316">
        <v>13.0375596</v>
      </c>
      <c r="AC316">
        <v>8.02076192</v>
      </c>
      <c r="AD316">
        <v>8.1684017799999999</v>
      </c>
      <c r="AE316">
        <v>0</v>
      </c>
      <c r="AF316" t="s">
        <v>29</v>
      </c>
    </row>
    <row r="317" spans="1:32" hidden="1" x14ac:dyDescent="0.4">
      <c r="A317">
        <v>2048</v>
      </c>
      <c r="B317" t="s">
        <v>99</v>
      </c>
      <c r="C317" s="6" t="str">
        <f t="shared" si="4"/>
        <v>Jackson-OH</v>
      </c>
      <c r="D317" s="4" t="str">
        <f>INDEX(counties!$C$2:$C$434,MATCH('data-RIGHT!'!$C317,counties!$D$2:$D$434,0))</f>
        <v>Jackson</v>
      </c>
      <c r="E317" t="s">
        <v>48</v>
      </c>
      <c r="F317" s="4" t="str">
        <f>INDEX(states!$A$2:$A$51,MATCH('data-RIGHT!'!$E317,states!$C$2:$C$51,0))</f>
        <v>Ohio</v>
      </c>
      <c r="G317" s="4" t="str">
        <f>INDEX(states!$B$2:$B$51,MATCH('data-RIGHT!'!$E317,states!$C$2:$C$51,0))</f>
        <v>Columbus</v>
      </c>
      <c r="H317">
        <v>2.4E-2</v>
      </c>
      <c r="I317">
        <v>30230</v>
      </c>
      <c r="J317">
        <v>1259.5833299999999</v>
      </c>
      <c r="K317">
        <v>29895</v>
      </c>
      <c r="L317">
        <v>218</v>
      </c>
      <c r="M317">
        <v>53</v>
      </c>
      <c r="N317">
        <v>39</v>
      </c>
      <c r="O317">
        <v>25</v>
      </c>
      <c r="P317">
        <v>98.891829299999998</v>
      </c>
      <c r="Q317">
        <v>0.72113793999999998</v>
      </c>
      <c r="R317">
        <v>0.17532253</v>
      </c>
      <c r="S317">
        <v>0.12901092</v>
      </c>
      <c r="T317">
        <v>8.2699309999999998E-2</v>
      </c>
      <c r="U317">
        <v>19136</v>
      </c>
      <c r="V317">
        <v>60.880016699999999</v>
      </c>
      <c r="W317">
        <v>10.984531799999999</v>
      </c>
      <c r="X317">
        <v>2.9525501699999999</v>
      </c>
      <c r="Y317">
        <v>29874</v>
      </c>
      <c r="Z317">
        <v>98.822361900000004</v>
      </c>
      <c r="AA317">
        <v>24.1882573</v>
      </c>
      <c r="AB317">
        <v>30.1736614</v>
      </c>
      <c r="AC317">
        <v>21.099600599999999</v>
      </c>
      <c r="AD317">
        <v>24.1633681</v>
      </c>
      <c r="AE317">
        <v>0</v>
      </c>
      <c r="AF317" t="s">
        <v>30</v>
      </c>
    </row>
    <row r="318" spans="1:32" hidden="1" x14ac:dyDescent="0.4">
      <c r="A318">
        <v>2049</v>
      </c>
      <c r="B318" t="s">
        <v>328</v>
      </c>
      <c r="C318" s="6" t="str">
        <f t="shared" si="4"/>
        <v>Jefferson-OH</v>
      </c>
      <c r="D318" s="4" t="str">
        <f>INDEX(counties!$C$2:$C$434,MATCH('data-RIGHT!'!$C318,counties!$D$2:$D$434,0))</f>
        <v>Steubenville</v>
      </c>
      <c r="E318" t="s">
        <v>48</v>
      </c>
      <c r="F318" s="4" t="str">
        <f>INDEX(states!$A$2:$A$51,MATCH('data-RIGHT!'!$E318,states!$C$2:$C$51,0))</f>
        <v>Ohio</v>
      </c>
      <c r="G318" s="4" t="str">
        <f>INDEX(states!$B$2:$B$51,MATCH('data-RIGHT!'!$E318,states!$C$2:$C$51,0))</f>
        <v>Columbus</v>
      </c>
      <c r="H318">
        <v>2.1999999999999999E-2</v>
      </c>
      <c r="I318">
        <v>80298</v>
      </c>
      <c r="J318">
        <v>3649.9090900000001</v>
      </c>
      <c r="K318">
        <v>75270</v>
      </c>
      <c r="L318">
        <v>4488</v>
      </c>
      <c r="M318">
        <v>167</v>
      </c>
      <c r="N318">
        <v>266</v>
      </c>
      <c r="O318">
        <v>107</v>
      </c>
      <c r="P318">
        <v>93.738324700000007</v>
      </c>
      <c r="Q318">
        <v>5.5891802999999998</v>
      </c>
      <c r="R318">
        <v>0.20797529000000001</v>
      </c>
      <c r="S318">
        <v>0.33126602999999999</v>
      </c>
      <c r="T318">
        <v>0.13325363000000001</v>
      </c>
      <c r="U318">
        <v>54294</v>
      </c>
      <c r="V318">
        <v>71.879029000000003</v>
      </c>
      <c r="W318">
        <v>13.8431503</v>
      </c>
      <c r="X318">
        <v>2.8179909400000001</v>
      </c>
      <c r="Y318">
        <v>78510</v>
      </c>
      <c r="Z318">
        <v>97.773294500000006</v>
      </c>
      <c r="AA318">
        <v>17.149407700000001</v>
      </c>
      <c r="AB318">
        <v>26.250598100000001</v>
      </c>
      <c r="AC318">
        <v>15.7419355</v>
      </c>
      <c r="AD318">
        <v>10.8577511</v>
      </c>
      <c r="AE318">
        <v>1</v>
      </c>
      <c r="AF318" t="s">
        <v>35</v>
      </c>
    </row>
    <row r="319" spans="1:32" hidden="1" x14ac:dyDescent="0.4">
      <c r="A319">
        <v>2050</v>
      </c>
      <c r="B319" t="s">
        <v>237</v>
      </c>
      <c r="C319" s="6" t="str">
        <f t="shared" si="4"/>
        <v>Knox-OH</v>
      </c>
      <c r="D319" s="4" t="str">
        <f>INDEX(counties!$C$2:$C$434,MATCH('data-RIGHT!'!$C319,counties!$D$2:$D$434,0))</f>
        <v>Mount Vernon</v>
      </c>
      <c r="E319" t="s">
        <v>48</v>
      </c>
      <c r="F319" s="4" t="str">
        <f>INDEX(states!$A$2:$A$51,MATCH('data-RIGHT!'!$E319,states!$C$2:$C$51,0))</f>
        <v>Ohio</v>
      </c>
      <c r="G319" s="4" t="str">
        <f>INDEX(states!$B$2:$B$51,MATCH('data-RIGHT!'!$E319,states!$C$2:$C$51,0))</f>
        <v>Columbus</v>
      </c>
      <c r="H319">
        <v>0.03</v>
      </c>
      <c r="I319">
        <v>47473</v>
      </c>
      <c r="J319">
        <v>1582.4333300000001</v>
      </c>
      <c r="K319">
        <v>46747</v>
      </c>
      <c r="L319">
        <v>381</v>
      </c>
      <c r="M319">
        <v>93</v>
      </c>
      <c r="N319">
        <v>195</v>
      </c>
      <c r="O319">
        <v>57</v>
      </c>
      <c r="P319">
        <v>98.4707097</v>
      </c>
      <c r="Q319">
        <v>0.80256145999999995</v>
      </c>
      <c r="R319">
        <v>0.19590083</v>
      </c>
      <c r="S319">
        <v>0.41075980000000001</v>
      </c>
      <c r="T319">
        <v>0.12006825</v>
      </c>
      <c r="U319">
        <v>29992</v>
      </c>
      <c r="V319">
        <v>75.200053299999993</v>
      </c>
      <c r="W319">
        <v>16.771139000000002</v>
      </c>
      <c r="X319">
        <v>4.2011203000000004</v>
      </c>
      <c r="Y319">
        <v>44269</v>
      </c>
      <c r="Z319">
        <v>93.2509005</v>
      </c>
      <c r="AA319">
        <v>12.4511509</v>
      </c>
      <c r="AB319">
        <v>18.171702499999999</v>
      </c>
      <c r="AC319">
        <v>10.585341400000001</v>
      </c>
      <c r="AD319">
        <v>9.8837209300000008</v>
      </c>
      <c r="AE319">
        <v>0</v>
      </c>
      <c r="AF319" t="s">
        <v>29</v>
      </c>
    </row>
    <row r="320" spans="1:32" hidden="1" x14ac:dyDescent="0.4">
      <c r="A320">
        <v>2051</v>
      </c>
      <c r="B320" t="s">
        <v>680</v>
      </c>
      <c r="C320" s="6" t="str">
        <f t="shared" si="4"/>
        <v>Lake-OH</v>
      </c>
      <c r="D320" s="4" t="str">
        <f>INDEX(counties!$C$2:$C$434,MATCH('data-RIGHT!'!$C320,counties!$D$2:$D$434,0))</f>
        <v>Painesville</v>
      </c>
      <c r="E320" t="s">
        <v>48</v>
      </c>
      <c r="F320" s="4" t="str">
        <f>INDEX(states!$A$2:$A$51,MATCH('data-RIGHT!'!$E320,states!$C$2:$C$51,0))</f>
        <v>Ohio</v>
      </c>
      <c r="G320" s="4" t="str">
        <f>INDEX(states!$B$2:$B$51,MATCH('data-RIGHT!'!$E320,states!$C$2:$C$51,0))</f>
        <v>Columbus</v>
      </c>
      <c r="H320">
        <v>1.2999999999999999E-2</v>
      </c>
      <c r="I320">
        <v>215499</v>
      </c>
      <c r="J320">
        <v>16576.8462</v>
      </c>
      <c r="K320">
        <v>209879</v>
      </c>
      <c r="L320">
        <v>3528</v>
      </c>
      <c r="M320">
        <v>250</v>
      </c>
      <c r="N320">
        <v>1447</v>
      </c>
      <c r="O320">
        <v>395</v>
      </c>
      <c r="P320">
        <v>97.392099299999998</v>
      </c>
      <c r="Q320">
        <v>1.6371305700000001</v>
      </c>
      <c r="R320">
        <v>0.11600982</v>
      </c>
      <c r="S320">
        <v>0.67146483000000001</v>
      </c>
      <c r="T320">
        <v>0.18329550999999999</v>
      </c>
      <c r="U320">
        <v>142348</v>
      </c>
      <c r="V320">
        <v>81.052069599999996</v>
      </c>
      <c r="W320">
        <v>23.682805500000001</v>
      </c>
      <c r="X320">
        <v>5.2027425699999998</v>
      </c>
      <c r="Y320">
        <v>213036</v>
      </c>
      <c r="Z320">
        <v>98.857071300000001</v>
      </c>
      <c r="AA320">
        <v>4.8972943500000001</v>
      </c>
      <c r="AB320">
        <v>7.14098582</v>
      </c>
      <c r="AC320">
        <v>3.9334851400000002</v>
      </c>
      <c r="AD320">
        <v>4.9062338700000003</v>
      </c>
      <c r="AE320">
        <v>1</v>
      </c>
      <c r="AF320" t="s">
        <v>36</v>
      </c>
    </row>
    <row r="321" spans="1:32" hidden="1" x14ac:dyDescent="0.4">
      <c r="A321">
        <v>2052</v>
      </c>
      <c r="B321" t="s">
        <v>682</v>
      </c>
      <c r="C321" s="6" t="str">
        <f t="shared" si="4"/>
        <v>Lawrence-OH</v>
      </c>
      <c r="D321" s="4" t="str">
        <f>INDEX(counties!$C$2:$C$434,MATCH('data-RIGHT!'!$C321,counties!$D$2:$D$434,0))</f>
        <v>Ironton</v>
      </c>
      <c r="E321" t="s">
        <v>48</v>
      </c>
      <c r="F321" s="4" t="str">
        <f>INDEX(states!$A$2:$A$51,MATCH('data-RIGHT!'!$E321,states!$C$2:$C$51,0))</f>
        <v>Ohio</v>
      </c>
      <c r="G321" s="4" t="str">
        <f>INDEX(states!$B$2:$B$51,MATCH('data-RIGHT!'!$E321,states!$C$2:$C$51,0))</f>
        <v>Columbus</v>
      </c>
      <c r="H321">
        <v>2.5999999999999999E-2</v>
      </c>
      <c r="I321">
        <v>61834</v>
      </c>
      <c r="J321">
        <v>2378.2307700000001</v>
      </c>
      <c r="K321">
        <v>60115</v>
      </c>
      <c r="L321">
        <v>1559</v>
      </c>
      <c r="M321">
        <v>57</v>
      </c>
      <c r="N321">
        <v>75</v>
      </c>
      <c r="O321">
        <v>28</v>
      </c>
      <c r="P321">
        <v>97.219976099999997</v>
      </c>
      <c r="Q321">
        <v>2.52126662</v>
      </c>
      <c r="R321">
        <v>9.218229E-2</v>
      </c>
      <c r="S321">
        <v>0.12129249</v>
      </c>
      <c r="T321">
        <v>4.5282530000000001E-2</v>
      </c>
      <c r="U321">
        <v>39219</v>
      </c>
      <c r="V321">
        <v>65.878783200000001</v>
      </c>
      <c r="W321">
        <v>12.208368399999999</v>
      </c>
      <c r="X321">
        <v>3.1464341299999998</v>
      </c>
      <c r="Y321">
        <v>61007</v>
      </c>
      <c r="Z321">
        <v>98.662548099999995</v>
      </c>
      <c r="AA321">
        <v>23.5399216</v>
      </c>
      <c r="AB321">
        <v>33.230002399999996</v>
      </c>
      <c r="AC321">
        <v>21.106435900000001</v>
      </c>
      <c r="AD321">
        <v>16.387526600000001</v>
      </c>
      <c r="AE321">
        <v>1</v>
      </c>
      <c r="AF321" t="s">
        <v>45</v>
      </c>
    </row>
    <row r="322" spans="1:32" hidden="1" x14ac:dyDescent="0.4">
      <c r="A322">
        <v>2053</v>
      </c>
      <c r="B322" t="s">
        <v>821</v>
      </c>
      <c r="C322" s="6" t="str">
        <f t="shared" si="4"/>
        <v>Licking-OH</v>
      </c>
      <c r="D322" s="4" t="str">
        <f>INDEX(counties!$C$2:$C$434,MATCH('data-RIGHT!'!$C322,counties!$D$2:$D$434,0))</f>
        <v>Newark</v>
      </c>
      <c r="E322" t="s">
        <v>48</v>
      </c>
      <c r="F322" s="4" t="str">
        <f>INDEX(states!$A$2:$A$51,MATCH('data-RIGHT!'!$E322,states!$C$2:$C$51,0))</f>
        <v>Ohio</v>
      </c>
      <c r="G322" s="4" t="str">
        <f>INDEX(states!$B$2:$B$51,MATCH('data-RIGHT!'!$E322,states!$C$2:$C$51,0))</f>
        <v>Columbus</v>
      </c>
      <c r="H322">
        <v>0.04</v>
      </c>
      <c r="I322">
        <v>128300</v>
      </c>
      <c r="J322">
        <v>3207.5</v>
      </c>
      <c r="K322">
        <v>125181</v>
      </c>
      <c r="L322">
        <v>2217</v>
      </c>
      <c r="M322">
        <v>247</v>
      </c>
      <c r="N322">
        <v>475</v>
      </c>
      <c r="O322">
        <v>180</v>
      </c>
      <c r="P322">
        <v>97.568978999999999</v>
      </c>
      <c r="Q322">
        <v>1.72798129</v>
      </c>
      <c r="R322">
        <v>0.19251753999999999</v>
      </c>
      <c r="S322">
        <v>0.37022602999999998</v>
      </c>
      <c r="T322">
        <v>0.14029617999999999</v>
      </c>
      <c r="U322">
        <v>81642</v>
      </c>
      <c r="V322">
        <v>76.425124299999993</v>
      </c>
      <c r="W322">
        <v>18.179368499999999</v>
      </c>
      <c r="X322">
        <v>4.5356556699999997</v>
      </c>
      <c r="Y322">
        <v>124678</v>
      </c>
      <c r="Z322">
        <v>97.176929099999995</v>
      </c>
      <c r="AA322">
        <v>10.499847600000001</v>
      </c>
      <c r="AB322">
        <v>14.7950733</v>
      </c>
      <c r="AC322">
        <v>8.8433667800000002</v>
      </c>
      <c r="AD322">
        <v>9.2943026700000004</v>
      </c>
      <c r="AE322">
        <v>1</v>
      </c>
      <c r="AF322" t="s">
        <v>35</v>
      </c>
    </row>
    <row r="323" spans="1:32" hidden="1" x14ac:dyDescent="0.4">
      <c r="A323">
        <v>2054</v>
      </c>
      <c r="B323" t="s">
        <v>354</v>
      </c>
      <c r="C323" s="6" t="str">
        <f t="shared" ref="C323:C386" si="5">CONCATENATE(B323,"-",E323)</f>
        <v>Logan-OH</v>
      </c>
      <c r="D323" s="4" t="str">
        <f>INDEX(counties!$C$2:$C$434,MATCH('data-RIGHT!'!$C323,counties!$D$2:$D$434,0))</f>
        <v>Bellefontaine</v>
      </c>
      <c r="E323" t="s">
        <v>48</v>
      </c>
      <c r="F323" s="4" t="str">
        <f>INDEX(states!$A$2:$A$51,MATCH('data-RIGHT!'!$E323,states!$C$2:$C$51,0))</f>
        <v>Ohio</v>
      </c>
      <c r="G323" s="4" t="str">
        <f>INDEX(states!$B$2:$B$51,MATCH('data-RIGHT!'!$E323,states!$C$2:$C$51,0))</f>
        <v>Columbus</v>
      </c>
      <c r="H323">
        <v>2.7E-2</v>
      </c>
      <c r="I323">
        <v>42310</v>
      </c>
      <c r="J323">
        <v>1567.0370399999999</v>
      </c>
      <c r="K323">
        <v>41156</v>
      </c>
      <c r="L323">
        <v>804</v>
      </c>
      <c r="M323">
        <v>58</v>
      </c>
      <c r="N323">
        <v>240</v>
      </c>
      <c r="O323">
        <v>52</v>
      </c>
      <c r="P323">
        <v>97.272512399999997</v>
      </c>
      <c r="Q323">
        <v>1.9002599899999999</v>
      </c>
      <c r="R323">
        <v>0.13708343000000001</v>
      </c>
      <c r="S323">
        <v>0.56724178999999997</v>
      </c>
      <c r="T323">
        <v>0.12290239</v>
      </c>
      <c r="U323">
        <v>26780</v>
      </c>
      <c r="V323">
        <v>74.488424199999997</v>
      </c>
      <c r="W323">
        <v>13.3233757</v>
      </c>
      <c r="X323">
        <v>3.3345780399999998</v>
      </c>
      <c r="Y323">
        <v>41566</v>
      </c>
      <c r="Z323">
        <v>98.241550500000002</v>
      </c>
      <c r="AA323">
        <v>10.4676899</v>
      </c>
      <c r="AB323">
        <v>13.548500000000001</v>
      </c>
      <c r="AC323">
        <v>9.2210639299999997</v>
      </c>
      <c r="AD323">
        <v>9.5219737900000005</v>
      </c>
      <c r="AE323">
        <v>0</v>
      </c>
      <c r="AF323" t="s">
        <v>29</v>
      </c>
    </row>
    <row r="324" spans="1:32" hidden="1" x14ac:dyDescent="0.4">
      <c r="A324">
        <v>2055</v>
      </c>
      <c r="B324" t="s">
        <v>822</v>
      </c>
      <c r="C324" s="6" t="str">
        <f t="shared" si="5"/>
        <v>Lorain-OH</v>
      </c>
      <c r="D324" s="4" t="str">
        <f>INDEX(counties!$C$2:$C$434,MATCH('data-RIGHT!'!$C324,counties!$D$2:$D$434,0))</f>
        <v>Elyria</v>
      </c>
      <c r="E324" t="s">
        <v>48</v>
      </c>
      <c r="F324" s="4" t="str">
        <f>INDEX(states!$A$2:$A$51,MATCH('data-RIGHT!'!$E324,states!$C$2:$C$51,0))</f>
        <v>Ohio</v>
      </c>
      <c r="G324" s="4" t="str">
        <f>INDEX(states!$B$2:$B$51,MATCH('data-RIGHT!'!$E324,states!$C$2:$C$51,0))</f>
        <v>Columbus</v>
      </c>
      <c r="H324">
        <v>2.9000000000000001E-2</v>
      </c>
      <c r="I324">
        <v>271126</v>
      </c>
      <c r="J324">
        <v>9349.1724099999992</v>
      </c>
      <c r="K324">
        <v>241549</v>
      </c>
      <c r="L324">
        <v>21230</v>
      </c>
      <c r="M324">
        <v>738</v>
      </c>
      <c r="N324">
        <v>1479</v>
      </c>
      <c r="O324">
        <v>6130</v>
      </c>
      <c r="P324">
        <v>89.091049900000002</v>
      </c>
      <c r="Q324">
        <v>7.8303076799999998</v>
      </c>
      <c r="R324">
        <v>0.27219817000000002</v>
      </c>
      <c r="S324">
        <v>0.54550282999999999</v>
      </c>
      <c r="T324">
        <v>2.26094141</v>
      </c>
      <c r="U324">
        <v>169492</v>
      </c>
      <c r="V324">
        <v>75.282019199999993</v>
      </c>
      <c r="W324">
        <v>18.8616572</v>
      </c>
      <c r="X324">
        <v>4.2839780000000003</v>
      </c>
      <c r="Y324">
        <v>265062</v>
      </c>
      <c r="Z324">
        <v>97.763401500000001</v>
      </c>
      <c r="AA324">
        <v>11.491273700000001</v>
      </c>
      <c r="AB324">
        <v>17.386122</v>
      </c>
      <c r="AC324">
        <v>9.42837411</v>
      </c>
      <c r="AD324">
        <v>8.4266207400000006</v>
      </c>
      <c r="AE324">
        <v>1</v>
      </c>
      <c r="AF324" t="s">
        <v>35</v>
      </c>
    </row>
    <row r="325" spans="1:32" hidden="1" x14ac:dyDescent="0.4">
      <c r="A325">
        <v>2056</v>
      </c>
      <c r="B325" t="s">
        <v>823</v>
      </c>
      <c r="C325" s="6" t="str">
        <f t="shared" si="5"/>
        <v>Lucas-OH</v>
      </c>
      <c r="D325" s="4" t="str">
        <f>INDEX(counties!$C$2:$C$434,MATCH('data-RIGHT!'!$C325,counties!$D$2:$D$434,0))</f>
        <v>Toledo</v>
      </c>
      <c r="E325" t="s">
        <v>48</v>
      </c>
      <c r="F325" s="4" t="str">
        <f>INDEX(states!$A$2:$A$51,MATCH('data-RIGHT!'!$E325,states!$C$2:$C$51,0))</f>
        <v>Ohio</v>
      </c>
      <c r="G325" s="4" t="str">
        <f>INDEX(states!$B$2:$B$51,MATCH('data-RIGHT!'!$E325,states!$C$2:$C$51,0))</f>
        <v>Columbus</v>
      </c>
      <c r="H325">
        <v>2.1000000000000001E-2</v>
      </c>
      <c r="I325">
        <v>462361</v>
      </c>
      <c r="J325">
        <v>22017.190500000001</v>
      </c>
      <c r="K325">
        <v>380155</v>
      </c>
      <c r="L325">
        <v>68456</v>
      </c>
      <c r="M325">
        <v>1164</v>
      </c>
      <c r="N325">
        <v>4981</v>
      </c>
      <c r="O325">
        <v>7605</v>
      </c>
      <c r="P325">
        <v>82.220386199999993</v>
      </c>
      <c r="Q325">
        <v>14.805747</v>
      </c>
      <c r="R325">
        <v>0.25175133999999999</v>
      </c>
      <c r="S325">
        <v>1.07729674</v>
      </c>
      <c r="T325">
        <v>1.6448186600000001</v>
      </c>
      <c r="U325">
        <v>289965</v>
      </c>
      <c r="V325">
        <v>76.234028199999997</v>
      </c>
      <c r="W325">
        <v>23.550428499999999</v>
      </c>
      <c r="X325">
        <v>6.0058972600000002</v>
      </c>
      <c r="Y325">
        <v>454351</v>
      </c>
      <c r="Z325">
        <v>98.267587399999996</v>
      </c>
      <c r="AA325">
        <v>15.268812</v>
      </c>
      <c r="AB325">
        <v>21.491652800000001</v>
      </c>
      <c r="AC325">
        <v>13.494457300000001</v>
      </c>
      <c r="AD325">
        <v>11.4228016</v>
      </c>
      <c r="AE325">
        <v>1</v>
      </c>
      <c r="AF325" t="s">
        <v>35</v>
      </c>
    </row>
    <row r="326" spans="1:32" hidden="1" x14ac:dyDescent="0.4">
      <c r="A326">
        <v>2057</v>
      </c>
      <c r="B326" t="s">
        <v>215</v>
      </c>
      <c r="C326" s="6" t="str">
        <f t="shared" si="5"/>
        <v>Madison-OH</v>
      </c>
      <c r="D326" s="4" t="str">
        <f>INDEX(counties!$C$2:$C$434,MATCH('data-RIGHT!'!$C326,counties!$D$2:$D$434,0))</f>
        <v>London</v>
      </c>
      <c r="E326" t="s">
        <v>48</v>
      </c>
      <c r="F326" s="4" t="str">
        <f>INDEX(states!$A$2:$A$51,MATCH('data-RIGHT!'!$E326,states!$C$2:$C$51,0))</f>
        <v>Ohio</v>
      </c>
      <c r="G326" s="4" t="str">
        <f>INDEX(states!$B$2:$B$51,MATCH('data-RIGHT!'!$E326,states!$C$2:$C$51,0))</f>
        <v>Columbus</v>
      </c>
      <c r="H326">
        <v>2.8000000000000001E-2</v>
      </c>
      <c r="I326">
        <v>37068</v>
      </c>
      <c r="J326">
        <v>1323.8571400000001</v>
      </c>
      <c r="K326">
        <v>33947</v>
      </c>
      <c r="L326">
        <v>2764</v>
      </c>
      <c r="M326">
        <v>96</v>
      </c>
      <c r="N326">
        <v>157</v>
      </c>
      <c r="O326">
        <v>104</v>
      </c>
      <c r="P326">
        <v>91.580338800000007</v>
      </c>
      <c r="Q326">
        <v>7.4565663100000004</v>
      </c>
      <c r="R326">
        <v>0.25898348999999998</v>
      </c>
      <c r="S326">
        <v>0.42354592000000002</v>
      </c>
      <c r="T326">
        <v>0.28056544999999999</v>
      </c>
      <c r="U326">
        <v>23896</v>
      </c>
      <c r="V326">
        <v>69.492802100000006</v>
      </c>
      <c r="W326">
        <v>13.3788082</v>
      </c>
      <c r="X326">
        <v>2.6740877099999998</v>
      </c>
      <c r="Y326">
        <v>32904</v>
      </c>
      <c r="Z326">
        <v>88.766591099999999</v>
      </c>
      <c r="AA326">
        <v>8.4275468</v>
      </c>
      <c r="AB326">
        <v>11.2765492</v>
      </c>
      <c r="AC326">
        <v>7.1206933399999999</v>
      </c>
      <c r="AD326">
        <v>8.1134304799999999</v>
      </c>
      <c r="AE326">
        <v>1</v>
      </c>
      <c r="AF326" t="s">
        <v>35</v>
      </c>
    </row>
    <row r="327" spans="1:32" hidden="1" x14ac:dyDescent="0.4">
      <c r="A327">
        <v>2058</v>
      </c>
      <c r="B327" t="s">
        <v>824</v>
      </c>
      <c r="C327" s="6" t="str">
        <f t="shared" si="5"/>
        <v>Mahoning-OH</v>
      </c>
      <c r="D327" s="4" t="str">
        <f>INDEX(counties!$C$2:$C$434,MATCH('data-RIGHT!'!$C327,counties!$D$2:$D$434,0))</f>
        <v>Youngstown</v>
      </c>
      <c r="E327" t="s">
        <v>48</v>
      </c>
      <c r="F327" s="4" t="str">
        <f>INDEX(states!$A$2:$A$51,MATCH('data-RIGHT!'!$E327,states!$C$2:$C$51,0))</f>
        <v>Ohio</v>
      </c>
      <c r="G327" s="4" t="str">
        <f>INDEX(states!$B$2:$B$51,MATCH('data-RIGHT!'!$E327,states!$C$2:$C$51,0))</f>
        <v>Columbus</v>
      </c>
      <c r="H327">
        <v>2.4E-2</v>
      </c>
      <c r="I327">
        <v>264806</v>
      </c>
      <c r="J327">
        <v>11033.5833</v>
      </c>
      <c r="K327">
        <v>221109</v>
      </c>
      <c r="L327">
        <v>39681</v>
      </c>
      <c r="M327">
        <v>444</v>
      </c>
      <c r="N327">
        <v>985</v>
      </c>
      <c r="O327">
        <v>2587</v>
      </c>
      <c r="P327">
        <v>83.498485700000003</v>
      </c>
      <c r="Q327">
        <v>14.9849324</v>
      </c>
      <c r="R327">
        <v>0.16766992</v>
      </c>
      <c r="S327">
        <v>0.37197042000000002</v>
      </c>
      <c r="T327">
        <v>0.97694161000000002</v>
      </c>
      <c r="U327">
        <v>176658</v>
      </c>
      <c r="V327">
        <v>74.600640799999994</v>
      </c>
      <c r="W327">
        <v>18.175797299999999</v>
      </c>
      <c r="X327">
        <v>4.5234294500000001</v>
      </c>
      <c r="Y327">
        <v>260264</v>
      </c>
      <c r="Z327">
        <v>98.284782100000001</v>
      </c>
      <c r="AA327">
        <v>15.919604700000001</v>
      </c>
      <c r="AB327">
        <v>25.027184900000002</v>
      </c>
      <c r="AC327">
        <v>13.850155300000001</v>
      </c>
      <c r="AD327">
        <v>10.7028532</v>
      </c>
      <c r="AE327">
        <v>1</v>
      </c>
      <c r="AF327" t="s">
        <v>35</v>
      </c>
    </row>
    <row r="328" spans="1:32" hidden="1" x14ac:dyDescent="0.4">
      <c r="A328">
        <v>2059</v>
      </c>
      <c r="B328" t="s">
        <v>193</v>
      </c>
      <c r="C328" s="6" t="str">
        <f t="shared" si="5"/>
        <v>Marion-OH</v>
      </c>
      <c r="D328" s="4" t="str">
        <f>INDEX(counties!$C$2:$C$434,MATCH('data-RIGHT!'!$C328,counties!$D$2:$D$434,0))</f>
        <v>Marion</v>
      </c>
      <c r="E328" t="s">
        <v>48</v>
      </c>
      <c r="F328" s="4" t="str">
        <f>INDEX(states!$A$2:$A$51,MATCH('data-RIGHT!'!$E328,states!$C$2:$C$51,0))</f>
        <v>Ohio</v>
      </c>
      <c r="G328" s="4" t="str">
        <f>INDEX(states!$B$2:$B$51,MATCH('data-RIGHT!'!$E328,states!$C$2:$C$51,0))</f>
        <v>Columbus</v>
      </c>
      <c r="H328">
        <v>2.4E-2</v>
      </c>
      <c r="I328">
        <v>64274</v>
      </c>
      <c r="J328">
        <v>2678.0833299999999</v>
      </c>
      <c r="K328">
        <v>60948</v>
      </c>
      <c r="L328">
        <v>2707</v>
      </c>
      <c r="M328">
        <v>148</v>
      </c>
      <c r="N328">
        <v>285</v>
      </c>
      <c r="O328">
        <v>186</v>
      </c>
      <c r="P328">
        <v>94.825279300000005</v>
      </c>
      <c r="Q328">
        <v>4.2116563500000002</v>
      </c>
      <c r="R328">
        <v>0.23026418000000001</v>
      </c>
      <c r="S328">
        <v>0.44341413000000002</v>
      </c>
      <c r="T328">
        <v>0.28938607</v>
      </c>
      <c r="U328">
        <v>41239</v>
      </c>
      <c r="V328">
        <v>73.757850599999998</v>
      </c>
      <c r="W328">
        <v>15.0270375</v>
      </c>
      <c r="X328">
        <v>3.0432357699999999</v>
      </c>
      <c r="Y328">
        <v>61526</v>
      </c>
      <c r="Z328">
        <v>95.724554299999994</v>
      </c>
      <c r="AA328">
        <v>12.713324399999999</v>
      </c>
      <c r="AB328">
        <v>18.2830355</v>
      </c>
      <c r="AC328">
        <v>10.7493876</v>
      </c>
      <c r="AD328">
        <v>10.0189036</v>
      </c>
      <c r="AE328">
        <v>0</v>
      </c>
      <c r="AF328" t="s">
        <v>29</v>
      </c>
    </row>
    <row r="329" spans="1:32" hidden="1" x14ac:dyDescent="0.4">
      <c r="A329">
        <v>2060</v>
      </c>
      <c r="B329" t="s">
        <v>365</v>
      </c>
      <c r="C329" s="6" t="str">
        <f t="shared" si="5"/>
        <v>Medina-OH</v>
      </c>
      <c r="D329" s="4" t="str">
        <f>INDEX(counties!$C$2:$C$434,MATCH('data-RIGHT!'!$C329,counties!$D$2:$D$434,0))</f>
        <v>Medina</v>
      </c>
      <c r="E329" t="s">
        <v>48</v>
      </c>
      <c r="F329" s="4" t="str">
        <f>INDEX(states!$A$2:$A$51,MATCH('data-RIGHT!'!$E329,states!$C$2:$C$51,0))</f>
        <v>Ohio</v>
      </c>
      <c r="G329" s="4" t="str">
        <f>INDEX(states!$B$2:$B$51,MATCH('data-RIGHT!'!$E329,states!$C$2:$C$51,0))</f>
        <v>Columbus</v>
      </c>
      <c r="H329">
        <v>2.5000000000000001E-2</v>
      </c>
      <c r="I329">
        <v>122354</v>
      </c>
      <c r="J329">
        <v>4894.16</v>
      </c>
      <c r="K329">
        <v>120504</v>
      </c>
      <c r="L329">
        <v>850</v>
      </c>
      <c r="M329">
        <v>172</v>
      </c>
      <c r="N329">
        <v>684</v>
      </c>
      <c r="O329">
        <v>144</v>
      </c>
      <c r="P329">
        <v>98.487993900000006</v>
      </c>
      <c r="Q329">
        <v>0.69470553000000002</v>
      </c>
      <c r="R329">
        <v>0.14057570999999999</v>
      </c>
      <c r="S329">
        <v>0.55903362000000001</v>
      </c>
      <c r="T329">
        <v>0.11769129</v>
      </c>
      <c r="U329">
        <v>76962</v>
      </c>
      <c r="V329">
        <v>82.397806700000004</v>
      </c>
      <c r="W329">
        <v>23.702606500000002</v>
      </c>
      <c r="X329">
        <v>4.8855279200000004</v>
      </c>
      <c r="Y329">
        <v>121055</v>
      </c>
      <c r="Z329">
        <v>98.938326500000002</v>
      </c>
      <c r="AA329">
        <v>5.52063112</v>
      </c>
      <c r="AB329">
        <v>7.8515613699999998</v>
      </c>
      <c r="AC329">
        <v>4.2110296900000002</v>
      </c>
      <c r="AD329">
        <v>6.3240589199999997</v>
      </c>
      <c r="AE329">
        <v>1</v>
      </c>
      <c r="AF329" t="s">
        <v>36</v>
      </c>
    </row>
    <row r="330" spans="1:32" hidden="1" x14ac:dyDescent="0.4">
      <c r="A330">
        <v>2061</v>
      </c>
      <c r="B330" t="s">
        <v>825</v>
      </c>
      <c r="C330" s="6" t="str">
        <f t="shared" si="5"/>
        <v>Meigs-OH</v>
      </c>
      <c r="D330" s="4" t="str">
        <f>INDEX(counties!$C$2:$C$434,MATCH('data-RIGHT!'!$C330,counties!$D$2:$D$434,0))</f>
        <v>Pomeroy</v>
      </c>
      <c r="E330" t="s">
        <v>48</v>
      </c>
      <c r="F330" s="4" t="str">
        <f>INDEX(states!$A$2:$A$51,MATCH('data-RIGHT!'!$E330,states!$C$2:$C$51,0))</f>
        <v>Ohio</v>
      </c>
      <c r="G330" s="4" t="str">
        <f>INDEX(states!$B$2:$B$51,MATCH('data-RIGHT!'!$E330,states!$C$2:$C$51,0))</f>
        <v>Columbus</v>
      </c>
      <c r="H330">
        <v>2.5000000000000001E-2</v>
      </c>
      <c r="I330">
        <v>22987</v>
      </c>
      <c r="J330">
        <v>919.48</v>
      </c>
      <c r="K330">
        <v>22734</v>
      </c>
      <c r="L330">
        <v>177</v>
      </c>
      <c r="M330">
        <v>44</v>
      </c>
      <c r="N330">
        <v>20</v>
      </c>
      <c r="O330">
        <v>12</v>
      </c>
      <c r="P330">
        <v>98.899377900000005</v>
      </c>
      <c r="Q330">
        <v>0.77000044000000001</v>
      </c>
      <c r="R330">
        <v>0.19141253999999999</v>
      </c>
      <c r="S330">
        <v>8.7005700000000005E-2</v>
      </c>
      <c r="T330">
        <v>5.220342E-2</v>
      </c>
      <c r="U330">
        <v>14772</v>
      </c>
      <c r="V330">
        <v>64.026536699999994</v>
      </c>
      <c r="W330">
        <v>11.677498</v>
      </c>
      <c r="X330">
        <v>2.3828865399999999</v>
      </c>
      <c r="Y330">
        <v>22665</v>
      </c>
      <c r="Z330">
        <v>98.599208200000007</v>
      </c>
      <c r="AA330">
        <v>26.0092654</v>
      </c>
      <c r="AB330">
        <v>34.972946399999998</v>
      </c>
      <c r="AC330">
        <v>23.667290600000001</v>
      </c>
      <c r="AD330">
        <v>19.957934099999999</v>
      </c>
      <c r="AE330">
        <v>0</v>
      </c>
      <c r="AF330" t="s">
        <v>30</v>
      </c>
    </row>
    <row r="331" spans="1:32" hidden="1" x14ac:dyDescent="0.4">
      <c r="A331">
        <v>2062</v>
      </c>
      <c r="B331" t="s">
        <v>692</v>
      </c>
      <c r="C331" s="6" t="str">
        <f t="shared" si="5"/>
        <v>Mercer-OH</v>
      </c>
      <c r="D331" s="4" t="str">
        <f>INDEX(counties!$C$2:$C$434,MATCH('data-RIGHT!'!$C331,counties!$D$2:$D$434,0))</f>
        <v>Celina</v>
      </c>
      <c r="E331" t="s">
        <v>48</v>
      </c>
      <c r="F331" s="4" t="str">
        <f>INDEX(states!$A$2:$A$51,MATCH('data-RIGHT!'!$E331,states!$C$2:$C$51,0))</f>
        <v>Ohio</v>
      </c>
      <c r="G331" s="4" t="str">
        <f>INDEX(states!$B$2:$B$51,MATCH('data-RIGHT!'!$E331,states!$C$2:$C$51,0))</f>
        <v>Columbus</v>
      </c>
      <c r="H331">
        <v>2.8000000000000001E-2</v>
      </c>
      <c r="I331">
        <v>39443</v>
      </c>
      <c r="J331">
        <v>1408.67857</v>
      </c>
      <c r="K331">
        <v>39131</v>
      </c>
      <c r="L331">
        <v>14</v>
      </c>
      <c r="M331">
        <v>85</v>
      </c>
      <c r="N331">
        <v>100</v>
      </c>
      <c r="O331">
        <v>113</v>
      </c>
      <c r="P331">
        <v>99.208985100000007</v>
      </c>
      <c r="Q331">
        <v>3.549426E-2</v>
      </c>
      <c r="R331">
        <v>0.21550084999999999</v>
      </c>
      <c r="S331">
        <v>0.25353040999999998</v>
      </c>
      <c r="T331">
        <v>0.28648936000000003</v>
      </c>
      <c r="U331">
        <v>23780</v>
      </c>
      <c r="V331">
        <v>75.479394400000004</v>
      </c>
      <c r="W331">
        <v>14.1000841</v>
      </c>
      <c r="X331">
        <v>3.3263246400000002</v>
      </c>
      <c r="Y331">
        <v>38961</v>
      </c>
      <c r="Z331">
        <v>98.777983399999997</v>
      </c>
      <c r="AA331">
        <v>6.7041400400000004</v>
      </c>
      <c r="AB331">
        <v>7.6270488399999996</v>
      </c>
      <c r="AC331">
        <v>5.6893106900000001</v>
      </c>
      <c r="AD331">
        <v>8.0441176500000005</v>
      </c>
      <c r="AE331">
        <v>0</v>
      </c>
      <c r="AF331" t="s">
        <v>42</v>
      </c>
    </row>
    <row r="332" spans="1:32" hidden="1" x14ac:dyDescent="0.4">
      <c r="A332">
        <v>2063</v>
      </c>
      <c r="B332" t="s">
        <v>738</v>
      </c>
      <c r="C332" s="6" t="str">
        <f t="shared" si="5"/>
        <v>Miami-OH</v>
      </c>
      <c r="D332" s="4" t="str">
        <f>INDEX(counties!$C$2:$C$434,MATCH('data-RIGHT!'!$C332,counties!$D$2:$D$434,0))</f>
        <v>Troy</v>
      </c>
      <c r="E332" t="s">
        <v>48</v>
      </c>
      <c r="F332" s="4" t="str">
        <f>INDEX(states!$A$2:$A$51,MATCH('data-RIGHT!'!$E332,states!$C$2:$C$51,0))</f>
        <v>Ohio</v>
      </c>
      <c r="G332" s="4" t="str">
        <f>INDEX(states!$B$2:$B$51,MATCH('data-RIGHT!'!$E332,states!$C$2:$C$51,0))</f>
        <v>Columbus</v>
      </c>
      <c r="H332">
        <v>2.4E-2</v>
      </c>
      <c r="I332">
        <v>93182</v>
      </c>
      <c r="J332">
        <v>3882.5833299999999</v>
      </c>
      <c r="K332">
        <v>90519</v>
      </c>
      <c r="L332">
        <v>1779</v>
      </c>
      <c r="M332">
        <v>158</v>
      </c>
      <c r="N332">
        <v>606</v>
      </c>
      <c r="O332">
        <v>120</v>
      </c>
      <c r="P332">
        <v>97.142151900000002</v>
      </c>
      <c r="Q332">
        <v>1.90916701</v>
      </c>
      <c r="R332">
        <v>0.16956064000000001</v>
      </c>
      <c r="S332">
        <v>0.65034018999999998</v>
      </c>
      <c r="T332">
        <v>0.12878023999999999</v>
      </c>
      <c r="U332">
        <v>59893</v>
      </c>
      <c r="V332">
        <v>76.566543699999997</v>
      </c>
      <c r="W332">
        <v>19.2777119</v>
      </c>
      <c r="X332">
        <v>4.4345749899999998</v>
      </c>
      <c r="Y332">
        <v>92127</v>
      </c>
      <c r="Z332">
        <v>98.867807099999993</v>
      </c>
      <c r="AA332">
        <v>8.3515147600000006</v>
      </c>
      <c r="AB332">
        <v>12.3240006</v>
      </c>
      <c r="AC332">
        <v>6.30440618</v>
      </c>
      <c r="AD332">
        <v>8.9139411400000004</v>
      </c>
      <c r="AE332">
        <v>1</v>
      </c>
      <c r="AF332" t="s">
        <v>35</v>
      </c>
    </row>
    <row r="333" spans="1:32" hidden="1" x14ac:dyDescent="0.4">
      <c r="A333">
        <v>2064</v>
      </c>
      <c r="B333" t="s">
        <v>300</v>
      </c>
      <c r="C333" s="6" t="str">
        <f t="shared" si="5"/>
        <v>Monroe-OH</v>
      </c>
      <c r="D333" s="4" t="str">
        <f>INDEX(counties!$C$2:$C$434,MATCH('data-RIGHT!'!$C333,counties!$D$2:$D$434,0))</f>
        <v>Woodsfield</v>
      </c>
      <c r="E333" t="s">
        <v>48</v>
      </c>
      <c r="F333" s="4" t="str">
        <f>INDEX(states!$A$2:$A$51,MATCH('data-RIGHT!'!$E333,states!$C$2:$C$51,0))</f>
        <v>Ohio</v>
      </c>
      <c r="G333" s="4" t="str">
        <f>INDEX(states!$B$2:$B$51,MATCH('data-RIGHT!'!$E333,states!$C$2:$C$51,0))</f>
        <v>Columbus</v>
      </c>
      <c r="H333">
        <v>2.5999999999999999E-2</v>
      </c>
      <c r="I333">
        <v>15497</v>
      </c>
      <c r="J333">
        <v>596.03846199999998</v>
      </c>
      <c r="K333">
        <v>15437</v>
      </c>
      <c r="L333">
        <v>19</v>
      </c>
      <c r="M333">
        <v>26</v>
      </c>
      <c r="N333">
        <v>12</v>
      </c>
      <c r="O333">
        <v>3</v>
      </c>
      <c r="P333">
        <v>99.612828300000004</v>
      </c>
      <c r="Q333">
        <v>0.12260438</v>
      </c>
      <c r="R333">
        <v>0.16777441000000001</v>
      </c>
      <c r="S333">
        <v>7.7434340000000004E-2</v>
      </c>
      <c r="T333">
        <v>1.9358589999999998E-2</v>
      </c>
      <c r="U333">
        <v>10196</v>
      </c>
      <c r="V333">
        <v>69.448803499999997</v>
      </c>
      <c r="W333">
        <v>10.513927000000001</v>
      </c>
      <c r="X333">
        <v>2.5990584499999998</v>
      </c>
      <c r="Y333">
        <v>15276</v>
      </c>
      <c r="Z333">
        <v>98.573917499999993</v>
      </c>
      <c r="AA333">
        <v>21.491228100000001</v>
      </c>
      <c r="AB333">
        <v>28.809218999999999</v>
      </c>
      <c r="AC333">
        <v>18.688998699999999</v>
      </c>
      <c r="AD333">
        <v>19.7591146</v>
      </c>
      <c r="AE333">
        <v>0</v>
      </c>
      <c r="AF333" t="s">
        <v>37</v>
      </c>
    </row>
    <row r="334" spans="1:32" hidden="1" x14ac:dyDescent="0.4">
      <c r="A334">
        <v>2065</v>
      </c>
      <c r="B334" t="s">
        <v>468</v>
      </c>
      <c r="C334" s="6" t="str">
        <f t="shared" si="5"/>
        <v>Montgomery-OH</v>
      </c>
      <c r="D334" s="4" t="str">
        <f>INDEX(counties!$C$2:$C$434,MATCH('data-RIGHT!'!$C334,counties!$D$2:$D$434,0))</f>
        <v>Dayton</v>
      </c>
      <c r="E334" t="s">
        <v>48</v>
      </c>
      <c r="F334" s="4" t="str">
        <f>INDEX(states!$A$2:$A$51,MATCH('data-RIGHT!'!$E334,states!$C$2:$C$51,0))</f>
        <v>Ohio</v>
      </c>
      <c r="G334" s="4" t="str">
        <f>INDEX(states!$B$2:$B$51,MATCH('data-RIGHT!'!$E334,states!$C$2:$C$51,0))</f>
        <v>Columbus</v>
      </c>
      <c r="H334">
        <v>2.7E-2</v>
      </c>
      <c r="I334">
        <v>573809</v>
      </c>
      <c r="J334">
        <v>21252.1852</v>
      </c>
      <c r="K334">
        <v>463551</v>
      </c>
      <c r="L334">
        <v>101817</v>
      </c>
      <c r="M334">
        <v>1065</v>
      </c>
      <c r="N334">
        <v>5886</v>
      </c>
      <c r="O334">
        <v>1490</v>
      </c>
      <c r="P334">
        <v>80.784895300000002</v>
      </c>
      <c r="Q334">
        <v>17.744057699999999</v>
      </c>
      <c r="R334">
        <v>0.18560183</v>
      </c>
      <c r="S334">
        <v>1.0257768700000001</v>
      </c>
      <c r="T334">
        <v>0.25966829000000002</v>
      </c>
      <c r="U334">
        <v>371530</v>
      </c>
      <c r="V334">
        <v>77.757112500000005</v>
      </c>
      <c r="W334">
        <v>26.550480400000001</v>
      </c>
      <c r="X334">
        <v>7.0042796000000003</v>
      </c>
      <c r="Y334">
        <v>561952</v>
      </c>
      <c r="Z334">
        <v>97.933633</v>
      </c>
      <c r="AA334">
        <v>12.628658700000001</v>
      </c>
      <c r="AB334">
        <v>19.452072300000001</v>
      </c>
      <c r="AC334">
        <v>10.6043371</v>
      </c>
      <c r="AD334">
        <v>9.4408682200000005</v>
      </c>
      <c r="AE334">
        <v>1</v>
      </c>
      <c r="AF334" t="s">
        <v>35</v>
      </c>
    </row>
    <row r="335" spans="1:32" hidden="1" x14ac:dyDescent="0.4">
      <c r="A335">
        <v>2066</v>
      </c>
      <c r="B335" t="s">
        <v>693</v>
      </c>
      <c r="C335" s="6" t="str">
        <f t="shared" si="5"/>
        <v>Morgan-OH</v>
      </c>
      <c r="D335" s="4" t="str">
        <f>INDEX(counties!$C$2:$C$434,MATCH('data-RIGHT!'!$C335,counties!$D$2:$D$434,0))</f>
        <v>McConnelsville</v>
      </c>
      <c r="E335" t="s">
        <v>48</v>
      </c>
      <c r="F335" s="4" t="str">
        <f>INDEX(states!$A$2:$A$51,MATCH('data-RIGHT!'!$E335,states!$C$2:$C$51,0))</f>
        <v>Ohio</v>
      </c>
      <c r="G335" s="4" t="str">
        <f>INDEX(states!$B$2:$B$51,MATCH('data-RIGHT!'!$E335,states!$C$2:$C$51,0))</f>
        <v>Columbus</v>
      </c>
      <c r="H335">
        <v>2.5000000000000001E-2</v>
      </c>
      <c r="I335">
        <v>14194</v>
      </c>
      <c r="J335">
        <v>567.76</v>
      </c>
      <c r="K335">
        <v>13524</v>
      </c>
      <c r="L335">
        <v>570</v>
      </c>
      <c r="M335">
        <v>64</v>
      </c>
      <c r="N335">
        <v>12</v>
      </c>
      <c r="O335">
        <v>24</v>
      </c>
      <c r="P335">
        <v>95.279695599999997</v>
      </c>
      <c r="Q335">
        <v>4.0157813200000003</v>
      </c>
      <c r="R335">
        <v>0.45089474000000002</v>
      </c>
      <c r="S335">
        <v>8.4542759999999995E-2</v>
      </c>
      <c r="T335">
        <v>0.16908553000000001</v>
      </c>
      <c r="U335">
        <v>8980</v>
      </c>
      <c r="V335">
        <v>71.581291800000002</v>
      </c>
      <c r="W335">
        <v>11.3808463</v>
      </c>
      <c r="X335">
        <v>2.31625835</v>
      </c>
      <c r="Y335">
        <v>13924</v>
      </c>
      <c r="Z335">
        <v>98.097787800000006</v>
      </c>
      <c r="AA335">
        <v>21.207986200000001</v>
      </c>
      <c r="AB335">
        <v>31.324999999999999</v>
      </c>
      <c r="AC335">
        <v>17.948717899999998</v>
      </c>
      <c r="AD335">
        <v>14.814814800000001</v>
      </c>
      <c r="AE335">
        <v>0</v>
      </c>
      <c r="AF335" t="s">
        <v>37</v>
      </c>
    </row>
    <row r="336" spans="1:32" hidden="1" x14ac:dyDescent="0.4">
      <c r="A336">
        <v>2067</v>
      </c>
      <c r="B336" t="s">
        <v>826</v>
      </c>
      <c r="C336" s="6" t="str">
        <f t="shared" si="5"/>
        <v>Morrow-OH</v>
      </c>
      <c r="D336" s="4" t="str">
        <f>INDEX(counties!$C$2:$C$434,MATCH('data-RIGHT!'!$C336,counties!$D$2:$D$434,0))</f>
        <v>Mount Gilead</v>
      </c>
      <c r="E336" t="s">
        <v>48</v>
      </c>
      <c r="F336" s="4" t="str">
        <f>INDEX(states!$A$2:$A$51,MATCH('data-RIGHT!'!$E336,states!$C$2:$C$51,0))</f>
        <v>Ohio</v>
      </c>
      <c r="G336" s="4" t="str">
        <f>INDEX(states!$B$2:$B$51,MATCH('data-RIGHT!'!$E336,states!$C$2:$C$51,0))</f>
        <v>Columbus</v>
      </c>
      <c r="H336">
        <v>2.4E-2</v>
      </c>
      <c r="I336">
        <v>27749</v>
      </c>
      <c r="J336">
        <v>1156.2083299999999</v>
      </c>
      <c r="K336">
        <v>27579</v>
      </c>
      <c r="L336">
        <v>64</v>
      </c>
      <c r="M336">
        <v>49</v>
      </c>
      <c r="N336">
        <v>38</v>
      </c>
      <c r="O336">
        <v>19</v>
      </c>
      <c r="P336">
        <v>99.387365299999999</v>
      </c>
      <c r="Q336">
        <v>0.23063893999999999</v>
      </c>
      <c r="R336">
        <v>0.17658293999999999</v>
      </c>
      <c r="S336">
        <v>0.13694186999999999</v>
      </c>
      <c r="T336">
        <v>6.8470939999999994E-2</v>
      </c>
      <c r="U336">
        <v>17158</v>
      </c>
      <c r="V336">
        <v>71.325329300000007</v>
      </c>
      <c r="W336">
        <v>12.105140499999999</v>
      </c>
      <c r="X336">
        <v>2.5469168899999999</v>
      </c>
      <c r="Y336">
        <v>27440</v>
      </c>
      <c r="Z336">
        <v>98.886446399999997</v>
      </c>
      <c r="AA336">
        <v>11.0750729</v>
      </c>
      <c r="AB336">
        <v>17.374905699999999</v>
      </c>
      <c r="AC336">
        <v>8.39833593</v>
      </c>
      <c r="AD336">
        <v>8.8980984900000006</v>
      </c>
      <c r="AE336">
        <v>0</v>
      </c>
      <c r="AF336" t="s">
        <v>29</v>
      </c>
    </row>
    <row r="337" spans="1:32" hidden="1" x14ac:dyDescent="0.4">
      <c r="A337">
        <v>2068</v>
      </c>
      <c r="B337" t="s">
        <v>827</v>
      </c>
      <c r="C337" s="6" t="str">
        <f t="shared" si="5"/>
        <v>Muskingum-OH</v>
      </c>
      <c r="D337" s="4" t="str">
        <f>INDEX(counties!$C$2:$C$434,MATCH('data-RIGHT!'!$C337,counties!$D$2:$D$434,0))</f>
        <v>Zanesville</v>
      </c>
      <c r="E337" t="s">
        <v>48</v>
      </c>
      <c r="F337" s="4" t="str">
        <f>INDEX(states!$A$2:$A$51,MATCH('data-RIGHT!'!$E337,states!$C$2:$C$51,0))</f>
        <v>Ohio</v>
      </c>
      <c r="G337" s="4" t="str">
        <f>INDEX(states!$B$2:$B$51,MATCH('data-RIGHT!'!$E337,states!$C$2:$C$51,0))</f>
        <v>Columbus</v>
      </c>
      <c r="H337">
        <v>4.1000000000000002E-2</v>
      </c>
      <c r="I337">
        <v>82068</v>
      </c>
      <c r="J337">
        <v>2001.6585399999999</v>
      </c>
      <c r="K337">
        <v>78125</v>
      </c>
      <c r="L337">
        <v>3468</v>
      </c>
      <c r="M337">
        <v>214</v>
      </c>
      <c r="N337">
        <v>152</v>
      </c>
      <c r="O337">
        <v>109</v>
      </c>
      <c r="P337">
        <v>95.195447700000003</v>
      </c>
      <c r="Q337">
        <v>4.2257639999999999</v>
      </c>
      <c r="R337">
        <v>0.26075936999999999</v>
      </c>
      <c r="S337">
        <v>0.18521225999999999</v>
      </c>
      <c r="T337">
        <v>0.13281668999999999</v>
      </c>
      <c r="U337">
        <v>51692</v>
      </c>
      <c r="V337">
        <v>71.140602000000001</v>
      </c>
      <c r="W337">
        <v>15.3234543</v>
      </c>
      <c r="X337">
        <v>3.5730867399999999</v>
      </c>
      <c r="Y337">
        <v>80009</v>
      </c>
      <c r="Z337">
        <v>97.491104899999996</v>
      </c>
      <c r="AA337">
        <v>14.7208439</v>
      </c>
      <c r="AB337">
        <v>21.3569812</v>
      </c>
      <c r="AC337">
        <v>12.623166700000001</v>
      </c>
      <c r="AD337">
        <v>11.137506999999999</v>
      </c>
      <c r="AE337">
        <v>0</v>
      </c>
      <c r="AF337" t="s">
        <v>29</v>
      </c>
    </row>
    <row r="338" spans="1:32" hidden="1" x14ac:dyDescent="0.4">
      <c r="A338">
        <v>2069</v>
      </c>
      <c r="B338" t="s">
        <v>739</v>
      </c>
      <c r="C338" s="6" t="str">
        <f t="shared" si="5"/>
        <v>Noble-OH</v>
      </c>
      <c r="D338" s="4" t="str">
        <f>INDEX(counties!$C$2:$C$434,MATCH('data-RIGHT!'!$C338,counties!$D$2:$D$434,0))</f>
        <v>Caldwell</v>
      </c>
      <c r="E338" t="s">
        <v>48</v>
      </c>
      <c r="F338" s="4" t="str">
        <f>INDEX(states!$A$2:$A$51,MATCH('data-RIGHT!'!$E338,states!$C$2:$C$51,0))</f>
        <v>Ohio</v>
      </c>
      <c r="G338" s="4" t="str">
        <f>INDEX(states!$B$2:$B$51,MATCH('data-RIGHT!'!$E338,states!$C$2:$C$51,0))</f>
        <v>Columbus</v>
      </c>
      <c r="H338">
        <v>2.4E-2</v>
      </c>
      <c r="I338">
        <v>11336</v>
      </c>
      <c r="J338">
        <v>472.33333299999998</v>
      </c>
      <c r="K338">
        <v>11301</v>
      </c>
      <c r="L338">
        <v>7</v>
      </c>
      <c r="M338">
        <v>15</v>
      </c>
      <c r="N338">
        <v>9</v>
      </c>
      <c r="O338">
        <v>4</v>
      </c>
      <c r="P338">
        <v>99.691249099999993</v>
      </c>
      <c r="Q338">
        <v>6.1750180000000002E-2</v>
      </c>
      <c r="R338">
        <v>0.13232181000000001</v>
      </c>
      <c r="S338">
        <v>7.9393080000000005E-2</v>
      </c>
      <c r="T338">
        <v>3.5285820000000002E-2</v>
      </c>
      <c r="U338">
        <v>7235</v>
      </c>
      <c r="V338">
        <v>69.854872099999994</v>
      </c>
      <c r="W338">
        <v>8.8458880400000002</v>
      </c>
      <c r="X338">
        <v>1.5756738100000001</v>
      </c>
      <c r="Y338">
        <v>11176</v>
      </c>
      <c r="Z338">
        <v>98.588567400000002</v>
      </c>
      <c r="AA338">
        <v>16.3743737</v>
      </c>
      <c r="AB338">
        <v>22.735790099999999</v>
      </c>
      <c r="AC338">
        <v>12.8071997</v>
      </c>
      <c r="AD338">
        <v>16.4845173</v>
      </c>
      <c r="AE338">
        <v>0</v>
      </c>
      <c r="AF338" t="s">
        <v>29</v>
      </c>
    </row>
    <row r="339" spans="1:32" hidden="1" x14ac:dyDescent="0.4">
      <c r="A339">
        <v>2070</v>
      </c>
      <c r="B339" t="s">
        <v>150</v>
      </c>
      <c r="C339" s="6" t="str">
        <f t="shared" si="5"/>
        <v>Ottawa-OH</v>
      </c>
      <c r="D339" s="4" t="str">
        <f>INDEX(counties!$C$2:$C$434,MATCH('data-RIGHT!'!$C339,counties!$D$2:$D$434,0))</f>
        <v>Port Clinton</v>
      </c>
      <c r="E339" t="s">
        <v>48</v>
      </c>
      <c r="F339" s="4" t="str">
        <f>INDEX(states!$A$2:$A$51,MATCH('data-RIGHT!'!$E339,states!$C$2:$C$51,0))</f>
        <v>Ohio</v>
      </c>
      <c r="G339" s="4" t="str">
        <f>INDEX(states!$B$2:$B$51,MATCH('data-RIGHT!'!$E339,states!$C$2:$C$51,0))</f>
        <v>Columbus</v>
      </c>
      <c r="H339">
        <v>1.6E-2</v>
      </c>
      <c r="I339">
        <v>40029</v>
      </c>
      <c r="J339">
        <v>2501.8125</v>
      </c>
      <c r="K339">
        <v>39029</v>
      </c>
      <c r="L339">
        <v>265</v>
      </c>
      <c r="M339">
        <v>51</v>
      </c>
      <c r="N339">
        <v>94</v>
      </c>
      <c r="O339">
        <v>590</v>
      </c>
      <c r="P339">
        <v>97.501811200000006</v>
      </c>
      <c r="Q339">
        <v>0.66202004000000003</v>
      </c>
      <c r="R339">
        <v>0.12740762999999999</v>
      </c>
      <c r="S339">
        <v>0.23482975</v>
      </c>
      <c r="T339">
        <v>1.4739313999999999</v>
      </c>
      <c r="U339">
        <v>26931</v>
      </c>
      <c r="V339">
        <v>75.856819299999998</v>
      </c>
      <c r="W339">
        <v>19.338308999999999</v>
      </c>
      <c r="X339">
        <v>4.2144740299999999</v>
      </c>
      <c r="Y339">
        <v>39392</v>
      </c>
      <c r="Z339">
        <v>98.408653700000002</v>
      </c>
      <c r="AA339">
        <v>6.6130178700000002</v>
      </c>
      <c r="AB339">
        <v>9.5433555699999992</v>
      </c>
      <c r="AC339">
        <v>5.2539242799999997</v>
      </c>
      <c r="AD339">
        <v>6.7234255699999999</v>
      </c>
      <c r="AE339">
        <v>0</v>
      </c>
      <c r="AF339" t="s">
        <v>42</v>
      </c>
    </row>
    <row r="340" spans="1:32" hidden="1" x14ac:dyDescent="0.4">
      <c r="A340">
        <v>2071</v>
      </c>
      <c r="B340" t="s">
        <v>376</v>
      </c>
      <c r="C340" s="6" t="str">
        <f t="shared" si="5"/>
        <v>Paulding-OH</v>
      </c>
      <c r="D340" s="4" t="str">
        <f>INDEX(counties!$C$2:$C$434,MATCH('data-RIGHT!'!$C340,counties!$D$2:$D$434,0))</f>
        <v>Paulding</v>
      </c>
      <c r="E340" t="s">
        <v>48</v>
      </c>
      <c r="F340" s="4" t="str">
        <f>INDEX(states!$A$2:$A$51,MATCH('data-RIGHT!'!$E340,states!$C$2:$C$51,0))</f>
        <v>Ohio</v>
      </c>
      <c r="G340" s="4" t="str">
        <f>INDEX(states!$B$2:$B$51,MATCH('data-RIGHT!'!$E340,states!$C$2:$C$51,0))</f>
        <v>Columbus</v>
      </c>
      <c r="H340">
        <v>2.5000000000000001E-2</v>
      </c>
      <c r="I340">
        <v>20488</v>
      </c>
      <c r="J340">
        <v>819.52</v>
      </c>
      <c r="K340">
        <v>19920</v>
      </c>
      <c r="L340">
        <v>236</v>
      </c>
      <c r="M340">
        <v>54</v>
      </c>
      <c r="N340">
        <v>20</v>
      </c>
      <c r="O340">
        <v>258</v>
      </c>
      <c r="P340">
        <v>97.227645499999994</v>
      </c>
      <c r="Q340">
        <v>1.1518937899999999</v>
      </c>
      <c r="R340">
        <v>0.26356891999999998</v>
      </c>
      <c r="S340">
        <v>9.7618120000000003E-2</v>
      </c>
      <c r="T340">
        <v>1.2592737199999999</v>
      </c>
      <c r="U340">
        <v>12456</v>
      </c>
      <c r="V340">
        <v>72.230250499999997</v>
      </c>
      <c r="W340">
        <v>11.4884393</v>
      </c>
      <c r="X340">
        <v>2.82594733</v>
      </c>
      <c r="Y340">
        <v>20298</v>
      </c>
      <c r="Z340">
        <v>99.072627900000001</v>
      </c>
      <c r="AA340">
        <v>9.7891417900000004</v>
      </c>
      <c r="AB340">
        <v>11.970321500000001</v>
      </c>
      <c r="AC340">
        <v>8.1697564499999995</v>
      </c>
      <c r="AD340">
        <v>11.2109012</v>
      </c>
      <c r="AE340">
        <v>0</v>
      </c>
      <c r="AF340" t="s">
        <v>29</v>
      </c>
    </row>
    <row r="341" spans="1:32" hidden="1" x14ac:dyDescent="0.4">
      <c r="A341">
        <v>2072</v>
      </c>
      <c r="B341" t="s">
        <v>696</v>
      </c>
      <c r="C341" s="6" t="str">
        <f t="shared" si="5"/>
        <v>Perry-OH</v>
      </c>
      <c r="D341" s="4" t="str">
        <f>INDEX(counties!$C$2:$C$434,MATCH('data-RIGHT!'!$C341,counties!$D$2:$D$434,0))</f>
        <v>New Lexington</v>
      </c>
      <c r="E341" t="s">
        <v>48</v>
      </c>
      <c r="F341" s="4" t="str">
        <f>INDEX(states!$A$2:$A$51,MATCH('data-RIGHT!'!$E341,states!$C$2:$C$51,0))</f>
        <v>Ohio</v>
      </c>
      <c r="G341" s="4" t="str">
        <f>INDEX(states!$B$2:$B$51,MATCH('data-RIGHT!'!$E341,states!$C$2:$C$51,0))</f>
        <v>Columbus</v>
      </c>
      <c r="H341">
        <v>2.3E-2</v>
      </c>
      <c r="I341">
        <v>31557</v>
      </c>
      <c r="J341">
        <v>1372.04348</v>
      </c>
      <c r="K341">
        <v>31408</v>
      </c>
      <c r="L341">
        <v>57</v>
      </c>
      <c r="M341">
        <v>46</v>
      </c>
      <c r="N341">
        <v>21</v>
      </c>
      <c r="O341">
        <v>25</v>
      </c>
      <c r="P341">
        <v>99.527838500000001</v>
      </c>
      <c r="Q341">
        <v>0.18062553000000001</v>
      </c>
      <c r="R341">
        <v>0.14576797999999999</v>
      </c>
      <c r="S341">
        <v>6.6546250000000001E-2</v>
      </c>
      <c r="T341">
        <v>7.9221730000000004E-2</v>
      </c>
      <c r="U341">
        <v>19411</v>
      </c>
      <c r="V341">
        <v>68.553912699999998</v>
      </c>
      <c r="W341">
        <v>10.1076709</v>
      </c>
      <c r="X341">
        <v>2.1843284700000001</v>
      </c>
      <c r="Y341">
        <v>31255</v>
      </c>
      <c r="Z341">
        <v>99.043001599999997</v>
      </c>
      <c r="AA341">
        <v>19.065749499999999</v>
      </c>
      <c r="AB341">
        <v>25.3889985</v>
      </c>
      <c r="AC341">
        <v>16.378295699999999</v>
      </c>
      <c r="AD341">
        <v>16.721822100000001</v>
      </c>
      <c r="AE341">
        <v>0</v>
      </c>
      <c r="AF341" t="s">
        <v>37</v>
      </c>
    </row>
    <row r="342" spans="1:32" hidden="1" x14ac:dyDescent="0.4">
      <c r="A342">
        <v>2073</v>
      </c>
      <c r="B342" t="s">
        <v>828</v>
      </c>
      <c r="C342" s="6" t="str">
        <f t="shared" si="5"/>
        <v>Pickaway-OH</v>
      </c>
      <c r="D342" s="4" t="str">
        <f>INDEX(counties!$C$2:$C$434,MATCH('data-RIGHT!'!$C342,counties!$D$2:$D$434,0))</f>
        <v>Circleville</v>
      </c>
      <c r="E342" t="s">
        <v>48</v>
      </c>
      <c r="F342" s="4" t="str">
        <f>INDEX(states!$A$2:$A$51,MATCH('data-RIGHT!'!$E342,states!$C$2:$C$51,0))</f>
        <v>Ohio</v>
      </c>
      <c r="G342" s="4" t="str">
        <f>INDEX(states!$B$2:$B$51,MATCH('data-RIGHT!'!$E342,states!$C$2:$C$51,0))</f>
        <v>Columbus</v>
      </c>
      <c r="H342">
        <v>0.03</v>
      </c>
      <c r="I342">
        <v>48255</v>
      </c>
      <c r="J342">
        <v>1608.5</v>
      </c>
      <c r="K342">
        <v>44867</v>
      </c>
      <c r="L342">
        <v>3036</v>
      </c>
      <c r="M342">
        <v>127</v>
      </c>
      <c r="N342">
        <v>95</v>
      </c>
      <c r="O342">
        <v>130</v>
      </c>
      <c r="P342">
        <v>92.978965900000006</v>
      </c>
      <c r="Q342">
        <v>6.2915760000000001</v>
      </c>
      <c r="R342">
        <v>0.26318515999999997</v>
      </c>
      <c r="S342">
        <v>0.19687078999999999</v>
      </c>
      <c r="T342">
        <v>0.26940213000000002</v>
      </c>
      <c r="U342">
        <v>31380</v>
      </c>
      <c r="V342">
        <v>69.710006399999997</v>
      </c>
      <c r="W342">
        <v>13.0943276</v>
      </c>
      <c r="X342">
        <v>2.93499044</v>
      </c>
      <c r="Y342">
        <v>42392</v>
      </c>
      <c r="Z342">
        <v>87.849963700000004</v>
      </c>
      <c r="AA342">
        <v>12.0777505</v>
      </c>
      <c r="AB342">
        <v>16.3463189</v>
      </c>
      <c r="AC342">
        <v>9.9421443499999995</v>
      </c>
      <c r="AD342">
        <v>12.439139300000001</v>
      </c>
      <c r="AE342">
        <v>1</v>
      </c>
      <c r="AF342" t="s">
        <v>35</v>
      </c>
    </row>
    <row r="343" spans="1:32" hidden="1" x14ac:dyDescent="0.4">
      <c r="A343">
        <v>2074</v>
      </c>
      <c r="B343" t="s">
        <v>698</v>
      </c>
      <c r="C343" s="6" t="str">
        <f t="shared" si="5"/>
        <v>Pike-OH</v>
      </c>
      <c r="D343" s="4" t="str">
        <f>INDEX(counties!$C$2:$C$434,MATCH('data-RIGHT!'!$C343,counties!$D$2:$D$434,0))</f>
        <v>Waverly City</v>
      </c>
      <c r="E343" t="s">
        <v>48</v>
      </c>
      <c r="F343" s="4" t="str">
        <f>INDEX(states!$A$2:$A$51,MATCH('data-RIGHT!'!$E343,states!$C$2:$C$51,0))</f>
        <v>Ohio</v>
      </c>
      <c r="G343" s="4" t="str">
        <f>INDEX(states!$B$2:$B$51,MATCH('data-RIGHT!'!$E343,states!$C$2:$C$51,0))</f>
        <v>Columbus</v>
      </c>
      <c r="H343">
        <v>2.5999999999999999E-2</v>
      </c>
      <c r="I343">
        <v>24249</v>
      </c>
      <c r="J343">
        <v>932.65384600000004</v>
      </c>
      <c r="K343">
        <v>23807</v>
      </c>
      <c r="L343">
        <v>327</v>
      </c>
      <c r="M343">
        <v>72</v>
      </c>
      <c r="N343">
        <v>41</v>
      </c>
      <c r="O343">
        <v>2</v>
      </c>
      <c r="P343">
        <v>98.177244400000006</v>
      </c>
      <c r="Q343">
        <v>1.34850922</v>
      </c>
      <c r="R343">
        <v>0.29691946000000002</v>
      </c>
      <c r="S343">
        <v>0.16907913999999999</v>
      </c>
      <c r="T343">
        <v>8.2477599999999998E-3</v>
      </c>
      <c r="U343">
        <v>15099</v>
      </c>
      <c r="V343">
        <v>60.772236599999999</v>
      </c>
      <c r="W343">
        <v>12.444532799999999</v>
      </c>
      <c r="X343">
        <v>3.2386250699999999</v>
      </c>
      <c r="Y343">
        <v>23830</v>
      </c>
      <c r="Z343">
        <v>98.272093699999999</v>
      </c>
      <c r="AA343">
        <v>26.5757449</v>
      </c>
      <c r="AB343">
        <v>36.915078000000001</v>
      </c>
      <c r="AC343">
        <v>22.223958700000001</v>
      </c>
      <c r="AD343">
        <v>22.706254600000001</v>
      </c>
      <c r="AE343">
        <v>0</v>
      </c>
      <c r="AF343" t="s">
        <v>30</v>
      </c>
    </row>
    <row r="344" spans="1:32" hidden="1" x14ac:dyDescent="0.4">
      <c r="A344">
        <v>2075</v>
      </c>
      <c r="B344" t="s">
        <v>408</v>
      </c>
      <c r="C344" s="6" t="str">
        <f t="shared" si="5"/>
        <v>Portage-OH</v>
      </c>
      <c r="D344" s="4" t="str">
        <f>INDEX(counties!$C$2:$C$434,MATCH('data-RIGHT!'!$C344,counties!$D$2:$D$434,0))</f>
        <v>Ravenna</v>
      </c>
      <c r="E344" t="s">
        <v>48</v>
      </c>
      <c r="F344" s="4" t="str">
        <f>INDEX(states!$A$2:$A$51,MATCH('data-RIGHT!'!$E344,states!$C$2:$C$51,0))</f>
        <v>Ohio</v>
      </c>
      <c r="G344" s="4" t="str">
        <f>INDEX(states!$B$2:$B$51,MATCH('data-RIGHT!'!$E344,states!$C$2:$C$51,0))</f>
        <v>Columbus</v>
      </c>
      <c r="H344">
        <v>0.03</v>
      </c>
      <c r="I344">
        <v>142585</v>
      </c>
      <c r="J344">
        <v>4752.8333300000004</v>
      </c>
      <c r="K344">
        <v>136998</v>
      </c>
      <c r="L344">
        <v>3906</v>
      </c>
      <c r="M344">
        <v>292</v>
      </c>
      <c r="N344">
        <v>1191</v>
      </c>
      <c r="O344">
        <v>198</v>
      </c>
      <c r="P344">
        <v>96.081635500000004</v>
      </c>
      <c r="Q344">
        <v>2.7394185900000001</v>
      </c>
      <c r="R344">
        <v>0.20479012999999999</v>
      </c>
      <c r="S344">
        <v>0.83529123000000005</v>
      </c>
      <c r="T344">
        <v>0.13886454000000001</v>
      </c>
      <c r="U344">
        <v>82726</v>
      </c>
      <c r="V344">
        <v>79.310011399999993</v>
      </c>
      <c r="W344">
        <v>21.881875099999998</v>
      </c>
      <c r="X344">
        <v>6.5868046299999996</v>
      </c>
      <c r="Y344">
        <v>133447</v>
      </c>
      <c r="Z344">
        <v>93.591191199999997</v>
      </c>
      <c r="AA344">
        <v>11.908847700000001</v>
      </c>
      <c r="AB344">
        <v>13.381445100000001</v>
      </c>
      <c r="AC344">
        <v>12.153734099999999</v>
      </c>
      <c r="AD344">
        <v>7.9786346200000002</v>
      </c>
      <c r="AE344">
        <v>1</v>
      </c>
      <c r="AF344" t="s">
        <v>35</v>
      </c>
    </row>
    <row r="345" spans="1:32" hidden="1" x14ac:dyDescent="0.4">
      <c r="A345">
        <v>2076</v>
      </c>
      <c r="B345" t="s">
        <v>829</v>
      </c>
      <c r="C345" s="6" t="str">
        <f t="shared" si="5"/>
        <v>Preble-OH</v>
      </c>
      <c r="D345" s="4" t="str">
        <f>INDEX(counties!$C$2:$C$434,MATCH('data-RIGHT!'!$C345,counties!$D$2:$D$434,0))</f>
        <v>Eaton</v>
      </c>
      <c r="E345" t="s">
        <v>48</v>
      </c>
      <c r="F345" s="4" t="str">
        <f>INDEX(states!$A$2:$A$51,MATCH('data-RIGHT!'!$E345,states!$C$2:$C$51,0))</f>
        <v>Ohio</v>
      </c>
      <c r="G345" s="4" t="str">
        <f>INDEX(states!$B$2:$B$51,MATCH('data-RIGHT!'!$E345,states!$C$2:$C$51,0))</f>
        <v>Columbus</v>
      </c>
      <c r="H345">
        <v>2.5000000000000001E-2</v>
      </c>
      <c r="I345">
        <v>40113</v>
      </c>
      <c r="J345">
        <v>1604.52</v>
      </c>
      <c r="K345">
        <v>39819</v>
      </c>
      <c r="L345">
        <v>147</v>
      </c>
      <c r="M345">
        <v>53</v>
      </c>
      <c r="N345">
        <v>65</v>
      </c>
      <c r="O345">
        <v>29</v>
      </c>
      <c r="P345">
        <v>99.267070500000003</v>
      </c>
      <c r="Q345">
        <v>0.36646474000000001</v>
      </c>
      <c r="R345">
        <v>0.13212673999999999</v>
      </c>
      <c r="S345">
        <v>0.16204223000000001</v>
      </c>
      <c r="T345">
        <v>7.2295760000000001E-2</v>
      </c>
      <c r="U345">
        <v>25469</v>
      </c>
      <c r="V345">
        <v>72.460638399999993</v>
      </c>
      <c r="W345">
        <v>11.233264</v>
      </c>
      <c r="X345">
        <v>2.3989948600000002</v>
      </c>
      <c r="Y345">
        <v>39614</v>
      </c>
      <c r="Z345">
        <v>98.756014300000004</v>
      </c>
      <c r="AA345">
        <v>10.1883173</v>
      </c>
      <c r="AB345">
        <v>15.565561000000001</v>
      </c>
      <c r="AC345">
        <v>8.1250563899999992</v>
      </c>
      <c r="AD345">
        <v>8.2406702200000002</v>
      </c>
      <c r="AE345">
        <v>0</v>
      </c>
      <c r="AF345" t="s">
        <v>29</v>
      </c>
    </row>
    <row r="346" spans="1:32" hidden="1" x14ac:dyDescent="0.4">
      <c r="A346">
        <v>2077</v>
      </c>
      <c r="B346" t="s">
        <v>701</v>
      </c>
      <c r="C346" s="6" t="str">
        <f t="shared" si="5"/>
        <v>Putnam-OH</v>
      </c>
      <c r="D346" s="4" t="str">
        <f>INDEX(counties!$C$2:$C$434,MATCH('data-RIGHT!'!$C346,counties!$D$2:$D$434,0))</f>
        <v>Ottawa</v>
      </c>
      <c r="E346" t="s">
        <v>48</v>
      </c>
      <c r="F346" s="4" t="str">
        <f>INDEX(states!$A$2:$A$51,MATCH('data-RIGHT!'!$E346,states!$C$2:$C$51,0))</f>
        <v>Ohio</v>
      </c>
      <c r="G346" s="4" t="str">
        <f>INDEX(states!$B$2:$B$51,MATCH('data-RIGHT!'!$E346,states!$C$2:$C$51,0))</f>
        <v>Columbus</v>
      </c>
      <c r="H346">
        <v>2.9000000000000001E-2</v>
      </c>
      <c r="I346">
        <v>33819</v>
      </c>
      <c r="J346">
        <v>1166.1724099999999</v>
      </c>
      <c r="K346">
        <v>33197</v>
      </c>
      <c r="L346">
        <v>26</v>
      </c>
      <c r="M346">
        <v>44</v>
      </c>
      <c r="N346">
        <v>25</v>
      </c>
      <c r="O346">
        <v>527</v>
      </c>
      <c r="P346">
        <v>98.160797200000005</v>
      </c>
      <c r="Q346">
        <v>7.6879859999999994E-2</v>
      </c>
      <c r="R346">
        <v>0.13010437999999999</v>
      </c>
      <c r="S346">
        <v>7.3922940000000006E-2</v>
      </c>
      <c r="T346">
        <v>1.5582956299999999</v>
      </c>
      <c r="U346">
        <v>20028</v>
      </c>
      <c r="V346">
        <v>77.506490900000003</v>
      </c>
      <c r="W346">
        <v>15.7080088</v>
      </c>
      <c r="X346">
        <v>2.8060714999999998</v>
      </c>
      <c r="Y346">
        <v>33390</v>
      </c>
      <c r="Z346">
        <v>98.731482299999996</v>
      </c>
      <c r="AA346">
        <v>5.7562144399999999</v>
      </c>
      <c r="AB346">
        <v>7.1401799099999996</v>
      </c>
      <c r="AC346">
        <v>4.2386996699999999</v>
      </c>
      <c r="AD346">
        <v>7.9517618199999998</v>
      </c>
      <c r="AE346">
        <v>0</v>
      </c>
      <c r="AF346" t="s">
        <v>42</v>
      </c>
    </row>
    <row r="347" spans="1:32" hidden="1" x14ac:dyDescent="0.4">
      <c r="A347">
        <v>2078</v>
      </c>
      <c r="B347" t="s">
        <v>703</v>
      </c>
      <c r="C347" s="6" t="str">
        <f t="shared" si="5"/>
        <v>Richland-OH</v>
      </c>
      <c r="D347" s="4" t="str">
        <f>INDEX(counties!$C$2:$C$434,MATCH('data-RIGHT!'!$C347,counties!$D$2:$D$434,0))</f>
        <v>Mansfield</v>
      </c>
      <c r="E347" t="s">
        <v>48</v>
      </c>
      <c r="F347" s="4" t="str">
        <f>INDEX(states!$A$2:$A$51,MATCH('data-RIGHT!'!$E347,states!$C$2:$C$51,0))</f>
        <v>Ohio</v>
      </c>
      <c r="G347" s="4" t="str">
        <f>INDEX(states!$B$2:$B$51,MATCH('data-RIGHT!'!$E347,states!$C$2:$C$51,0))</f>
        <v>Columbus</v>
      </c>
      <c r="H347">
        <v>2.9000000000000001E-2</v>
      </c>
      <c r="I347">
        <v>126137</v>
      </c>
      <c r="J347">
        <v>4349.5517200000004</v>
      </c>
      <c r="K347">
        <v>115078</v>
      </c>
      <c r="L347">
        <v>9981</v>
      </c>
      <c r="M347">
        <v>223</v>
      </c>
      <c r="N347">
        <v>578</v>
      </c>
      <c r="O347">
        <v>277</v>
      </c>
      <c r="P347">
        <v>91.232548699999995</v>
      </c>
      <c r="Q347">
        <v>7.9128249400000001</v>
      </c>
      <c r="R347">
        <v>0.1767919</v>
      </c>
      <c r="S347">
        <v>0.45823192000000001</v>
      </c>
      <c r="T347">
        <v>0.21960250000000001</v>
      </c>
      <c r="U347">
        <v>81363</v>
      </c>
      <c r="V347">
        <v>73.532195200000004</v>
      </c>
      <c r="W347">
        <v>16.7975615</v>
      </c>
      <c r="X347">
        <v>3.4217027400000002</v>
      </c>
      <c r="Y347">
        <v>122328</v>
      </c>
      <c r="Z347">
        <v>96.980267499999997</v>
      </c>
      <c r="AA347">
        <v>11.251716699999999</v>
      </c>
      <c r="AB347">
        <v>16.4937951</v>
      </c>
      <c r="AC347">
        <v>8.9708687000000005</v>
      </c>
      <c r="AD347">
        <v>10.6330901</v>
      </c>
      <c r="AE347">
        <v>1</v>
      </c>
      <c r="AF347" t="s">
        <v>35</v>
      </c>
    </row>
    <row r="348" spans="1:32" hidden="1" x14ac:dyDescent="0.4">
      <c r="A348">
        <v>2079</v>
      </c>
      <c r="B348" t="s">
        <v>830</v>
      </c>
      <c r="C348" s="6" t="str">
        <f t="shared" si="5"/>
        <v>Ross-OH</v>
      </c>
      <c r="D348" s="4" t="str">
        <f>INDEX(counties!$C$2:$C$434,MATCH('data-RIGHT!'!$C348,counties!$D$2:$D$434,0))</f>
        <v>Chillicothe</v>
      </c>
      <c r="E348" t="s">
        <v>48</v>
      </c>
      <c r="F348" s="4" t="str">
        <f>INDEX(states!$A$2:$A$51,MATCH('data-RIGHT!'!$E348,states!$C$2:$C$51,0))</f>
        <v>Ohio</v>
      </c>
      <c r="G348" s="4" t="str">
        <f>INDEX(states!$B$2:$B$51,MATCH('data-RIGHT!'!$E348,states!$C$2:$C$51,0))</f>
        <v>Columbus</v>
      </c>
      <c r="H348">
        <v>4.1000000000000002E-2</v>
      </c>
      <c r="I348">
        <v>69330</v>
      </c>
      <c r="J348">
        <v>1690.97561</v>
      </c>
      <c r="K348">
        <v>64362</v>
      </c>
      <c r="L348">
        <v>4467</v>
      </c>
      <c r="M348">
        <v>155</v>
      </c>
      <c r="N348">
        <v>266</v>
      </c>
      <c r="O348">
        <v>80</v>
      </c>
      <c r="P348">
        <v>92.834270900000007</v>
      </c>
      <c r="Q348">
        <v>6.4430982300000004</v>
      </c>
      <c r="R348">
        <v>0.22356844000000001</v>
      </c>
      <c r="S348">
        <v>0.38367229000000003</v>
      </c>
      <c r="T348">
        <v>0.11539016000000001</v>
      </c>
      <c r="U348">
        <v>45531</v>
      </c>
      <c r="V348">
        <v>67.580329899999995</v>
      </c>
      <c r="W348">
        <v>14.115657499999999</v>
      </c>
      <c r="X348">
        <v>2.99795744</v>
      </c>
      <c r="Y348">
        <v>63449</v>
      </c>
      <c r="Z348">
        <v>91.517380599999996</v>
      </c>
      <c r="AA348">
        <v>17.7496887</v>
      </c>
      <c r="AB348">
        <v>24.867632499999999</v>
      </c>
      <c r="AC348">
        <v>15.009460300000001</v>
      </c>
      <c r="AD348">
        <v>15.4179338</v>
      </c>
      <c r="AE348">
        <v>0</v>
      </c>
      <c r="AF348" t="s">
        <v>30</v>
      </c>
    </row>
    <row r="349" spans="1:32" hidden="1" x14ac:dyDescent="0.4">
      <c r="A349">
        <v>2080</v>
      </c>
      <c r="B349" t="s">
        <v>317</v>
      </c>
      <c r="C349" s="6" t="str">
        <f t="shared" si="5"/>
        <v>Sandusky-OH</v>
      </c>
      <c r="D349" s="4" t="str">
        <f>INDEX(counties!$C$2:$C$434,MATCH('data-RIGHT!'!$C349,counties!$D$2:$D$434,0))</f>
        <v>Fremont</v>
      </c>
      <c r="E349" t="s">
        <v>48</v>
      </c>
      <c r="F349" s="4" t="str">
        <f>INDEX(states!$A$2:$A$51,MATCH('data-RIGHT!'!$E349,states!$C$2:$C$51,0))</f>
        <v>Ohio</v>
      </c>
      <c r="G349" s="4" t="str">
        <f>INDEX(states!$B$2:$B$51,MATCH('data-RIGHT!'!$E349,states!$C$2:$C$51,0))</f>
        <v>Columbus</v>
      </c>
      <c r="H349">
        <v>2.4E-2</v>
      </c>
      <c r="I349">
        <v>61963</v>
      </c>
      <c r="J349">
        <v>2581.7916700000001</v>
      </c>
      <c r="K349">
        <v>58282</v>
      </c>
      <c r="L349">
        <v>1553</v>
      </c>
      <c r="M349">
        <v>94</v>
      </c>
      <c r="N349">
        <v>142</v>
      </c>
      <c r="O349">
        <v>1892</v>
      </c>
      <c r="P349">
        <v>94.059358000000003</v>
      </c>
      <c r="Q349">
        <v>2.5063344299999999</v>
      </c>
      <c r="R349">
        <v>0.15170343999999999</v>
      </c>
      <c r="S349">
        <v>0.22916902</v>
      </c>
      <c r="T349">
        <v>3.0534351100000001</v>
      </c>
      <c r="U349">
        <v>38993</v>
      </c>
      <c r="V349">
        <v>76.616315700000001</v>
      </c>
      <c r="W349">
        <v>16.282409699999999</v>
      </c>
      <c r="X349">
        <v>3.4006103699999999</v>
      </c>
      <c r="Y349">
        <v>60811</v>
      </c>
      <c r="Z349">
        <v>98.140826000000004</v>
      </c>
      <c r="AA349">
        <v>8.9967275699999991</v>
      </c>
      <c r="AB349">
        <v>12.030512999999999</v>
      </c>
      <c r="AC349">
        <v>7.5012793100000001</v>
      </c>
      <c r="AD349">
        <v>8.7645195400000002</v>
      </c>
      <c r="AE349">
        <v>0</v>
      </c>
      <c r="AF349" t="s">
        <v>29</v>
      </c>
    </row>
    <row r="350" spans="1:32" hidden="1" x14ac:dyDescent="0.4">
      <c r="A350">
        <v>2081</v>
      </c>
      <c r="B350" t="s">
        <v>831</v>
      </c>
      <c r="C350" s="6" t="str">
        <f t="shared" si="5"/>
        <v>Scioto-OH</v>
      </c>
      <c r="D350" s="4" t="str">
        <f>INDEX(counties!$C$2:$C$434,MATCH('data-RIGHT!'!$C350,counties!$D$2:$D$434,0))</f>
        <v>Portsmouth</v>
      </c>
      <c r="E350" t="s">
        <v>48</v>
      </c>
      <c r="F350" s="4" t="str">
        <f>INDEX(states!$A$2:$A$51,MATCH('data-RIGHT!'!$E350,states!$C$2:$C$51,0))</f>
        <v>Ohio</v>
      </c>
      <c r="G350" s="4" t="str">
        <f>INDEX(states!$B$2:$B$51,MATCH('data-RIGHT!'!$E350,states!$C$2:$C$51,0))</f>
        <v>Columbus</v>
      </c>
      <c r="H350">
        <v>3.5000000000000003E-2</v>
      </c>
      <c r="I350">
        <v>80327</v>
      </c>
      <c r="J350">
        <v>2295.0571399999999</v>
      </c>
      <c r="K350">
        <v>77253</v>
      </c>
      <c r="L350">
        <v>2458</v>
      </c>
      <c r="M350">
        <v>409</v>
      </c>
      <c r="N350">
        <v>126</v>
      </c>
      <c r="O350">
        <v>81</v>
      </c>
      <c r="P350">
        <v>96.173142299999995</v>
      </c>
      <c r="Q350">
        <v>3.0599922799999999</v>
      </c>
      <c r="R350">
        <v>0.50916877000000005</v>
      </c>
      <c r="S350">
        <v>0.15685884</v>
      </c>
      <c r="T350">
        <v>0.10083783</v>
      </c>
      <c r="U350">
        <v>51585</v>
      </c>
      <c r="V350">
        <v>63.756906100000002</v>
      </c>
      <c r="W350">
        <v>13.777260800000001</v>
      </c>
      <c r="X350">
        <v>3.1753416699999999</v>
      </c>
      <c r="Y350">
        <v>76736</v>
      </c>
      <c r="Z350">
        <v>95.529523100000006</v>
      </c>
      <c r="AA350">
        <v>25.792326899999999</v>
      </c>
      <c r="AB350">
        <v>37.652374500000001</v>
      </c>
      <c r="AC350">
        <v>23.523167699999998</v>
      </c>
      <c r="AD350">
        <v>15.1068091</v>
      </c>
      <c r="AE350">
        <v>0</v>
      </c>
      <c r="AF350" t="s">
        <v>30</v>
      </c>
    </row>
    <row r="351" spans="1:32" hidden="1" x14ac:dyDescent="0.4">
      <c r="A351">
        <v>2082</v>
      </c>
      <c r="B351" t="s">
        <v>832</v>
      </c>
      <c r="C351" s="6" t="str">
        <f t="shared" si="5"/>
        <v>Seneca-OH</v>
      </c>
      <c r="D351" s="4" t="str">
        <f>INDEX(counties!$C$2:$C$434,MATCH('data-RIGHT!'!$C351,counties!$D$2:$D$434,0))</f>
        <v>Tiffin</v>
      </c>
      <c r="E351" t="s">
        <v>48</v>
      </c>
      <c r="F351" s="4" t="str">
        <f>INDEX(states!$A$2:$A$51,MATCH('data-RIGHT!'!$E351,states!$C$2:$C$51,0))</f>
        <v>Ohio</v>
      </c>
      <c r="G351" s="4" t="str">
        <f>INDEX(states!$B$2:$B$51,MATCH('data-RIGHT!'!$E351,states!$C$2:$C$51,0))</f>
        <v>Columbus</v>
      </c>
      <c r="H351">
        <v>3.3000000000000002E-2</v>
      </c>
      <c r="I351">
        <v>59733</v>
      </c>
      <c r="J351">
        <v>1810.0909099999999</v>
      </c>
      <c r="K351">
        <v>57474</v>
      </c>
      <c r="L351">
        <v>1172</v>
      </c>
      <c r="M351">
        <v>90</v>
      </c>
      <c r="N351">
        <v>234</v>
      </c>
      <c r="O351">
        <v>763</v>
      </c>
      <c r="P351">
        <v>96.218170900000004</v>
      </c>
      <c r="Q351">
        <v>1.96206452</v>
      </c>
      <c r="R351">
        <v>0.15067048</v>
      </c>
      <c r="S351">
        <v>0.39174325999999998</v>
      </c>
      <c r="T351">
        <v>1.27735088</v>
      </c>
      <c r="U351">
        <v>36666</v>
      </c>
      <c r="V351">
        <v>75.260459299999994</v>
      </c>
      <c r="W351">
        <v>15.6221022</v>
      </c>
      <c r="X351">
        <v>3.0300550899999998</v>
      </c>
      <c r="Y351">
        <v>57655</v>
      </c>
      <c r="Z351">
        <v>96.521185900000006</v>
      </c>
      <c r="AA351">
        <v>10.7518862</v>
      </c>
      <c r="AB351">
        <v>14.3172859</v>
      </c>
      <c r="AC351">
        <v>9.29836624</v>
      </c>
      <c r="AD351">
        <v>9.2767598800000002</v>
      </c>
      <c r="AE351">
        <v>0</v>
      </c>
      <c r="AF351" t="s">
        <v>29</v>
      </c>
    </row>
    <row r="352" spans="1:32" hidden="1" x14ac:dyDescent="0.4">
      <c r="A352">
        <v>2083</v>
      </c>
      <c r="B352" t="s">
        <v>708</v>
      </c>
      <c r="C352" s="6" t="str">
        <f t="shared" si="5"/>
        <v>Shelby-OH</v>
      </c>
      <c r="D352" s="4" t="str">
        <f>INDEX(counties!$C$2:$C$434,MATCH('data-RIGHT!'!$C352,counties!$D$2:$D$434,0))</f>
        <v>Sidney</v>
      </c>
      <c r="E352" t="s">
        <v>48</v>
      </c>
      <c r="F352" s="4" t="str">
        <f>INDEX(states!$A$2:$A$51,MATCH('data-RIGHT!'!$E352,states!$C$2:$C$51,0))</f>
        <v>Ohio</v>
      </c>
      <c r="G352" s="4" t="str">
        <f>INDEX(states!$B$2:$B$51,MATCH('data-RIGHT!'!$E352,states!$C$2:$C$51,0))</f>
        <v>Columbus</v>
      </c>
      <c r="H352">
        <v>2.5000000000000001E-2</v>
      </c>
      <c r="I352">
        <v>44915</v>
      </c>
      <c r="J352">
        <v>1796.6</v>
      </c>
      <c r="K352">
        <v>43789</v>
      </c>
      <c r="L352">
        <v>615</v>
      </c>
      <c r="M352">
        <v>49</v>
      </c>
      <c r="N352">
        <v>393</v>
      </c>
      <c r="O352">
        <v>69</v>
      </c>
      <c r="P352">
        <v>97.493042399999993</v>
      </c>
      <c r="Q352">
        <v>1.3692530300000001</v>
      </c>
      <c r="R352">
        <v>0.10909496</v>
      </c>
      <c r="S352">
        <v>0.87498608</v>
      </c>
      <c r="T352">
        <v>0.15362350999999999</v>
      </c>
      <c r="U352">
        <v>27365</v>
      </c>
      <c r="V352">
        <v>72.943540999999996</v>
      </c>
      <c r="W352">
        <v>17.376210499999999</v>
      </c>
      <c r="X352">
        <v>3.6689201499999999</v>
      </c>
      <c r="Y352">
        <v>44127</v>
      </c>
      <c r="Z352">
        <v>98.245575000000002</v>
      </c>
      <c r="AA352">
        <v>7.74582455</v>
      </c>
      <c r="AB352">
        <v>10.546340000000001</v>
      </c>
      <c r="AC352">
        <v>5.9558156799999997</v>
      </c>
      <c r="AD352">
        <v>8.7312211800000004</v>
      </c>
      <c r="AE352">
        <v>0</v>
      </c>
      <c r="AF352" t="s">
        <v>29</v>
      </c>
    </row>
    <row r="353" spans="1:32" hidden="1" x14ac:dyDescent="0.4">
      <c r="A353">
        <v>2084</v>
      </c>
      <c r="B353" t="s">
        <v>709</v>
      </c>
      <c r="C353" s="6" t="str">
        <f t="shared" si="5"/>
        <v>Stark-OH</v>
      </c>
      <c r="D353" s="4" t="str">
        <f>INDEX(counties!$C$2:$C$434,MATCH('data-RIGHT!'!$C353,counties!$D$2:$D$434,0))</f>
        <v>Canton</v>
      </c>
      <c r="E353" t="s">
        <v>48</v>
      </c>
      <c r="F353" s="4" t="str">
        <f>INDEX(states!$A$2:$A$51,MATCH('data-RIGHT!'!$E353,states!$C$2:$C$51,0))</f>
        <v>Ohio</v>
      </c>
      <c r="G353" s="4" t="str">
        <f>INDEX(states!$B$2:$B$51,MATCH('data-RIGHT!'!$E353,states!$C$2:$C$51,0))</f>
        <v>Columbus</v>
      </c>
      <c r="H353">
        <v>3.4000000000000002E-2</v>
      </c>
      <c r="I353">
        <v>367585</v>
      </c>
      <c r="J353">
        <v>10811.3235</v>
      </c>
      <c r="K353">
        <v>339421</v>
      </c>
      <c r="L353">
        <v>25052</v>
      </c>
      <c r="M353">
        <v>950</v>
      </c>
      <c r="N353">
        <v>1529</v>
      </c>
      <c r="O353">
        <v>633</v>
      </c>
      <c r="P353">
        <v>92.338098700000003</v>
      </c>
      <c r="Q353">
        <v>6.8152944199999999</v>
      </c>
      <c r="R353">
        <v>0.25844362999999998</v>
      </c>
      <c r="S353">
        <v>0.41595820999999999</v>
      </c>
      <c r="T353">
        <v>0.17220506999999999</v>
      </c>
      <c r="U353">
        <v>241153</v>
      </c>
      <c r="V353">
        <v>76.0090067</v>
      </c>
      <c r="W353">
        <v>18.989604100000001</v>
      </c>
      <c r="X353">
        <v>4.6203032899999998</v>
      </c>
      <c r="Y353">
        <v>359231</v>
      </c>
      <c r="Z353">
        <v>97.727328400000005</v>
      </c>
      <c r="AA353">
        <v>11.060571100000001</v>
      </c>
      <c r="AB353">
        <v>16.399197000000001</v>
      </c>
      <c r="AC353">
        <v>9.5106688800000008</v>
      </c>
      <c r="AD353">
        <v>8.4584466200000001</v>
      </c>
      <c r="AE353">
        <v>1</v>
      </c>
      <c r="AF353" t="s">
        <v>35</v>
      </c>
    </row>
    <row r="354" spans="1:32" hidden="1" x14ac:dyDescent="0.4">
      <c r="A354">
        <v>2085</v>
      </c>
      <c r="B354" t="s">
        <v>833</v>
      </c>
      <c r="C354" s="6" t="str">
        <f t="shared" si="5"/>
        <v>Summit-OH</v>
      </c>
      <c r="D354" s="4" t="str">
        <f>INDEX(counties!$C$2:$C$434,MATCH('data-RIGHT!'!$C354,counties!$D$2:$D$434,0))</f>
        <v>Akron</v>
      </c>
      <c r="E354" t="s">
        <v>48</v>
      </c>
      <c r="F354" s="4" t="str">
        <f>INDEX(states!$A$2:$A$51,MATCH('data-RIGHT!'!$E354,states!$C$2:$C$51,0))</f>
        <v>Ohio</v>
      </c>
      <c r="G354" s="4" t="str">
        <f>INDEX(states!$B$2:$B$51,MATCH('data-RIGHT!'!$E354,states!$C$2:$C$51,0))</f>
        <v>Columbus</v>
      </c>
      <c r="H354">
        <v>2.4E-2</v>
      </c>
      <c r="I354">
        <v>514990</v>
      </c>
      <c r="J354">
        <v>21457.916700000002</v>
      </c>
      <c r="K354">
        <v>446902</v>
      </c>
      <c r="L354">
        <v>61185</v>
      </c>
      <c r="M354">
        <v>1065</v>
      </c>
      <c r="N354">
        <v>4989</v>
      </c>
      <c r="O354">
        <v>849</v>
      </c>
      <c r="P354">
        <v>86.778772399999994</v>
      </c>
      <c r="Q354">
        <v>11.8808132</v>
      </c>
      <c r="R354">
        <v>0.20680013</v>
      </c>
      <c r="S354">
        <v>0.96875666999999999</v>
      </c>
      <c r="T354">
        <v>0.16485757000000001</v>
      </c>
      <c r="U354">
        <v>337442</v>
      </c>
      <c r="V354">
        <v>78.339388700000001</v>
      </c>
      <c r="W354">
        <v>24.733139300000001</v>
      </c>
      <c r="X354">
        <v>6.2552972100000002</v>
      </c>
      <c r="Y354">
        <v>506100</v>
      </c>
      <c r="Z354">
        <v>98.273752900000005</v>
      </c>
      <c r="AA354">
        <v>12.149970400000001</v>
      </c>
      <c r="AB354">
        <v>18.081326499999999</v>
      </c>
      <c r="AC354">
        <v>10.8654209</v>
      </c>
      <c r="AD354">
        <v>8.2243211800000005</v>
      </c>
      <c r="AE354">
        <v>1</v>
      </c>
      <c r="AF354" t="s">
        <v>35</v>
      </c>
    </row>
    <row r="355" spans="1:32" hidden="1" x14ac:dyDescent="0.4">
      <c r="A355">
        <v>2086</v>
      </c>
      <c r="B355" t="s">
        <v>834</v>
      </c>
      <c r="C355" s="6" t="str">
        <f t="shared" si="5"/>
        <v>Trumbull-OH</v>
      </c>
      <c r="D355" s="4" t="str">
        <f>INDEX(counties!$C$2:$C$434,MATCH('data-RIGHT!'!$C355,counties!$D$2:$D$434,0))</f>
        <v>Warren</v>
      </c>
      <c r="E355" t="s">
        <v>48</v>
      </c>
      <c r="F355" s="4" t="str">
        <f>INDEX(states!$A$2:$A$51,MATCH('data-RIGHT!'!$E355,states!$C$2:$C$51,0))</f>
        <v>Ohio</v>
      </c>
      <c r="G355" s="4" t="str">
        <f>INDEX(states!$B$2:$B$51,MATCH('data-RIGHT!'!$E355,states!$C$2:$C$51,0))</f>
        <v>Columbus</v>
      </c>
      <c r="H355">
        <v>3.6999999999999998E-2</v>
      </c>
      <c r="I355">
        <v>227813</v>
      </c>
      <c r="J355">
        <v>6157.1081100000001</v>
      </c>
      <c r="K355">
        <v>210915</v>
      </c>
      <c r="L355">
        <v>15221</v>
      </c>
      <c r="M355">
        <v>341</v>
      </c>
      <c r="N355">
        <v>973</v>
      </c>
      <c r="O355">
        <v>363</v>
      </c>
      <c r="P355">
        <v>92.582512899999998</v>
      </c>
      <c r="Q355">
        <v>6.6813570799999997</v>
      </c>
      <c r="R355">
        <v>0.14968417000000001</v>
      </c>
      <c r="S355">
        <v>0.42710469000000001</v>
      </c>
      <c r="T355">
        <v>0.15934121000000001</v>
      </c>
      <c r="U355">
        <v>149822</v>
      </c>
      <c r="V355">
        <v>75.249295799999999</v>
      </c>
      <c r="W355">
        <v>15.5998451</v>
      </c>
      <c r="X355">
        <v>3.78849568</v>
      </c>
      <c r="Y355">
        <v>225230</v>
      </c>
      <c r="Z355">
        <v>98.866175299999995</v>
      </c>
      <c r="AA355">
        <v>11.4047862</v>
      </c>
      <c r="AB355">
        <v>16.965314899999999</v>
      </c>
      <c r="AC355">
        <v>9.3891067100000001</v>
      </c>
      <c r="AD355">
        <v>9.8559637500000008</v>
      </c>
      <c r="AE355">
        <v>1</v>
      </c>
      <c r="AF355" t="s">
        <v>35</v>
      </c>
    </row>
    <row r="356" spans="1:32" hidden="1" x14ac:dyDescent="0.4">
      <c r="A356">
        <v>2087</v>
      </c>
      <c r="B356" t="s">
        <v>835</v>
      </c>
      <c r="C356" s="6" t="str">
        <f t="shared" si="5"/>
        <v>Tuscarawas-OH</v>
      </c>
      <c r="D356" s="4" t="str">
        <f>INDEX(counties!$C$2:$C$434,MATCH('data-RIGHT!'!$C356,counties!$D$2:$D$434,0))</f>
        <v>New Philadelphia</v>
      </c>
      <c r="E356" t="s">
        <v>48</v>
      </c>
      <c r="F356" s="4" t="str">
        <f>INDEX(states!$A$2:$A$51,MATCH('data-RIGHT!'!$E356,states!$C$2:$C$51,0))</f>
        <v>Ohio</v>
      </c>
      <c r="G356" s="4" t="str">
        <f>INDEX(states!$B$2:$B$51,MATCH('data-RIGHT!'!$E356,states!$C$2:$C$51,0))</f>
        <v>Columbus</v>
      </c>
      <c r="H356">
        <v>3.4000000000000002E-2</v>
      </c>
      <c r="I356">
        <v>84090</v>
      </c>
      <c r="J356">
        <v>2473.2352900000001</v>
      </c>
      <c r="K356">
        <v>83107</v>
      </c>
      <c r="L356">
        <v>623</v>
      </c>
      <c r="M356">
        <v>138</v>
      </c>
      <c r="N356">
        <v>187</v>
      </c>
      <c r="O356">
        <v>35</v>
      </c>
      <c r="P356">
        <v>98.831014400000001</v>
      </c>
      <c r="Q356">
        <v>0.74087287000000002</v>
      </c>
      <c r="R356">
        <v>0.16410988000000001</v>
      </c>
      <c r="S356">
        <v>0.22238078</v>
      </c>
      <c r="T356">
        <v>4.1622069999999997E-2</v>
      </c>
      <c r="U356">
        <v>55192</v>
      </c>
      <c r="V356">
        <v>71.918031600000006</v>
      </c>
      <c r="W356">
        <v>13.083417900000001</v>
      </c>
      <c r="X356">
        <v>3.0203652700000001</v>
      </c>
      <c r="Y356">
        <v>82852</v>
      </c>
      <c r="Z356">
        <v>98.527767900000001</v>
      </c>
      <c r="AA356">
        <v>11.122242099999999</v>
      </c>
      <c r="AB356">
        <v>14.39584</v>
      </c>
      <c r="AC356">
        <v>9.7819812600000002</v>
      </c>
      <c r="AD356">
        <v>10.4047334</v>
      </c>
      <c r="AE356">
        <v>1</v>
      </c>
      <c r="AF356" t="s">
        <v>35</v>
      </c>
    </row>
    <row r="357" spans="1:32" hidden="1" x14ac:dyDescent="0.4">
      <c r="A357">
        <v>2088</v>
      </c>
      <c r="B357" t="s">
        <v>712</v>
      </c>
      <c r="C357" s="6" t="str">
        <f t="shared" si="5"/>
        <v>Union-OH</v>
      </c>
      <c r="D357" s="4" t="str">
        <f>INDEX(counties!$C$2:$C$434,MATCH('data-RIGHT!'!$C357,counties!$D$2:$D$434,0))</f>
        <v>Marysville</v>
      </c>
      <c r="E357" t="s">
        <v>48</v>
      </c>
      <c r="F357" s="4" t="str">
        <f>INDEX(states!$A$2:$A$51,MATCH('data-RIGHT!'!$E357,states!$C$2:$C$51,0))</f>
        <v>Ohio</v>
      </c>
      <c r="G357" s="4" t="str">
        <f>INDEX(states!$B$2:$B$51,MATCH('data-RIGHT!'!$E357,states!$C$2:$C$51,0))</f>
        <v>Columbus</v>
      </c>
      <c r="H357">
        <v>2.5999999999999999E-2</v>
      </c>
      <c r="I357">
        <v>31969</v>
      </c>
      <c r="J357">
        <v>1229.57692</v>
      </c>
      <c r="K357">
        <v>30563</v>
      </c>
      <c r="L357">
        <v>1168</v>
      </c>
      <c r="M357">
        <v>57</v>
      </c>
      <c r="N357">
        <v>132</v>
      </c>
      <c r="O357">
        <v>49</v>
      </c>
      <c r="P357">
        <v>95.601989399999994</v>
      </c>
      <c r="Q357">
        <v>3.6535393699999998</v>
      </c>
      <c r="R357">
        <v>0.17829772999999999</v>
      </c>
      <c r="S357">
        <v>0.41289999999999999</v>
      </c>
      <c r="T357">
        <v>0.15327347999999999</v>
      </c>
      <c r="U357">
        <v>20527</v>
      </c>
      <c r="V357">
        <v>76.163102300000006</v>
      </c>
      <c r="W357">
        <v>16.9825108</v>
      </c>
      <c r="X357">
        <v>3.84858966</v>
      </c>
      <c r="Y357">
        <v>30117</v>
      </c>
      <c r="Z357">
        <v>94.206887899999998</v>
      </c>
      <c r="AA357">
        <v>7.4310190299999999</v>
      </c>
      <c r="AB357">
        <v>9.4681472800000002</v>
      </c>
      <c r="AC357">
        <v>5.7760244900000002</v>
      </c>
      <c r="AD357">
        <v>9.7640891199999995</v>
      </c>
      <c r="AE357">
        <v>0</v>
      </c>
      <c r="AF357" t="s">
        <v>29</v>
      </c>
    </row>
    <row r="358" spans="1:32" hidden="1" x14ac:dyDescent="0.4">
      <c r="A358">
        <v>2089</v>
      </c>
      <c r="B358" t="s">
        <v>392</v>
      </c>
      <c r="C358" s="6" t="str">
        <f t="shared" si="5"/>
        <v>Van Wert-OH</v>
      </c>
      <c r="D358" s="4" t="str">
        <f>INDEX(counties!$C$2:$C$434,MATCH('data-RIGHT!'!$C358,counties!$D$2:$D$434,0))</f>
        <v>Van Wert</v>
      </c>
      <c r="E358" t="s">
        <v>48</v>
      </c>
      <c r="F358" s="4" t="str">
        <f>INDEX(states!$A$2:$A$51,MATCH('data-RIGHT!'!$E358,states!$C$2:$C$51,0))</f>
        <v>Ohio</v>
      </c>
      <c r="G358" s="4" t="str">
        <f>INDEX(states!$B$2:$B$51,MATCH('data-RIGHT!'!$E358,states!$C$2:$C$51,0))</f>
        <v>Columbus</v>
      </c>
      <c r="H358">
        <v>2.4E-2</v>
      </c>
      <c r="I358">
        <v>30464</v>
      </c>
      <c r="J358">
        <v>1269.3333299999999</v>
      </c>
      <c r="K358">
        <v>29900</v>
      </c>
      <c r="L358">
        <v>193</v>
      </c>
      <c r="M358">
        <v>31</v>
      </c>
      <c r="N358">
        <v>78</v>
      </c>
      <c r="O358">
        <v>262</v>
      </c>
      <c r="P358">
        <v>98.1486345</v>
      </c>
      <c r="Q358">
        <v>0.63353466000000003</v>
      </c>
      <c r="R358">
        <v>0.10175945</v>
      </c>
      <c r="S358">
        <v>0.25603991999999998</v>
      </c>
      <c r="T358">
        <v>0.86003151</v>
      </c>
      <c r="U358">
        <v>19497</v>
      </c>
      <c r="V358">
        <v>79.232702500000002</v>
      </c>
      <c r="W358">
        <v>15.1100169</v>
      </c>
      <c r="X358">
        <v>3.1902344</v>
      </c>
      <c r="Y358">
        <v>30007</v>
      </c>
      <c r="Z358">
        <v>98.499868699999993</v>
      </c>
      <c r="AA358">
        <v>7.0916786099999998</v>
      </c>
      <c r="AB358">
        <v>7.6010070699999996</v>
      </c>
      <c r="AC358">
        <v>6.0602258500000001</v>
      </c>
      <c r="AD358">
        <v>9.2210967499999992</v>
      </c>
      <c r="AE358">
        <v>0</v>
      </c>
      <c r="AF358" t="s">
        <v>42</v>
      </c>
    </row>
    <row r="359" spans="1:32" hidden="1" x14ac:dyDescent="0.4">
      <c r="A359">
        <v>2090</v>
      </c>
      <c r="B359" t="s">
        <v>836</v>
      </c>
      <c r="C359" s="6" t="str">
        <f t="shared" si="5"/>
        <v>Vinton-OH</v>
      </c>
      <c r="D359" s="4" t="str">
        <f>INDEX(counties!$C$2:$C$434,MATCH('data-RIGHT!'!$C359,counties!$D$2:$D$434,0))</f>
        <v>McArthur</v>
      </c>
      <c r="E359" t="s">
        <v>48</v>
      </c>
      <c r="F359" s="4" t="str">
        <f>INDEX(states!$A$2:$A$51,MATCH('data-RIGHT!'!$E359,states!$C$2:$C$51,0))</f>
        <v>Ohio</v>
      </c>
      <c r="G359" s="4" t="str">
        <f>INDEX(states!$B$2:$B$51,MATCH('data-RIGHT!'!$E359,states!$C$2:$C$51,0))</f>
        <v>Columbus</v>
      </c>
      <c r="H359">
        <v>2.4E-2</v>
      </c>
      <c r="I359">
        <v>11098</v>
      </c>
      <c r="J359">
        <v>462.41666700000002</v>
      </c>
      <c r="K359">
        <v>11071</v>
      </c>
      <c r="L359">
        <v>4</v>
      </c>
      <c r="M359">
        <v>16</v>
      </c>
      <c r="N359">
        <v>3</v>
      </c>
      <c r="O359">
        <v>4</v>
      </c>
      <c r="P359">
        <v>99.756712899999997</v>
      </c>
      <c r="Q359">
        <v>3.6042530000000003E-2</v>
      </c>
      <c r="R359">
        <v>0.14417012000000001</v>
      </c>
      <c r="S359">
        <v>2.7031900000000001E-2</v>
      </c>
      <c r="T359">
        <v>3.6042530000000003E-2</v>
      </c>
      <c r="U359">
        <v>6963</v>
      </c>
      <c r="V359">
        <v>58.695964400000001</v>
      </c>
      <c r="W359">
        <v>7.9132557800000001</v>
      </c>
      <c r="X359">
        <v>1.5654172099999999</v>
      </c>
      <c r="Y359">
        <v>10937</v>
      </c>
      <c r="Z359">
        <v>98.549288200000007</v>
      </c>
      <c r="AA359">
        <v>23.6079364</v>
      </c>
      <c r="AB359">
        <v>31.7708333</v>
      </c>
      <c r="AC359">
        <v>22.225975300000002</v>
      </c>
      <c r="AD359">
        <v>14.917695500000001</v>
      </c>
      <c r="AE359">
        <v>0</v>
      </c>
      <c r="AF359" t="s">
        <v>30</v>
      </c>
    </row>
    <row r="360" spans="1:32" hidden="1" x14ac:dyDescent="0.4">
      <c r="A360">
        <v>2091</v>
      </c>
      <c r="B360" t="s">
        <v>64</v>
      </c>
      <c r="C360" s="6" t="str">
        <f t="shared" si="5"/>
        <v>Warren-OH</v>
      </c>
      <c r="D360" s="4" t="str">
        <f>INDEX(counties!$C$2:$C$434,MATCH('data-RIGHT!'!$C360,counties!$D$2:$D$434,0))</f>
        <v>Lebanon</v>
      </c>
      <c r="E360" t="s">
        <v>48</v>
      </c>
      <c r="F360" s="4" t="str">
        <f>INDEX(states!$A$2:$A$51,MATCH('data-RIGHT!'!$E360,states!$C$2:$C$51,0))</f>
        <v>Ohio</v>
      </c>
      <c r="G360" s="4" t="str">
        <f>INDEX(states!$B$2:$B$51,MATCH('data-RIGHT!'!$E360,states!$C$2:$C$51,0))</f>
        <v>Columbus</v>
      </c>
      <c r="H360">
        <v>2.3E-2</v>
      </c>
      <c r="I360">
        <v>113909</v>
      </c>
      <c r="J360">
        <v>4952.5652200000004</v>
      </c>
      <c r="K360">
        <v>110526</v>
      </c>
      <c r="L360">
        <v>2415</v>
      </c>
      <c r="M360">
        <v>231</v>
      </c>
      <c r="N360">
        <v>627</v>
      </c>
      <c r="O360">
        <v>110</v>
      </c>
      <c r="P360">
        <v>97.030085400000004</v>
      </c>
      <c r="Q360">
        <v>2.12011342</v>
      </c>
      <c r="R360">
        <v>0.20279346000000001</v>
      </c>
      <c r="S360">
        <v>0.55043938999999997</v>
      </c>
      <c r="T360">
        <v>9.6568310000000004E-2</v>
      </c>
      <c r="U360">
        <v>73151</v>
      </c>
      <c r="V360">
        <v>75.4671843</v>
      </c>
      <c r="W360">
        <v>24.419351800000001</v>
      </c>
      <c r="X360">
        <v>5.9083266099999996</v>
      </c>
      <c r="Y360">
        <v>109393</v>
      </c>
      <c r="Z360">
        <v>96.035431799999998</v>
      </c>
      <c r="AA360">
        <v>6.3523260199999996</v>
      </c>
      <c r="AB360">
        <v>8.7154901599999999</v>
      </c>
      <c r="AC360">
        <v>5.0785844100000004</v>
      </c>
      <c r="AD360">
        <v>7.22380639</v>
      </c>
      <c r="AE360">
        <v>1</v>
      </c>
      <c r="AF360" t="s">
        <v>31</v>
      </c>
    </row>
    <row r="361" spans="1:32" hidden="1" x14ac:dyDescent="0.4">
      <c r="A361">
        <v>2092</v>
      </c>
      <c r="B361" t="s">
        <v>202</v>
      </c>
      <c r="C361" s="6" t="str">
        <f t="shared" si="5"/>
        <v>Washington-OH</v>
      </c>
      <c r="D361" s="4" t="str">
        <f>INDEX(counties!$C$2:$C$434,MATCH('data-RIGHT!'!$C361,counties!$D$2:$D$434,0))</f>
        <v>Marietta</v>
      </c>
      <c r="E361" t="s">
        <v>48</v>
      </c>
      <c r="F361" s="4" t="str">
        <f>INDEX(states!$A$2:$A$51,MATCH('data-RIGHT!'!$E361,states!$C$2:$C$51,0))</f>
        <v>Ohio</v>
      </c>
      <c r="G361" s="4" t="str">
        <f>INDEX(states!$B$2:$B$51,MATCH('data-RIGHT!'!$E361,states!$C$2:$C$51,0))</f>
        <v>Columbus</v>
      </c>
      <c r="H361">
        <v>3.7999999999999999E-2</v>
      </c>
      <c r="I361">
        <v>62254</v>
      </c>
      <c r="J361">
        <v>1638.26316</v>
      </c>
      <c r="K361">
        <v>61129</v>
      </c>
      <c r="L361">
        <v>774</v>
      </c>
      <c r="M361">
        <v>111</v>
      </c>
      <c r="N361">
        <v>185</v>
      </c>
      <c r="O361">
        <v>55</v>
      </c>
      <c r="P361">
        <v>98.192887200000001</v>
      </c>
      <c r="Q361">
        <v>1.2432936000000001</v>
      </c>
      <c r="R361">
        <v>0.17830180000000001</v>
      </c>
      <c r="S361">
        <v>0.29716966</v>
      </c>
      <c r="T361">
        <v>8.8347739999999994E-2</v>
      </c>
      <c r="U361">
        <v>40411</v>
      </c>
      <c r="V361">
        <v>77.506124600000007</v>
      </c>
      <c r="W361">
        <v>19.009675600000001</v>
      </c>
      <c r="X361">
        <v>4.3552498100000001</v>
      </c>
      <c r="Y361">
        <v>60627</v>
      </c>
      <c r="Z361">
        <v>97.386513300000004</v>
      </c>
      <c r="AA361">
        <v>13.6737757</v>
      </c>
      <c r="AB361">
        <v>17.989451599999999</v>
      </c>
      <c r="AC361">
        <v>12.011663499999999</v>
      </c>
      <c r="AD361">
        <v>12.6052655</v>
      </c>
      <c r="AE361">
        <v>1</v>
      </c>
      <c r="AF361" t="s">
        <v>35</v>
      </c>
    </row>
    <row r="362" spans="1:32" hidden="1" x14ac:dyDescent="0.4">
      <c r="A362">
        <v>2093</v>
      </c>
      <c r="B362" t="s">
        <v>714</v>
      </c>
      <c r="C362" s="6" t="str">
        <f t="shared" si="5"/>
        <v>Wayne-OH</v>
      </c>
      <c r="D362" s="4" t="str">
        <f>INDEX(counties!$C$2:$C$434,MATCH('data-RIGHT!'!$C362,counties!$D$2:$D$434,0))</f>
        <v>Wooster</v>
      </c>
      <c r="E362" t="s">
        <v>48</v>
      </c>
      <c r="F362" s="4" t="str">
        <f>INDEX(states!$A$2:$A$51,MATCH('data-RIGHT!'!$E362,states!$C$2:$C$51,0))</f>
        <v>Ohio</v>
      </c>
      <c r="G362" s="4" t="str">
        <f>INDEX(states!$B$2:$B$51,MATCH('data-RIGHT!'!$E362,states!$C$2:$C$51,0))</f>
        <v>Columbus</v>
      </c>
      <c r="H362">
        <v>3.3000000000000002E-2</v>
      </c>
      <c r="I362">
        <v>101461</v>
      </c>
      <c r="J362">
        <v>3074.5757600000002</v>
      </c>
      <c r="K362">
        <v>99131</v>
      </c>
      <c r="L362">
        <v>1557</v>
      </c>
      <c r="M362">
        <v>130</v>
      </c>
      <c r="N362">
        <v>535</v>
      </c>
      <c r="O362">
        <v>108</v>
      </c>
      <c r="P362">
        <v>97.703551099999999</v>
      </c>
      <c r="Q362">
        <v>1.53457979</v>
      </c>
      <c r="R362">
        <v>0.12812804999999999</v>
      </c>
      <c r="S362">
        <v>0.52729619999999999</v>
      </c>
      <c r="T362">
        <v>0.10644484</v>
      </c>
      <c r="U362">
        <v>62178</v>
      </c>
      <c r="V362">
        <v>73.596770599999999</v>
      </c>
      <c r="W362">
        <v>18.445430900000002</v>
      </c>
      <c r="X362">
        <v>4.7959085200000002</v>
      </c>
      <c r="Y362">
        <v>98285</v>
      </c>
      <c r="Z362">
        <v>96.869733199999999</v>
      </c>
      <c r="AA362">
        <v>11.6558987</v>
      </c>
      <c r="AB362">
        <v>17.213057200000002</v>
      </c>
      <c r="AC362">
        <v>9.5151559199999998</v>
      </c>
      <c r="AD362">
        <v>8.9117627099999996</v>
      </c>
      <c r="AE362">
        <v>0</v>
      </c>
      <c r="AF362" t="s">
        <v>29</v>
      </c>
    </row>
    <row r="363" spans="1:32" hidden="1" x14ac:dyDescent="0.4">
      <c r="A363">
        <v>2094</v>
      </c>
      <c r="B363" t="s">
        <v>837</v>
      </c>
      <c r="C363" s="6" t="str">
        <f t="shared" si="5"/>
        <v>Williams-OH</v>
      </c>
      <c r="D363" s="4" t="str">
        <f>INDEX(counties!$C$2:$C$434,MATCH('data-RIGHT!'!$C363,counties!$D$2:$D$434,0))</f>
        <v>Bryan</v>
      </c>
      <c r="E363" t="s">
        <v>48</v>
      </c>
      <c r="F363" s="4" t="str">
        <f>INDEX(states!$A$2:$A$51,MATCH('data-RIGHT!'!$E363,states!$C$2:$C$51,0))</f>
        <v>Ohio</v>
      </c>
      <c r="G363" s="4" t="str">
        <f>INDEX(states!$B$2:$B$51,MATCH('data-RIGHT!'!$E363,states!$C$2:$C$51,0))</f>
        <v>Columbus</v>
      </c>
      <c r="H363">
        <v>2.5000000000000001E-2</v>
      </c>
      <c r="I363">
        <v>36956</v>
      </c>
      <c r="J363">
        <v>1478.24</v>
      </c>
      <c r="K363">
        <v>36366</v>
      </c>
      <c r="L363">
        <v>23</v>
      </c>
      <c r="M363">
        <v>46</v>
      </c>
      <c r="N363">
        <v>127</v>
      </c>
      <c r="O363">
        <v>394</v>
      </c>
      <c r="P363">
        <v>98.403506899999996</v>
      </c>
      <c r="Q363">
        <v>6.223617E-2</v>
      </c>
      <c r="R363">
        <v>0.12447235</v>
      </c>
      <c r="S363">
        <v>0.34365191</v>
      </c>
      <c r="T363">
        <v>1.0661327</v>
      </c>
      <c r="U363">
        <v>23340</v>
      </c>
      <c r="V363">
        <v>76.092545000000001</v>
      </c>
      <c r="W363">
        <v>14.498714700000001</v>
      </c>
      <c r="X363">
        <v>2.70779777</v>
      </c>
      <c r="Y363">
        <v>36499</v>
      </c>
      <c r="Z363">
        <v>98.763394300000002</v>
      </c>
      <c r="AA363">
        <v>7.5536316100000001</v>
      </c>
      <c r="AB363">
        <v>10.6865843</v>
      </c>
      <c r="AC363">
        <v>5.9257375400000001</v>
      </c>
      <c r="AD363">
        <v>7.4421513399999997</v>
      </c>
      <c r="AE363">
        <v>0</v>
      </c>
      <c r="AF363" t="s">
        <v>29</v>
      </c>
    </row>
    <row r="364" spans="1:32" hidden="1" x14ac:dyDescent="0.4">
      <c r="A364">
        <v>2095</v>
      </c>
      <c r="B364" t="s">
        <v>838</v>
      </c>
      <c r="C364" s="6" t="str">
        <f t="shared" si="5"/>
        <v>Wood-OH</v>
      </c>
      <c r="D364" s="4" t="str">
        <f>INDEX(counties!$C$2:$C$434,MATCH('data-RIGHT!'!$C364,counties!$D$2:$D$434,0))</f>
        <v>Bowling Green</v>
      </c>
      <c r="E364" t="s">
        <v>48</v>
      </c>
      <c r="F364" s="4" t="str">
        <f>INDEX(states!$A$2:$A$51,MATCH('data-RIGHT!'!$E364,states!$C$2:$C$51,0))</f>
        <v>Ohio</v>
      </c>
      <c r="G364" s="4" t="str">
        <f>INDEX(states!$B$2:$B$51,MATCH('data-RIGHT!'!$E364,states!$C$2:$C$51,0))</f>
        <v>Columbus</v>
      </c>
      <c r="H364">
        <v>3.6999999999999998E-2</v>
      </c>
      <c r="I364">
        <v>113269</v>
      </c>
      <c r="J364">
        <v>3061.3243200000002</v>
      </c>
      <c r="K364">
        <v>109303</v>
      </c>
      <c r="L364">
        <v>1168</v>
      </c>
      <c r="M364">
        <v>197</v>
      </c>
      <c r="N364">
        <v>1028</v>
      </c>
      <c r="O364">
        <v>1573</v>
      </c>
      <c r="P364">
        <v>96.498600699999997</v>
      </c>
      <c r="Q364">
        <v>1.0311735799999999</v>
      </c>
      <c r="R364">
        <v>0.17392226</v>
      </c>
      <c r="S364">
        <v>0.90757401000000004</v>
      </c>
      <c r="T364">
        <v>1.3887294800000001</v>
      </c>
      <c r="U364">
        <v>64052</v>
      </c>
      <c r="V364">
        <v>83.761631199999997</v>
      </c>
      <c r="W364">
        <v>29.095110200000001</v>
      </c>
      <c r="X364">
        <v>8.3354149799999995</v>
      </c>
      <c r="Y364">
        <v>104553</v>
      </c>
      <c r="Z364">
        <v>92.305043699999999</v>
      </c>
      <c r="AA364">
        <v>10.5726282</v>
      </c>
      <c r="AB364">
        <v>8.7604400499999997</v>
      </c>
      <c r="AC364">
        <v>12.2235902</v>
      </c>
      <c r="AD364">
        <v>6.9314274200000003</v>
      </c>
      <c r="AE364">
        <v>1</v>
      </c>
      <c r="AF364" t="s">
        <v>33</v>
      </c>
    </row>
    <row r="365" spans="1:32" hidden="1" x14ac:dyDescent="0.4">
      <c r="A365">
        <v>2096</v>
      </c>
      <c r="B365" t="s">
        <v>839</v>
      </c>
      <c r="C365" s="6" t="str">
        <f t="shared" si="5"/>
        <v>Wyandot-OH</v>
      </c>
      <c r="D365" s="4" t="str">
        <f>INDEX(counties!$C$2:$C$434,MATCH('data-RIGHT!'!$C365,counties!$D$2:$D$434,0))</f>
        <v>Upper Sandusky</v>
      </c>
      <c r="E365" t="s">
        <v>48</v>
      </c>
      <c r="F365" s="4" t="str">
        <f>INDEX(states!$A$2:$A$51,MATCH('data-RIGHT!'!$E365,states!$C$2:$C$51,0))</f>
        <v>Ohio</v>
      </c>
      <c r="G365" s="4" t="str">
        <f>INDEX(states!$B$2:$B$51,MATCH('data-RIGHT!'!$E365,states!$C$2:$C$51,0))</f>
        <v>Columbus</v>
      </c>
      <c r="H365">
        <v>2.4E-2</v>
      </c>
      <c r="I365">
        <v>22254</v>
      </c>
      <c r="J365">
        <v>927.25</v>
      </c>
      <c r="K365">
        <v>22087</v>
      </c>
      <c r="L365">
        <v>20</v>
      </c>
      <c r="M365">
        <v>20</v>
      </c>
      <c r="N365">
        <v>65</v>
      </c>
      <c r="O365">
        <v>62</v>
      </c>
      <c r="P365">
        <v>99.249573100000006</v>
      </c>
      <c r="Q365">
        <v>8.9871480000000004E-2</v>
      </c>
      <c r="R365">
        <v>8.9871480000000004E-2</v>
      </c>
      <c r="S365">
        <v>0.29208232000000001</v>
      </c>
      <c r="T365">
        <v>0.2786016</v>
      </c>
      <c r="U365">
        <v>14361</v>
      </c>
      <c r="V365">
        <v>76.470997800000006</v>
      </c>
      <c r="W365">
        <v>13.710744399999999</v>
      </c>
      <c r="X365">
        <v>2.5485690399999998</v>
      </c>
      <c r="Y365">
        <v>21743</v>
      </c>
      <c r="Z365">
        <v>97.703783599999994</v>
      </c>
      <c r="AA365">
        <v>8.4946879499999994</v>
      </c>
      <c r="AB365">
        <v>9.9917012399999994</v>
      </c>
      <c r="AC365">
        <v>7.3160429200000001</v>
      </c>
      <c r="AD365">
        <v>9.7655243499999997</v>
      </c>
      <c r="AE365">
        <v>0</v>
      </c>
      <c r="AF365" t="s">
        <v>29</v>
      </c>
    </row>
    <row r="366" spans="1:32" x14ac:dyDescent="0.4">
      <c r="A366">
        <v>2981</v>
      </c>
      <c r="B366" t="s">
        <v>643</v>
      </c>
      <c r="C366" s="6" t="str">
        <f t="shared" si="5"/>
        <v>Adams-WI</v>
      </c>
      <c r="D366" s="4" t="str">
        <f>INDEX(counties!$C$2:$C$434,MATCH('data-RIGHT!'!$C366,counties!$D$2:$D$434,0))</f>
        <v>Friendship</v>
      </c>
      <c r="E366" t="s">
        <v>49</v>
      </c>
      <c r="F366" s="4" t="str">
        <f>INDEX(states!$A$2:$A$51,MATCH('data-RIGHT!'!$E366,states!$C$2:$C$51,0))</f>
        <v>Wisconsin</v>
      </c>
      <c r="G366" s="4" t="str">
        <f>INDEX(states!$B$2:$B$51,MATCH('data-RIGHT!'!$E366,states!$C$2:$C$51,0))</f>
        <v>Madison</v>
      </c>
      <c r="H366">
        <v>4.1000000000000002E-2</v>
      </c>
      <c r="I366">
        <v>15682</v>
      </c>
      <c r="J366">
        <v>382.48780499999998</v>
      </c>
      <c r="K366">
        <v>15001</v>
      </c>
      <c r="L366">
        <v>375</v>
      </c>
      <c r="M366">
        <v>125</v>
      </c>
      <c r="N366">
        <v>56</v>
      </c>
      <c r="O366">
        <v>125</v>
      </c>
      <c r="P366">
        <v>95.657441700000007</v>
      </c>
      <c r="Q366">
        <v>2.3912766200000002</v>
      </c>
      <c r="R366">
        <v>0.79709220999999997</v>
      </c>
      <c r="S366">
        <v>0.35709731</v>
      </c>
      <c r="T366">
        <v>0.79709220999999997</v>
      </c>
      <c r="U366">
        <v>11378</v>
      </c>
      <c r="V366">
        <v>66.980137099999993</v>
      </c>
      <c r="W366">
        <v>12.427491699999999</v>
      </c>
      <c r="X366">
        <v>2.39057831</v>
      </c>
      <c r="Y366">
        <v>14534</v>
      </c>
      <c r="Z366">
        <v>92.679505199999994</v>
      </c>
      <c r="AA366">
        <v>14.435117699999999</v>
      </c>
      <c r="AB366">
        <v>22.3008305</v>
      </c>
      <c r="AC366">
        <v>13.3100559</v>
      </c>
      <c r="AD366">
        <v>10.186757200000001</v>
      </c>
      <c r="AE366">
        <v>0</v>
      </c>
      <c r="AF366" t="s">
        <v>32</v>
      </c>
    </row>
    <row r="367" spans="1:32" hidden="1" x14ac:dyDescent="0.4">
      <c r="A367">
        <v>2982</v>
      </c>
      <c r="B367" t="s">
        <v>327</v>
      </c>
      <c r="C367" s="6" t="str">
        <f t="shared" si="5"/>
        <v>Ashland-WI</v>
      </c>
      <c r="D367" s="4" t="str">
        <f>INDEX(counties!$C$2:$C$434,MATCH('data-RIGHT!'!$C367,counties!$D$2:$D$434,0))</f>
        <v>Ashland</v>
      </c>
      <c r="E367" t="s">
        <v>49</v>
      </c>
      <c r="F367" s="4" t="str">
        <f>INDEX(states!$A$2:$A$51,MATCH('data-RIGHT!'!$E367,states!$C$2:$C$51,0))</f>
        <v>Wisconsin</v>
      </c>
      <c r="G367" s="4" t="str">
        <f>INDEX(states!$B$2:$B$51,MATCH('data-RIGHT!'!$E367,states!$C$2:$C$51,0))</f>
        <v>Madison</v>
      </c>
      <c r="H367">
        <v>5.3999999999999999E-2</v>
      </c>
      <c r="I367">
        <v>16307</v>
      </c>
      <c r="J367">
        <v>301.98148099999997</v>
      </c>
      <c r="K367">
        <v>14749</v>
      </c>
      <c r="L367">
        <v>17</v>
      </c>
      <c r="M367">
        <v>1478</v>
      </c>
      <c r="N367">
        <v>46</v>
      </c>
      <c r="O367">
        <v>17</v>
      </c>
      <c r="P367">
        <v>90.445820800000007</v>
      </c>
      <c r="Q367">
        <v>0.10424971</v>
      </c>
      <c r="R367">
        <v>9.0635923199999997</v>
      </c>
      <c r="S367">
        <v>0.28208745000000002</v>
      </c>
      <c r="T367">
        <v>0.10424971</v>
      </c>
      <c r="U367">
        <v>10262</v>
      </c>
      <c r="V367">
        <v>75.306957699999998</v>
      </c>
      <c r="W367">
        <v>18.320015600000001</v>
      </c>
      <c r="X367">
        <v>4.3656207399999998</v>
      </c>
      <c r="Y367">
        <v>15573</v>
      </c>
      <c r="Z367">
        <v>95.498865499999994</v>
      </c>
      <c r="AA367">
        <v>16.220381400000001</v>
      </c>
      <c r="AB367">
        <v>20.3220685</v>
      </c>
      <c r="AC367">
        <v>15.1600512</v>
      </c>
      <c r="AD367">
        <v>13.2975552</v>
      </c>
      <c r="AE367">
        <v>0</v>
      </c>
      <c r="AF367" t="s">
        <v>29</v>
      </c>
    </row>
    <row r="368" spans="1:32" hidden="1" x14ac:dyDescent="0.4">
      <c r="A368">
        <v>2983</v>
      </c>
      <c r="B368" t="s">
        <v>400</v>
      </c>
      <c r="C368" s="6" t="str">
        <f t="shared" si="5"/>
        <v>Barron-WI</v>
      </c>
      <c r="D368" s="4" t="str">
        <f>INDEX(counties!$C$2:$C$434,MATCH('data-RIGHT!'!$C368,counties!$D$2:$D$434,0))</f>
        <v>Barron</v>
      </c>
      <c r="E368" t="s">
        <v>49</v>
      </c>
      <c r="F368" s="4" t="str">
        <f>INDEX(states!$A$2:$A$51,MATCH('data-RIGHT!'!$E368,states!$C$2:$C$51,0))</f>
        <v>Wisconsin</v>
      </c>
      <c r="G368" s="4" t="str">
        <f>INDEX(states!$B$2:$B$51,MATCH('data-RIGHT!'!$E368,states!$C$2:$C$51,0))</f>
        <v>Madison</v>
      </c>
      <c r="H368">
        <v>5.2999999999999999E-2</v>
      </c>
      <c r="I368">
        <v>40750</v>
      </c>
      <c r="J368">
        <v>768.86792500000001</v>
      </c>
      <c r="K368">
        <v>40346</v>
      </c>
      <c r="L368">
        <v>40</v>
      </c>
      <c r="M368">
        <v>209</v>
      </c>
      <c r="N368">
        <v>95</v>
      </c>
      <c r="O368">
        <v>60</v>
      </c>
      <c r="P368">
        <v>99.008589000000001</v>
      </c>
      <c r="Q368">
        <v>9.8159510000000005E-2</v>
      </c>
      <c r="R368">
        <v>0.51288343999999997</v>
      </c>
      <c r="S368">
        <v>0.23312883000000001</v>
      </c>
      <c r="T368">
        <v>0.14723926000000001</v>
      </c>
      <c r="U368">
        <v>26198</v>
      </c>
      <c r="V368">
        <v>72.975036299999999</v>
      </c>
      <c r="W368">
        <v>19.425146999999999</v>
      </c>
      <c r="X368">
        <v>3.2445224800000001</v>
      </c>
      <c r="Y368">
        <v>39931</v>
      </c>
      <c r="Z368">
        <v>97.990183999999999</v>
      </c>
      <c r="AA368">
        <v>11.5524279</v>
      </c>
      <c r="AB368">
        <v>14.409299799999999</v>
      </c>
      <c r="AC368">
        <v>9.9482015799999992</v>
      </c>
      <c r="AD368">
        <v>11.728017599999999</v>
      </c>
      <c r="AE368">
        <v>0</v>
      </c>
      <c r="AF368" t="s">
        <v>29</v>
      </c>
    </row>
    <row r="369" spans="1:32" hidden="1" x14ac:dyDescent="0.4">
      <c r="A369">
        <v>2984</v>
      </c>
      <c r="B369" t="s">
        <v>840</v>
      </c>
      <c r="C369" s="6" t="str">
        <f t="shared" si="5"/>
        <v>Bayfield-WI</v>
      </c>
      <c r="D369" s="4" t="str">
        <f>INDEX(counties!$C$2:$C$434,MATCH('data-RIGHT!'!$C369,counties!$D$2:$D$434,0))</f>
        <v>Washburn</v>
      </c>
      <c r="E369" t="s">
        <v>49</v>
      </c>
      <c r="F369" s="4" t="str">
        <f>INDEX(states!$A$2:$A$51,MATCH('data-RIGHT!'!$E369,states!$C$2:$C$51,0))</f>
        <v>Wisconsin</v>
      </c>
      <c r="G369" s="4" t="str">
        <f>INDEX(states!$B$2:$B$51,MATCH('data-RIGHT!'!$E369,states!$C$2:$C$51,0))</f>
        <v>Madison</v>
      </c>
      <c r="H369">
        <v>8.8999999999999996E-2</v>
      </c>
      <c r="I369">
        <v>14008</v>
      </c>
      <c r="J369">
        <v>157.393258</v>
      </c>
      <c r="K369">
        <v>12707</v>
      </c>
      <c r="L369">
        <v>29</v>
      </c>
      <c r="M369">
        <v>1240</v>
      </c>
      <c r="N369">
        <v>24</v>
      </c>
      <c r="O369">
        <v>8</v>
      </c>
      <c r="P369">
        <v>90.712450000000004</v>
      </c>
      <c r="Q369">
        <v>0.20702456</v>
      </c>
      <c r="R369">
        <v>8.85208452</v>
      </c>
      <c r="S369">
        <v>0.17133066999999999</v>
      </c>
      <c r="T369">
        <v>5.7110220000000003E-2</v>
      </c>
      <c r="U369">
        <v>9418</v>
      </c>
      <c r="V369">
        <v>78.541091499999993</v>
      </c>
      <c r="W369">
        <v>25.822892299999999</v>
      </c>
      <c r="X369">
        <v>5.8398810799999996</v>
      </c>
      <c r="Y369">
        <v>13833</v>
      </c>
      <c r="Z369">
        <v>98.750713899999994</v>
      </c>
      <c r="AA369">
        <v>16.583532099999999</v>
      </c>
      <c r="AB369">
        <v>23.487930599999999</v>
      </c>
      <c r="AC369">
        <v>14.428914300000001</v>
      </c>
      <c r="AD369">
        <v>13.2549788</v>
      </c>
      <c r="AE369">
        <v>0</v>
      </c>
      <c r="AF369" t="s">
        <v>29</v>
      </c>
    </row>
    <row r="370" spans="1:32" hidden="1" x14ac:dyDescent="0.4">
      <c r="A370">
        <v>2985</v>
      </c>
      <c r="B370" t="s">
        <v>647</v>
      </c>
      <c r="C370" s="6" t="str">
        <f t="shared" si="5"/>
        <v>Brown-WI</v>
      </c>
      <c r="D370" s="4" t="str">
        <f>INDEX(counties!$C$2:$C$434,MATCH('data-RIGHT!'!$C370,counties!$D$2:$D$434,0))</f>
        <v>Green Bay</v>
      </c>
      <c r="E370" t="s">
        <v>49</v>
      </c>
      <c r="F370" s="4" t="str">
        <f>INDEX(states!$A$2:$A$51,MATCH('data-RIGHT!'!$E370,states!$C$2:$C$51,0))</f>
        <v>Wisconsin</v>
      </c>
      <c r="G370" s="4" t="str">
        <f>INDEX(states!$B$2:$B$51,MATCH('data-RIGHT!'!$E370,states!$C$2:$C$51,0))</f>
        <v>Madison</v>
      </c>
      <c r="H370">
        <v>3.2000000000000001E-2</v>
      </c>
      <c r="I370">
        <v>194594</v>
      </c>
      <c r="J370">
        <v>6081.0625</v>
      </c>
      <c r="K370">
        <v>186621</v>
      </c>
      <c r="L370">
        <v>1012</v>
      </c>
      <c r="M370">
        <v>3869</v>
      </c>
      <c r="N370">
        <v>2522</v>
      </c>
      <c r="O370">
        <v>570</v>
      </c>
      <c r="P370">
        <v>95.9027514</v>
      </c>
      <c r="Q370">
        <v>0.52005714000000003</v>
      </c>
      <c r="R370">
        <v>1.98824219</v>
      </c>
      <c r="S370">
        <v>1.2960317400000001</v>
      </c>
      <c r="T370">
        <v>0.29291756000000002</v>
      </c>
      <c r="U370">
        <v>120575</v>
      </c>
      <c r="V370">
        <v>82.643997499999998</v>
      </c>
      <c r="W370">
        <v>26.2931785</v>
      </c>
      <c r="X370">
        <v>4.6245075699999996</v>
      </c>
      <c r="Y370">
        <v>189369</v>
      </c>
      <c r="Z370">
        <v>97.3149224</v>
      </c>
      <c r="AA370">
        <v>9.1657029399999992</v>
      </c>
      <c r="AB370">
        <v>12.0873618</v>
      </c>
      <c r="AC370">
        <v>8.0856166500000004</v>
      </c>
      <c r="AD370">
        <v>7.9633677499999997</v>
      </c>
      <c r="AE370">
        <v>1</v>
      </c>
      <c r="AF370" t="s">
        <v>33</v>
      </c>
    </row>
    <row r="371" spans="1:32" hidden="1" x14ac:dyDescent="0.4">
      <c r="A371">
        <v>2986</v>
      </c>
      <c r="B371" t="s">
        <v>98</v>
      </c>
      <c r="C371" s="6" t="str">
        <f t="shared" si="5"/>
        <v>Buffalo-WI</v>
      </c>
      <c r="D371" s="4" t="str">
        <f>INDEX(counties!$C$2:$C$434,MATCH('data-RIGHT!'!$C371,counties!$D$2:$D$434,0))</f>
        <v>Alma</v>
      </c>
      <c r="E371" t="s">
        <v>49</v>
      </c>
      <c r="F371" s="4" t="str">
        <f>INDEX(states!$A$2:$A$51,MATCH('data-RIGHT!'!$E371,states!$C$2:$C$51,0))</f>
        <v>Wisconsin</v>
      </c>
      <c r="G371" s="4" t="str">
        <f>INDEX(states!$B$2:$B$51,MATCH('data-RIGHT!'!$E371,states!$C$2:$C$51,0))</f>
        <v>Madison</v>
      </c>
      <c r="H371">
        <v>0.04</v>
      </c>
      <c r="I371">
        <v>13584</v>
      </c>
      <c r="J371">
        <v>339.6</v>
      </c>
      <c r="K371">
        <v>13521</v>
      </c>
      <c r="L371">
        <v>5</v>
      </c>
      <c r="M371">
        <v>22</v>
      </c>
      <c r="N371">
        <v>29</v>
      </c>
      <c r="O371">
        <v>7</v>
      </c>
      <c r="P371">
        <v>99.536219099999997</v>
      </c>
      <c r="Q371">
        <v>3.6808010000000002E-2</v>
      </c>
      <c r="R371">
        <v>0.16195524</v>
      </c>
      <c r="S371">
        <v>0.21348644999999999</v>
      </c>
      <c r="T371">
        <v>5.1531210000000001E-2</v>
      </c>
      <c r="U371">
        <v>8918</v>
      </c>
      <c r="V371">
        <v>72.605965499999996</v>
      </c>
      <c r="W371">
        <v>17.9412424</v>
      </c>
      <c r="X371">
        <v>3.1397174300000001</v>
      </c>
      <c r="Y371">
        <v>13337</v>
      </c>
      <c r="Z371">
        <v>98.181684300000001</v>
      </c>
      <c r="AA371">
        <v>11.906725700000001</v>
      </c>
      <c r="AB371">
        <v>15.2720243</v>
      </c>
      <c r="AC371">
        <v>9.6390781299999997</v>
      </c>
      <c r="AD371">
        <v>13.134540299999999</v>
      </c>
      <c r="AE371">
        <v>0</v>
      </c>
      <c r="AF371" t="s">
        <v>29</v>
      </c>
    </row>
    <row r="372" spans="1:32" hidden="1" x14ac:dyDescent="0.4">
      <c r="A372">
        <v>2987</v>
      </c>
      <c r="B372" t="s">
        <v>841</v>
      </c>
      <c r="C372" s="6" t="str">
        <f t="shared" si="5"/>
        <v>Burnett-WI</v>
      </c>
      <c r="D372" s="4" t="str">
        <f>INDEX(counties!$C$2:$C$434,MATCH('data-RIGHT!'!$C372,counties!$D$2:$D$434,0))</f>
        <v>Grantsburg</v>
      </c>
      <c r="E372" t="s">
        <v>49</v>
      </c>
      <c r="F372" s="4" t="str">
        <f>INDEX(states!$A$2:$A$51,MATCH('data-RIGHT!'!$E372,states!$C$2:$C$51,0))</f>
        <v>Wisconsin</v>
      </c>
      <c r="G372" s="4" t="str">
        <f>INDEX(states!$B$2:$B$51,MATCH('data-RIGHT!'!$E372,states!$C$2:$C$51,0))</f>
        <v>Madison</v>
      </c>
      <c r="H372">
        <v>5.2999999999999999E-2</v>
      </c>
      <c r="I372">
        <v>13084</v>
      </c>
      <c r="J372">
        <v>246.86792500000001</v>
      </c>
      <c r="K372">
        <v>12497</v>
      </c>
      <c r="L372">
        <v>22</v>
      </c>
      <c r="M372">
        <v>532</v>
      </c>
      <c r="N372">
        <v>24</v>
      </c>
      <c r="O372">
        <v>9</v>
      </c>
      <c r="P372">
        <v>95.513604400000006</v>
      </c>
      <c r="Q372">
        <v>0.1681443</v>
      </c>
      <c r="R372">
        <v>4.0660348500000003</v>
      </c>
      <c r="S372">
        <v>0.18343013999999999</v>
      </c>
      <c r="T372">
        <v>6.8786299999999995E-2</v>
      </c>
      <c r="U372">
        <v>9045</v>
      </c>
      <c r="V372">
        <v>72.283029299999995</v>
      </c>
      <c r="W372">
        <v>13.6760641</v>
      </c>
      <c r="X372">
        <v>2.9961304599999998</v>
      </c>
      <c r="Y372">
        <v>12816</v>
      </c>
      <c r="Z372">
        <v>97.951696699999999</v>
      </c>
      <c r="AA372">
        <v>15.488451899999999</v>
      </c>
      <c r="AB372">
        <v>21.029365299999998</v>
      </c>
      <c r="AC372">
        <v>13.9379475</v>
      </c>
      <c r="AD372">
        <v>13.1688466</v>
      </c>
      <c r="AE372">
        <v>0</v>
      </c>
      <c r="AF372" t="s">
        <v>29</v>
      </c>
    </row>
    <row r="373" spans="1:32" hidden="1" x14ac:dyDescent="0.4">
      <c r="A373">
        <v>2988</v>
      </c>
      <c r="B373" t="s">
        <v>842</v>
      </c>
      <c r="C373" s="6" t="str">
        <f t="shared" si="5"/>
        <v>Calumet-WI</v>
      </c>
      <c r="D373" s="4" t="str">
        <f>INDEX(counties!$C$2:$C$434,MATCH('data-RIGHT!'!$C373,counties!$D$2:$D$434,0))</f>
        <v>Chilton</v>
      </c>
      <c r="E373" t="s">
        <v>49</v>
      </c>
      <c r="F373" s="4" t="str">
        <f>INDEX(states!$A$2:$A$51,MATCH('data-RIGHT!'!$E373,states!$C$2:$C$51,0))</f>
        <v>Wisconsin</v>
      </c>
      <c r="G373" s="4" t="str">
        <f>INDEX(states!$B$2:$B$51,MATCH('data-RIGHT!'!$E373,states!$C$2:$C$51,0))</f>
        <v>Madison</v>
      </c>
      <c r="H373">
        <v>2.3E-2</v>
      </c>
      <c r="I373">
        <v>34291</v>
      </c>
      <c r="J373">
        <v>1490.9130399999999</v>
      </c>
      <c r="K373">
        <v>33910</v>
      </c>
      <c r="L373">
        <v>29</v>
      </c>
      <c r="M373">
        <v>146</v>
      </c>
      <c r="N373">
        <v>173</v>
      </c>
      <c r="O373">
        <v>33</v>
      </c>
      <c r="P373">
        <v>98.888921300000007</v>
      </c>
      <c r="Q373">
        <v>8.4570300000000001E-2</v>
      </c>
      <c r="R373">
        <v>0.42576768999999998</v>
      </c>
      <c r="S373">
        <v>0.50450556000000002</v>
      </c>
      <c r="T373">
        <v>9.623516E-2</v>
      </c>
      <c r="U373">
        <v>20940</v>
      </c>
      <c r="V373">
        <v>79.656160499999999</v>
      </c>
      <c r="W373">
        <v>19.780324700000001</v>
      </c>
      <c r="X373">
        <v>3.0133715400000001</v>
      </c>
      <c r="Y373">
        <v>33952</v>
      </c>
      <c r="Z373">
        <v>99.011402399999994</v>
      </c>
      <c r="AA373">
        <v>4.8715834100000004</v>
      </c>
      <c r="AB373">
        <v>6.2278432500000003</v>
      </c>
      <c r="AC373">
        <v>3.7272387500000002</v>
      </c>
      <c r="AD373">
        <v>6.3909774400000003</v>
      </c>
      <c r="AE373">
        <v>1</v>
      </c>
      <c r="AF373" t="s">
        <v>31</v>
      </c>
    </row>
    <row r="374" spans="1:32" hidden="1" x14ac:dyDescent="0.4">
      <c r="A374">
        <v>2989</v>
      </c>
      <c r="B374" t="s">
        <v>768</v>
      </c>
      <c r="C374" s="6" t="str">
        <f t="shared" si="5"/>
        <v>Chippewa-WI</v>
      </c>
      <c r="D374" s="4" t="str">
        <f>INDEX(counties!$C$2:$C$434,MATCH('data-RIGHT!'!$C374,counties!$D$2:$D$434,0))</f>
        <v>Chippewa Falls</v>
      </c>
      <c r="E374" t="s">
        <v>49</v>
      </c>
      <c r="F374" s="4" t="str">
        <f>INDEX(states!$A$2:$A$51,MATCH('data-RIGHT!'!$E374,states!$C$2:$C$51,0))</f>
        <v>Wisconsin</v>
      </c>
      <c r="G374" s="4" t="str">
        <f>INDEX(states!$B$2:$B$51,MATCH('data-RIGHT!'!$E374,states!$C$2:$C$51,0))</f>
        <v>Madison</v>
      </c>
      <c r="H374">
        <v>6.3E-2</v>
      </c>
      <c r="I374">
        <v>52360</v>
      </c>
      <c r="J374">
        <v>831.11111100000005</v>
      </c>
      <c r="K374">
        <v>51854</v>
      </c>
      <c r="L374">
        <v>31</v>
      </c>
      <c r="M374">
        <v>150</v>
      </c>
      <c r="N374">
        <v>276</v>
      </c>
      <c r="O374">
        <v>49</v>
      </c>
      <c r="P374">
        <v>99.033613399999993</v>
      </c>
      <c r="Q374">
        <v>5.9205500000000001E-2</v>
      </c>
      <c r="R374">
        <v>0.28647823</v>
      </c>
      <c r="S374">
        <v>0.52711993999999995</v>
      </c>
      <c r="T374">
        <v>9.3582890000000002E-2</v>
      </c>
      <c r="U374">
        <v>33195</v>
      </c>
      <c r="V374">
        <v>74.926946799999996</v>
      </c>
      <c r="W374">
        <v>18.153336299999999</v>
      </c>
      <c r="X374">
        <v>2.7895767400000002</v>
      </c>
      <c r="Y374">
        <v>50983</v>
      </c>
      <c r="Z374">
        <v>97.370129899999995</v>
      </c>
      <c r="AA374">
        <v>10.476041</v>
      </c>
      <c r="AB374">
        <v>13.956686100000001</v>
      </c>
      <c r="AC374">
        <v>8.5950895599999999</v>
      </c>
      <c r="AD374">
        <v>10.579373</v>
      </c>
      <c r="AE374">
        <v>1</v>
      </c>
      <c r="AF374" t="s">
        <v>35</v>
      </c>
    </row>
    <row r="375" spans="1:32" hidden="1" x14ac:dyDescent="0.4">
      <c r="A375">
        <v>2990</v>
      </c>
      <c r="B375" t="s">
        <v>654</v>
      </c>
      <c r="C375" s="6" t="str">
        <f t="shared" si="5"/>
        <v>Clark-WI</v>
      </c>
      <c r="D375" s="4" t="str">
        <f>INDEX(counties!$C$2:$C$434,MATCH('data-RIGHT!'!$C375,counties!$D$2:$D$434,0))</f>
        <v>Neillsville</v>
      </c>
      <c r="E375" t="s">
        <v>49</v>
      </c>
      <c r="F375" s="4" t="str">
        <f>INDEX(states!$A$2:$A$51,MATCH('data-RIGHT!'!$E375,states!$C$2:$C$51,0))</f>
        <v>Wisconsin</v>
      </c>
      <c r="G375" s="4" t="str">
        <f>INDEX(states!$B$2:$B$51,MATCH('data-RIGHT!'!$E375,states!$C$2:$C$51,0))</f>
        <v>Madison</v>
      </c>
      <c r="H375">
        <v>7.1999999999999995E-2</v>
      </c>
      <c r="I375">
        <v>31647</v>
      </c>
      <c r="J375">
        <v>439.54166700000002</v>
      </c>
      <c r="K375">
        <v>31437</v>
      </c>
      <c r="L375">
        <v>29</v>
      </c>
      <c r="M375">
        <v>91</v>
      </c>
      <c r="N375">
        <v>38</v>
      </c>
      <c r="O375">
        <v>52</v>
      </c>
      <c r="P375">
        <v>99.336429999999993</v>
      </c>
      <c r="Q375">
        <v>9.163586E-2</v>
      </c>
      <c r="R375">
        <v>0.287547</v>
      </c>
      <c r="S375">
        <v>0.12007457000000001</v>
      </c>
      <c r="T375">
        <v>0.16431256999999999</v>
      </c>
      <c r="U375">
        <v>19702</v>
      </c>
      <c r="V375">
        <v>67.536290699999995</v>
      </c>
      <c r="W375">
        <v>13.846310000000001</v>
      </c>
      <c r="X375">
        <v>2.5022840300000002</v>
      </c>
      <c r="Y375">
        <v>30947</v>
      </c>
      <c r="Z375">
        <v>97.7881</v>
      </c>
      <c r="AA375">
        <v>13.771932700000001</v>
      </c>
      <c r="AB375">
        <v>18.044472800000001</v>
      </c>
      <c r="AC375">
        <v>11.4184117</v>
      </c>
      <c r="AD375">
        <v>13.0776485</v>
      </c>
      <c r="AE375">
        <v>0</v>
      </c>
      <c r="AF375" t="s">
        <v>32</v>
      </c>
    </row>
    <row r="376" spans="1:32" hidden="1" x14ac:dyDescent="0.4">
      <c r="A376">
        <v>2991</v>
      </c>
      <c r="B376" t="s">
        <v>607</v>
      </c>
      <c r="C376" s="6" t="str">
        <f t="shared" si="5"/>
        <v>Columbia-WI</v>
      </c>
      <c r="D376" s="4" t="str">
        <f>INDEX(counties!$C$2:$C$434,MATCH('data-RIGHT!'!$C376,counties!$D$2:$D$434,0))</f>
        <v>Portage</v>
      </c>
      <c r="E376" t="s">
        <v>49</v>
      </c>
      <c r="F376" s="4" t="str">
        <f>INDEX(states!$A$2:$A$51,MATCH('data-RIGHT!'!$E376,states!$C$2:$C$51,0))</f>
        <v>Wisconsin</v>
      </c>
      <c r="G376" s="4" t="str">
        <f>INDEX(states!$B$2:$B$51,MATCH('data-RIGHT!'!$E376,states!$C$2:$C$51,0))</f>
        <v>Madison</v>
      </c>
      <c r="H376">
        <v>4.5999999999999999E-2</v>
      </c>
      <c r="I376">
        <v>45088</v>
      </c>
      <c r="J376">
        <v>980.17391299999997</v>
      </c>
      <c r="K376">
        <v>44469</v>
      </c>
      <c r="L376">
        <v>243</v>
      </c>
      <c r="M376">
        <v>136</v>
      </c>
      <c r="N376">
        <v>136</v>
      </c>
      <c r="O376">
        <v>104</v>
      </c>
      <c r="P376">
        <v>98.627129199999999</v>
      </c>
      <c r="Q376">
        <v>0.53894606</v>
      </c>
      <c r="R376">
        <v>0.30163235999999999</v>
      </c>
      <c r="S376">
        <v>0.30163235999999999</v>
      </c>
      <c r="T376">
        <v>0.23066004000000001</v>
      </c>
      <c r="U376">
        <v>29637</v>
      </c>
      <c r="V376">
        <v>78.253534400000007</v>
      </c>
      <c r="W376">
        <v>20.852312999999999</v>
      </c>
      <c r="X376">
        <v>3.5462428699999999</v>
      </c>
      <c r="Y376">
        <v>43744</v>
      </c>
      <c r="Z376">
        <v>97.019162499999993</v>
      </c>
      <c r="AA376">
        <v>7.4935991199999998</v>
      </c>
      <c r="AB376">
        <v>9.98292058</v>
      </c>
      <c r="AC376">
        <v>5.9144637900000001</v>
      </c>
      <c r="AD376">
        <v>8.3589918999999995</v>
      </c>
      <c r="AE376">
        <v>0</v>
      </c>
      <c r="AF376" t="s">
        <v>29</v>
      </c>
    </row>
    <row r="377" spans="1:32" hidden="1" x14ac:dyDescent="0.4">
      <c r="A377">
        <v>2992</v>
      </c>
      <c r="B377" t="s">
        <v>658</v>
      </c>
      <c r="C377" s="6" t="str">
        <f t="shared" si="5"/>
        <v>Crawford-WI</v>
      </c>
      <c r="D377" s="4" t="str">
        <f>INDEX(counties!$C$2:$C$434,MATCH('data-RIGHT!'!$C377,counties!$D$2:$D$434,0))</f>
        <v>Prairie du Chien</v>
      </c>
      <c r="E377" t="s">
        <v>49</v>
      </c>
      <c r="F377" s="4" t="str">
        <f>INDEX(states!$A$2:$A$51,MATCH('data-RIGHT!'!$E377,states!$C$2:$C$51,0))</f>
        <v>Wisconsin</v>
      </c>
      <c r="G377" s="4" t="str">
        <f>INDEX(states!$B$2:$B$51,MATCH('data-RIGHT!'!$E377,states!$C$2:$C$51,0))</f>
        <v>Madison</v>
      </c>
      <c r="H377">
        <v>3.5000000000000003E-2</v>
      </c>
      <c r="I377">
        <v>15940</v>
      </c>
      <c r="J377">
        <v>455.42857099999998</v>
      </c>
      <c r="K377">
        <v>15791</v>
      </c>
      <c r="L377">
        <v>50</v>
      </c>
      <c r="M377">
        <v>26</v>
      </c>
      <c r="N377">
        <v>56</v>
      </c>
      <c r="O377">
        <v>17</v>
      </c>
      <c r="P377">
        <v>99.065244699999994</v>
      </c>
      <c r="Q377">
        <v>0.31367629000000002</v>
      </c>
      <c r="R377">
        <v>0.16311166999999999</v>
      </c>
      <c r="S377">
        <v>0.35131743999999998</v>
      </c>
      <c r="T377">
        <v>0.10664994</v>
      </c>
      <c r="U377">
        <v>10169</v>
      </c>
      <c r="V377">
        <v>72.396499199999994</v>
      </c>
      <c r="W377">
        <v>16.599468999999999</v>
      </c>
      <c r="X377">
        <v>2.9206411600000002</v>
      </c>
      <c r="Y377">
        <v>15562</v>
      </c>
      <c r="Z377">
        <v>97.628607299999999</v>
      </c>
      <c r="AA377">
        <v>14.6382213</v>
      </c>
      <c r="AB377">
        <v>19.460067500000001</v>
      </c>
      <c r="AC377">
        <v>12.3815621</v>
      </c>
      <c r="AD377">
        <v>13.4865437</v>
      </c>
      <c r="AE377">
        <v>0</v>
      </c>
      <c r="AF377" t="s">
        <v>29</v>
      </c>
    </row>
    <row r="378" spans="1:32" hidden="1" x14ac:dyDescent="0.4">
      <c r="A378">
        <v>2994</v>
      </c>
      <c r="B378" t="s">
        <v>843</v>
      </c>
      <c r="C378" s="6" t="str">
        <f t="shared" si="5"/>
        <v>Dodge-WI</v>
      </c>
      <c r="D378" s="4" t="str">
        <f>INDEX(counties!$C$2:$C$434,MATCH('data-RIGHT!'!$C378,counties!$D$2:$D$434,0))</f>
        <v>Juneau</v>
      </c>
      <c r="E378" t="s">
        <v>49</v>
      </c>
      <c r="F378" s="4" t="str">
        <f>INDEX(states!$A$2:$A$51,MATCH('data-RIGHT!'!$E378,states!$C$2:$C$51,0))</f>
        <v>Wisconsin</v>
      </c>
      <c r="G378" s="4" t="str">
        <f>INDEX(states!$B$2:$B$51,MATCH('data-RIGHT!'!$E378,states!$C$2:$C$51,0))</f>
        <v>Madison</v>
      </c>
      <c r="H378">
        <v>5.3999999999999999E-2</v>
      </c>
      <c r="I378">
        <v>76559</v>
      </c>
      <c r="J378">
        <v>1417.75926</v>
      </c>
      <c r="K378">
        <v>74700</v>
      </c>
      <c r="L378">
        <v>1142</v>
      </c>
      <c r="M378">
        <v>215</v>
      </c>
      <c r="N378">
        <v>197</v>
      </c>
      <c r="O378">
        <v>305</v>
      </c>
      <c r="P378">
        <v>97.571807399999997</v>
      </c>
      <c r="Q378">
        <v>1.49166003</v>
      </c>
      <c r="R378">
        <v>0.28082916000000002</v>
      </c>
      <c r="S378">
        <v>0.25731788999999999</v>
      </c>
      <c r="T378">
        <v>0.39838556000000003</v>
      </c>
      <c r="U378">
        <v>49694</v>
      </c>
      <c r="V378">
        <v>72.278343500000005</v>
      </c>
      <c r="W378">
        <v>15.925463799999999</v>
      </c>
      <c r="X378">
        <v>2.82327846</v>
      </c>
      <c r="Y378">
        <v>72840</v>
      </c>
      <c r="Z378">
        <v>95.142308499999999</v>
      </c>
      <c r="AA378">
        <v>6.6447007100000004</v>
      </c>
      <c r="AB378">
        <v>8.3938739400000006</v>
      </c>
      <c r="AC378">
        <v>5.17740489</v>
      </c>
      <c r="AD378">
        <v>8.2557879799999991</v>
      </c>
      <c r="AE378">
        <v>0</v>
      </c>
      <c r="AF378" t="s">
        <v>42</v>
      </c>
    </row>
    <row r="379" spans="1:32" hidden="1" x14ac:dyDescent="0.4">
      <c r="A379">
        <v>2995</v>
      </c>
      <c r="B379" t="s">
        <v>844</v>
      </c>
      <c r="C379" s="6" t="str">
        <f t="shared" si="5"/>
        <v>Door-WI</v>
      </c>
      <c r="D379" s="4" t="str">
        <f>INDEX(counties!$C$2:$C$434,MATCH('data-RIGHT!'!$C379,counties!$D$2:$D$434,0))</f>
        <v>Sturgeon Bay</v>
      </c>
      <c r="E379" t="s">
        <v>49</v>
      </c>
      <c r="F379" s="4" t="str">
        <f>INDEX(states!$A$2:$A$51,MATCH('data-RIGHT!'!$E379,states!$C$2:$C$51,0))</f>
        <v>Wisconsin</v>
      </c>
      <c r="G379" s="4" t="str">
        <f>INDEX(states!$B$2:$B$51,MATCH('data-RIGHT!'!$E379,states!$C$2:$C$51,0))</f>
        <v>Madison</v>
      </c>
      <c r="H379">
        <v>2.8000000000000001E-2</v>
      </c>
      <c r="I379">
        <v>25690</v>
      </c>
      <c r="J379">
        <v>917.5</v>
      </c>
      <c r="K379">
        <v>25387</v>
      </c>
      <c r="L379">
        <v>29</v>
      </c>
      <c r="M379">
        <v>178</v>
      </c>
      <c r="N379">
        <v>47</v>
      </c>
      <c r="O379">
        <v>49</v>
      </c>
      <c r="P379">
        <v>98.820552699999993</v>
      </c>
      <c r="Q379">
        <v>0.11288439</v>
      </c>
      <c r="R379">
        <v>0.69287661</v>
      </c>
      <c r="S379">
        <v>0.18295056000000001</v>
      </c>
      <c r="T379">
        <v>0.19073569000000001</v>
      </c>
      <c r="U379">
        <v>17369</v>
      </c>
      <c r="V379">
        <v>79.567044699999997</v>
      </c>
      <c r="W379">
        <v>22.488341299999998</v>
      </c>
      <c r="X379">
        <v>4.4216707900000003</v>
      </c>
      <c r="Y379">
        <v>25318</v>
      </c>
      <c r="Z379">
        <v>98.551965699999997</v>
      </c>
      <c r="AA379">
        <v>9.8230507899999999</v>
      </c>
      <c r="AB379">
        <v>13.938753999999999</v>
      </c>
      <c r="AC379">
        <v>8.2382665999999993</v>
      </c>
      <c r="AD379">
        <v>8.6531627600000007</v>
      </c>
      <c r="AE379">
        <v>0</v>
      </c>
      <c r="AF379" t="s">
        <v>29</v>
      </c>
    </row>
    <row r="380" spans="1:32" hidden="1" x14ac:dyDescent="0.4">
      <c r="A380">
        <v>2996</v>
      </c>
      <c r="B380" t="s">
        <v>100</v>
      </c>
      <c r="C380" s="6" t="str">
        <f t="shared" si="5"/>
        <v>Douglas-WI</v>
      </c>
      <c r="D380" s="4" t="str">
        <f>INDEX(counties!$C$2:$C$434,MATCH('data-RIGHT!'!$C380,counties!$D$2:$D$434,0))</f>
        <v>Superior</v>
      </c>
      <c r="E380" t="s">
        <v>49</v>
      </c>
      <c r="F380" s="4" t="str">
        <f>INDEX(states!$A$2:$A$51,MATCH('data-RIGHT!'!$E380,states!$C$2:$C$51,0))</f>
        <v>Wisconsin</v>
      </c>
      <c r="G380" s="4" t="str">
        <f>INDEX(states!$B$2:$B$51,MATCH('data-RIGHT!'!$E380,states!$C$2:$C$51,0))</f>
        <v>Madison</v>
      </c>
      <c r="H380">
        <v>7.8E-2</v>
      </c>
      <c r="I380">
        <v>41758</v>
      </c>
      <c r="J380">
        <v>535.35897399999999</v>
      </c>
      <c r="K380">
        <v>40454</v>
      </c>
      <c r="L380">
        <v>170</v>
      </c>
      <c r="M380">
        <v>805</v>
      </c>
      <c r="N380">
        <v>266</v>
      </c>
      <c r="O380">
        <v>63</v>
      </c>
      <c r="P380">
        <v>96.877245099999996</v>
      </c>
      <c r="Q380">
        <v>0.40710762</v>
      </c>
      <c r="R380">
        <v>1.9277743199999999</v>
      </c>
      <c r="S380">
        <v>0.63700369000000001</v>
      </c>
      <c r="T380">
        <v>0.15086928999999999</v>
      </c>
      <c r="U380">
        <v>27060</v>
      </c>
      <c r="V380">
        <v>77.217294899999999</v>
      </c>
      <c r="W380">
        <v>20.994087199999999</v>
      </c>
      <c r="X380">
        <v>4.9778270500000001</v>
      </c>
      <c r="Y380">
        <v>40426</v>
      </c>
      <c r="Z380">
        <v>96.810192099999995</v>
      </c>
      <c r="AA380">
        <v>14.921090400000001</v>
      </c>
      <c r="AB380">
        <v>22.943559799999999</v>
      </c>
      <c r="AC380">
        <v>13.104968299999999</v>
      </c>
      <c r="AD380">
        <v>9.2470441799999996</v>
      </c>
      <c r="AE380">
        <v>1</v>
      </c>
      <c r="AF380" t="s">
        <v>35</v>
      </c>
    </row>
    <row r="381" spans="1:32" hidden="1" x14ac:dyDescent="0.4">
      <c r="A381">
        <v>2997</v>
      </c>
      <c r="B381" t="s">
        <v>845</v>
      </c>
      <c r="C381" s="6" t="str">
        <f t="shared" si="5"/>
        <v>Dunn-WI</v>
      </c>
      <c r="D381" s="4" t="str">
        <f>INDEX(counties!$C$2:$C$434,MATCH('data-RIGHT!'!$C381,counties!$D$2:$D$434,0))</f>
        <v>Menomonie</v>
      </c>
      <c r="E381" t="s">
        <v>49</v>
      </c>
      <c r="F381" s="4" t="str">
        <f>INDEX(states!$A$2:$A$51,MATCH('data-RIGHT!'!$E381,states!$C$2:$C$51,0))</f>
        <v>Wisconsin</v>
      </c>
      <c r="G381" s="4" t="str">
        <f>INDEX(states!$B$2:$B$51,MATCH('data-RIGHT!'!$E381,states!$C$2:$C$51,0))</f>
        <v>Madison</v>
      </c>
      <c r="H381">
        <v>5.1999999999999998E-2</v>
      </c>
      <c r="I381">
        <v>35909</v>
      </c>
      <c r="J381">
        <v>690.55769199999997</v>
      </c>
      <c r="K381">
        <v>34929</v>
      </c>
      <c r="L381">
        <v>172</v>
      </c>
      <c r="M381">
        <v>95</v>
      </c>
      <c r="N381">
        <v>633</v>
      </c>
      <c r="O381">
        <v>80</v>
      </c>
      <c r="P381">
        <v>97.270879199999996</v>
      </c>
      <c r="Q381">
        <v>0.47898855000000001</v>
      </c>
      <c r="R381">
        <v>0.26455762999999999</v>
      </c>
      <c r="S381">
        <v>1.7627892700000001</v>
      </c>
      <c r="T381">
        <v>0.22278537000000001</v>
      </c>
      <c r="U381">
        <v>19755</v>
      </c>
      <c r="V381">
        <v>77.661351600000003</v>
      </c>
      <c r="W381">
        <v>26.2870159</v>
      </c>
      <c r="X381">
        <v>7.5069602599999996</v>
      </c>
      <c r="Y381">
        <v>32837</v>
      </c>
      <c r="Z381">
        <v>91.445041599999996</v>
      </c>
      <c r="AA381">
        <v>16.633675400000001</v>
      </c>
      <c r="AB381">
        <v>15.1954674</v>
      </c>
      <c r="AC381">
        <v>18.6613878</v>
      </c>
      <c r="AD381">
        <v>11.896260099999999</v>
      </c>
      <c r="AE381">
        <v>0</v>
      </c>
      <c r="AF381" t="s">
        <v>29</v>
      </c>
    </row>
    <row r="382" spans="1:32" hidden="1" x14ac:dyDescent="0.4">
      <c r="A382">
        <v>2998</v>
      </c>
      <c r="B382" t="s">
        <v>413</v>
      </c>
      <c r="C382" s="6" t="str">
        <f t="shared" si="5"/>
        <v>Eau Claire-WI</v>
      </c>
      <c r="D382" s="4" t="str">
        <f>INDEX(counties!$C$2:$C$434,MATCH('data-RIGHT!'!$C382,counties!$D$2:$D$434,0))</f>
        <v>Eau Claire</v>
      </c>
      <c r="E382" t="s">
        <v>49</v>
      </c>
      <c r="F382" s="4" t="str">
        <f>INDEX(states!$A$2:$A$51,MATCH('data-RIGHT!'!$E382,states!$C$2:$C$51,0))</f>
        <v>Wisconsin</v>
      </c>
      <c r="G382" s="4" t="str">
        <f>INDEX(states!$B$2:$B$51,MATCH('data-RIGHT!'!$E382,states!$C$2:$C$51,0))</f>
        <v>Madison</v>
      </c>
      <c r="H382">
        <v>3.7999999999999999E-2</v>
      </c>
      <c r="I382">
        <v>85183</v>
      </c>
      <c r="J382">
        <v>2241.65789</v>
      </c>
      <c r="K382">
        <v>82202</v>
      </c>
      <c r="L382">
        <v>238</v>
      </c>
      <c r="M382">
        <v>467</v>
      </c>
      <c r="N382">
        <v>2124</v>
      </c>
      <c r="O382">
        <v>152</v>
      </c>
      <c r="P382">
        <v>96.500475399999999</v>
      </c>
      <c r="Q382">
        <v>0.27939847000000001</v>
      </c>
      <c r="R382">
        <v>0.54823144999999995</v>
      </c>
      <c r="S382">
        <v>2.4934552700000001</v>
      </c>
      <c r="T382">
        <v>0.17843935999999999</v>
      </c>
      <c r="U382">
        <v>49336</v>
      </c>
      <c r="V382">
        <v>82.789443800000001</v>
      </c>
      <c r="W382">
        <v>29.8544673</v>
      </c>
      <c r="X382">
        <v>7.5563483099999997</v>
      </c>
      <c r="Y382">
        <v>80458</v>
      </c>
      <c r="Z382">
        <v>94.453118599999996</v>
      </c>
      <c r="AA382">
        <v>15.9437222</v>
      </c>
      <c r="AB382">
        <v>18.7430181</v>
      </c>
      <c r="AC382">
        <v>16.768501100000002</v>
      </c>
      <c r="AD382">
        <v>8.5751473899999997</v>
      </c>
      <c r="AE382">
        <v>1</v>
      </c>
      <c r="AF382" t="s">
        <v>33</v>
      </c>
    </row>
    <row r="383" spans="1:32" hidden="1" x14ac:dyDescent="0.4">
      <c r="A383">
        <v>2999</v>
      </c>
      <c r="B383" t="s">
        <v>414</v>
      </c>
      <c r="C383" s="6" t="str">
        <f t="shared" si="5"/>
        <v>Florence-WI</v>
      </c>
      <c r="D383" s="4" t="str">
        <f>INDEX(counties!$C$2:$C$434,MATCH('data-RIGHT!'!$C383,counties!$D$2:$D$434,0))</f>
        <v>Florence</v>
      </c>
      <c r="E383" t="s">
        <v>49</v>
      </c>
      <c r="F383" s="4" t="str">
        <f>INDEX(states!$A$2:$A$51,MATCH('data-RIGHT!'!$E383,states!$C$2:$C$51,0))</f>
        <v>Wisconsin</v>
      </c>
      <c r="G383" s="4" t="str">
        <f>INDEX(states!$B$2:$B$51,MATCH('data-RIGHT!'!$E383,states!$C$2:$C$51,0))</f>
        <v>Madison</v>
      </c>
      <c r="H383">
        <v>0.03</v>
      </c>
      <c r="I383">
        <v>4590</v>
      </c>
      <c r="J383">
        <v>153</v>
      </c>
      <c r="K383">
        <v>4562</v>
      </c>
      <c r="L383">
        <v>4</v>
      </c>
      <c r="M383">
        <v>14</v>
      </c>
      <c r="N383">
        <v>4</v>
      </c>
      <c r="O383">
        <v>6</v>
      </c>
      <c r="P383">
        <v>99.389978200000002</v>
      </c>
      <c r="Q383">
        <v>8.7145970000000003E-2</v>
      </c>
      <c r="R383">
        <v>0.30501088999999998</v>
      </c>
      <c r="S383">
        <v>8.7145970000000003E-2</v>
      </c>
      <c r="T383">
        <v>0.13071895</v>
      </c>
      <c r="U383">
        <v>3057</v>
      </c>
      <c r="V383">
        <v>75.171736999999993</v>
      </c>
      <c r="W383">
        <v>15.603532899999999</v>
      </c>
      <c r="X383">
        <v>2.7805037600000002</v>
      </c>
      <c r="Y383">
        <v>4513</v>
      </c>
      <c r="Z383">
        <v>98.322440099999994</v>
      </c>
      <c r="AA383">
        <v>13.1398183</v>
      </c>
      <c r="AB383">
        <v>18.8417618</v>
      </c>
      <c r="AC383">
        <v>10.364025699999999</v>
      </c>
      <c r="AD383">
        <v>12.605041999999999</v>
      </c>
      <c r="AE383">
        <v>0</v>
      </c>
      <c r="AF383" t="s">
        <v>29</v>
      </c>
    </row>
    <row r="384" spans="1:32" hidden="1" x14ac:dyDescent="0.4">
      <c r="A384">
        <v>3000</v>
      </c>
      <c r="B384" t="s">
        <v>846</v>
      </c>
      <c r="C384" s="6" t="str">
        <f t="shared" si="5"/>
        <v>Fond Du Lac-WI</v>
      </c>
      <c r="D384" s="4" t="str">
        <f>INDEX(counties!$C$2:$C$434,MATCH('data-RIGHT!'!$C384,counties!$D$2:$D$434,0))</f>
        <v>Fond du Lac</v>
      </c>
      <c r="E384" t="s">
        <v>49</v>
      </c>
      <c r="F384" s="4" t="str">
        <f>INDEX(states!$A$2:$A$51,MATCH('data-RIGHT!'!$E384,states!$C$2:$C$51,0))</f>
        <v>Wisconsin</v>
      </c>
      <c r="G384" s="4" t="str">
        <f>INDEX(states!$B$2:$B$51,MATCH('data-RIGHT!'!$E384,states!$C$2:$C$51,0))</f>
        <v>Madison</v>
      </c>
      <c r="H384">
        <v>4.3999999999999997E-2</v>
      </c>
      <c r="I384">
        <v>90083</v>
      </c>
      <c r="J384">
        <v>2047.3409099999999</v>
      </c>
      <c r="K384">
        <v>88760</v>
      </c>
      <c r="L384">
        <v>257</v>
      </c>
      <c r="M384">
        <v>297</v>
      </c>
      <c r="N384">
        <v>448</v>
      </c>
      <c r="O384">
        <v>321</v>
      </c>
      <c r="P384">
        <v>98.531354399999998</v>
      </c>
      <c r="Q384">
        <v>0.28529244999999998</v>
      </c>
      <c r="R384">
        <v>0.32969595000000002</v>
      </c>
      <c r="S384">
        <v>0.49731913999999999</v>
      </c>
      <c r="T384">
        <v>0.35633804000000002</v>
      </c>
      <c r="U384">
        <v>56764</v>
      </c>
      <c r="V384">
        <v>77.506870599999999</v>
      </c>
      <c r="W384">
        <v>20.8318653</v>
      </c>
      <c r="X384">
        <v>3.6625325900000001</v>
      </c>
      <c r="Y384">
        <v>87203</v>
      </c>
      <c r="Z384">
        <v>96.802948400000005</v>
      </c>
      <c r="AA384">
        <v>7.6442324199999998</v>
      </c>
      <c r="AB384">
        <v>10.1088839</v>
      </c>
      <c r="AC384">
        <v>6.2565786699999997</v>
      </c>
      <c r="AD384">
        <v>8.0427046299999994</v>
      </c>
      <c r="AE384">
        <v>0</v>
      </c>
      <c r="AF384" t="s">
        <v>29</v>
      </c>
    </row>
    <row r="385" spans="1:32" hidden="1" x14ac:dyDescent="0.4">
      <c r="A385">
        <v>3001</v>
      </c>
      <c r="B385" t="s">
        <v>847</v>
      </c>
      <c r="C385" s="6" t="str">
        <f t="shared" si="5"/>
        <v>Forest-WI</v>
      </c>
      <c r="D385" s="4" t="str">
        <f>INDEX(counties!$C$2:$C$434,MATCH('data-RIGHT!'!$C385,counties!$D$2:$D$434,0))</f>
        <v>Crandon</v>
      </c>
      <c r="E385" t="s">
        <v>49</v>
      </c>
      <c r="F385" s="4" t="str">
        <f>INDEX(states!$A$2:$A$51,MATCH('data-RIGHT!'!$E385,states!$C$2:$C$51,0))</f>
        <v>Wisconsin</v>
      </c>
      <c r="G385" s="4" t="str">
        <f>INDEX(states!$B$2:$B$51,MATCH('data-RIGHT!'!$E385,states!$C$2:$C$51,0))</f>
        <v>Madison</v>
      </c>
      <c r="H385">
        <v>0.06</v>
      </c>
      <c r="I385">
        <v>8776</v>
      </c>
      <c r="J385">
        <v>146.26666700000001</v>
      </c>
      <c r="K385">
        <v>7842</v>
      </c>
      <c r="L385">
        <v>127</v>
      </c>
      <c r="M385">
        <v>780</v>
      </c>
      <c r="N385">
        <v>14</v>
      </c>
      <c r="O385">
        <v>13</v>
      </c>
      <c r="P385">
        <v>89.357338200000001</v>
      </c>
      <c r="Q385">
        <v>1.4471285300000001</v>
      </c>
      <c r="R385">
        <v>8.8878760299999993</v>
      </c>
      <c r="S385">
        <v>0.15952598000000001</v>
      </c>
      <c r="T385">
        <v>0.14813127000000001</v>
      </c>
      <c r="U385">
        <v>5608</v>
      </c>
      <c r="V385">
        <v>64.122681900000003</v>
      </c>
      <c r="W385">
        <v>13.5699001</v>
      </c>
      <c r="X385">
        <v>2.2467902999999998</v>
      </c>
      <c r="Y385">
        <v>8581</v>
      </c>
      <c r="Z385">
        <v>97.778030999999999</v>
      </c>
      <c r="AA385">
        <v>21.780678200000001</v>
      </c>
      <c r="AB385">
        <v>31.751365</v>
      </c>
      <c r="AC385">
        <v>19.693706599999999</v>
      </c>
      <c r="AD385">
        <v>14.349332</v>
      </c>
      <c r="AE385">
        <v>0</v>
      </c>
      <c r="AF385" t="s">
        <v>30</v>
      </c>
    </row>
    <row r="386" spans="1:32" hidden="1" x14ac:dyDescent="0.4">
      <c r="A386">
        <v>3002</v>
      </c>
      <c r="B386" t="s">
        <v>730</v>
      </c>
      <c r="C386" s="6" t="str">
        <f t="shared" si="5"/>
        <v>Grant-WI</v>
      </c>
      <c r="D386" s="4" t="str">
        <f>INDEX(counties!$C$2:$C$434,MATCH('data-RIGHT!'!$C386,counties!$D$2:$D$434,0))</f>
        <v>Lancaster</v>
      </c>
      <c r="E386" t="s">
        <v>49</v>
      </c>
      <c r="F386" s="4" t="str">
        <f>INDEX(states!$A$2:$A$51,MATCH('data-RIGHT!'!$E386,states!$C$2:$C$51,0))</f>
        <v>Wisconsin</v>
      </c>
      <c r="G386" s="4" t="str">
        <f>INDEX(states!$B$2:$B$51,MATCH('data-RIGHT!'!$E386,states!$C$2:$C$51,0))</f>
        <v>Madison</v>
      </c>
      <c r="H386">
        <v>6.9000000000000006E-2</v>
      </c>
      <c r="I386">
        <v>49264</v>
      </c>
      <c r="J386">
        <v>713.97101399999997</v>
      </c>
      <c r="K386">
        <v>48838</v>
      </c>
      <c r="L386">
        <v>76</v>
      </c>
      <c r="M386">
        <v>76</v>
      </c>
      <c r="N386">
        <v>234</v>
      </c>
      <c r="O386">
        <v>40</v>
      </c>
      <c r="P386">
        <v>99.135271200000005</v>
      </c>
      <c r="Q386">
        <v>0.15427087</v>
      </c>
      <c r="R386">
        <v>0.15427087</v>
      </c>
      <c r="S386">
        <v>0.47499187999999998</v>
      </c>
      <c r="T386">
        <v>8.119519E-2</v>
      </c>
      <c r="U386">
        <v>29160</v>
      </c>
      <c r="V386">
        <v>77.880658400000002</v>
      </c>
      <c r="W386">
        <v>21.680384100000001</v>
      </c>
      <c r="X386">
        <v>5.24348422</v>
      </c>
      <c r="Y386">
        <v>46314</v>
      </c>
      <c r="Z386">
        <v>94.011854499999998</v>
      </c>
      <c r="AA386">
        <v>13.7150754</v>
      </c>
      <c r="AB386">
        <v>15.155222500000001</v>
      </c>
      <c r="AC386">
        <v>12.974722399999999</v>
      </c>
      <c r="AD386">
        <v>13.628639400000001</v>
      </c>
      <c r="AE386">
        <v>0</v>
      </c>
      <c r="AF386" t="s">
        <v>29</v>
      </c>
    </row>
    <row r="387" spans="1:32" hidden="1" x14ac:dyDescent="0.4">
      <c r="A387">
        <v>3003</v>
      </c>
      <c r="B387" t="s">
        <v>848</v>
      </c>
      <c r="C387" s="6" t="str">
        <f t="shared" ref="C387:C436" si="6">CONCATENATE(B387,"-",E387)</f>
        <v>Green-WI</v>
      </c>
      <c r="D387" s="4" t="str">
        <f>INDEX(counties!$C$2:$C$434,MATCH('data-RIGHT!'!$C387,counties!$D$2:$D$434,0))</f>
        <v>Monroe</v>
      </c>
      <c r="E387" t="s">
        <v>49</v>
      </c>
      <c r="F387" s="4" t="str">
        <f>INDEX(states!$A$2:$A$51,MATCH('data-RIGHT!'!$E387,states!$C$2:$C$51,0))</f>
        <v>Wisconsin</v>
      </c>
      <c r="G387" s="4" t="str">
        <f>INDEX(states!$B$2:$B$51,MATCH('data-RIGHT!'!$E387,states!$C$2:$C$51,0))</f>
        <v>Madison</v>
      </c>
      <c r="H387">
        <v>3.4000000000000002E-2</v>
      </c>
      <c r="I387">
        <v>30339</v>
      </c>
      <c r="J387">
        <v>892.32352900000001</v>
      </c>
      <c r="K387">
        <v>30173</v>
      </c>
      <c r="L387">
        <v>23</v>
      </c>
      <c r="M387">
        <v>51</v>
      </c>
      <c r="N387">
        <v>66</v>
      </c>
      <c r="O387">
        <v>26</v>
      </c>
      <c r="P387">
        <v>99.452849499999999</v>
      </c>
      <c r="Q387">
        <v>7.5810009999999997E-2</v>
      </c>
      <c r="R387">
        <v>0.16810046000000001</v>
      </c>
      <c r="S387">
        <v>0.21754177999999999</v>
      </c>
      <c r="T387">
        <v>8.5698280000000002E-2</v>
      </c>
      <c r="U387">
        <v>19708</v>
      </c>
      <c r="V387">
        <v>76.7759286</v>
      </c>
      <c r="W387">
        <v>19.875177600000001</v>
      </c>
      <c r="X387">
        <v>3.3438197700000001</v>
      </c>
      <c r="Y387">
        <v>29821</v>
      </c>
      <c r="Z387">
        <v>98.2926267</v>
      </c>
      <c r="AA387">
        <v>7.8367593299999996</v>
      </c>
      <c r="AB387">
        <v>10.241260499999999</v>
      </c>
      <c r="AC387">
        <v>6.8417113599999997</v>
      </c>
      <c r="AD387">
        <v>7.20466184</v>
      </c>
      <c r="AE387">
        <v>0</v>
      </c>
      <c r="AF387" t="s">
        <v>29</v>
      </c>
    </row>
    <row r="388" spans="1:32" hidden="1" x14ac:dyDescent="0.4">
      <c r="A388">
        <v>3004</v>
      </c>
      <c r="B388" t="s">
        <v>417</v>
      </c>
      <c r="C388" s="6" t="str">
        <f t="shared" si="6"/>
        <v>Green Lake-WI</v>
      </c>
      <c r="D388" s="4" t="str">
        <f>INDEX(counties!$C$2:$C$434,MATCH('data-RIGHT!'!$C388,counties!$D$2:$D$434,0))</f>
        <v>Green Lake</v>
      </c>
      <c r="E388" t="s">
        <v>49</v>
      </c>
      <c r="F388" s="4" t="str">
        <f>INDEX(states!$A$2:$A$51,MATCH('data-RIGHT!'!$E388,states!$C$2:$C$51,0))</f>
        <v>Wisconsin</v>
      </c>
      <c r="G388" s="4" t="str">
        <f>INDEX(states!$B$2:$B$51,MATCH('data-RIGHT!'!$E388,states!$C$2:$C$51,0))</f>
        <v>Madison</v>
      </c>
      <c r="H388">
        <v>2.1999999999999999E-2</v>
      </c>
      <c r="I388">
        <v>18651</v>
      </c>
      <c r="J388">
        <v>847.77272700000003</v>
      </c>
      <c r="K388">
        <v>18386</v>
      </c>
      <c r="L388">
        <v>21</v>
      </c>
      <c r="M388">
        <v>42</v>
      </c>
      <c r="N388">
        <v>103</v>
      </c>
      <c r="O388">
        <v>99</v>
      </c>
      <c r="P388">
        <v>98.579164700000007</v>
      </c>
      <c r="Q388">
        <v>0.1125945</v>
      </c>
      <c r="R388">
        <v>0.225189</v>
      </c>
      <c r="S388">
        <v>0.55224921000000005</v>
      </c>
      <c r="T388">
        <v>0.53080263999999999</v>
      </c>
      <c r="U388">
        <v>12453</v>
      </c>
      <c r="V388">
        <v>74.552316700000006</v>
      </c>
      <c r="W388">
        <v>17.305067099999999</v>
      </c>
      <c r="X388">
        <v>3.3325303100000001</v>
      </c>
      <c r="Y388">
        <v>18351</v>
      </c>
      <c r="Z388">
        <v>98.391507200000007</v>
      </c>
      <c r="AA388">
        <v>9.9722086000000001</v>
      </c>
      <c r="AB388">
        <v>13.5313531</v>
      </c>
      <c r="AC388">
        <v>8.3505490899999995</v>
      </c>
      <c r="AD388">
        <v>9.4287041299999999</v>
      </c>
      <c r="AE388">
        <v>0</v>
      </c>
      <c r="AF388" t="s">
        <v>29</v>
      </c>
    </row>
    <row r="389" spans="1:32" hidden="1" x14ac:dyDescent="0.4">
      <c r="A389">
        <v>3005</v>
      </c>
      <c r="B389" t="s">
        <v>515</v>
      </c>
      <c r="C389" s="6" t="str">
        <f t="shared" si="6"/>
        <v>Iowa-WI</v>
      </c>
      <c r="D389" s="4" t="str">
        <f>INDEX(counties!$C$2:$C$434,MATCH('data-RIGHT!'!$C389,counties!$D$2:$D$434,0))</f>
        <v>Dodgeville</v>
      </c>
      <c r="E389" t="s">
        <v>49</v>
      </c>
      <c r="F389" s="4" t="str">
        <f>INDEX(states!$A$2:$A$51,MATCH('data-RIGHT!'!$E389,states!$C$2:$C$51,0))</f>
        <v>Wisconsin</v>
      </c>
      <c r="G389" s="4" t="str">
        <f>INDEX(states!$B$2:$B$51,MATCH('data-RIGHT!'!$E389,states!$C$2:$C$51,0))</f>
        <v>Madison</v>
      </c>
      <c r="H389">
        <v>4.5999999999999999E-2</v>
      </c>
      <c r="I389">
        <v>20150</v>
      </c>
      <c r="J389">
        <v>438.04347799999999</v>
      </c>
      <c r="K389">
        <v>20093</v>
      </c>
      <c r="L389">
        <v>7</v>
      </c>
      <c r="M389">
        <v>21</v>
      </c>
      <c r="N389">
        <v>19</v>
      </c>
      <c r="O389">
        <v>10</v>
      </c>
      <c r="P389">
        <v>99.717121599999999</v>
      </c>
      <c r="Q389">
        <v>3.4739449999999998E-2</v>
      </c>
      <c r="R389">
        <v>0.10421836</v>
      </c>
      <c r="S389">
        <v>9.4292799999999996E-2</v>
      </c>
      <c r="T389">
        <v>4.9627789999999998E-2</v>
      </c>
      <c r="U389">
        <v>12747</v>
      </c>
      <c r="V389">
        <v>80.599356700000001</v>
      </c>
      <c r="W389">
        <v>20.483250999999999</v>
      </c>
      <c r="X389">
        <v>3.9460265200000002</v>
      </c>
      <c r="Y389">
        <v>19890</v>
      </c>
      <c r="Z389">
        <v>98.709677400000004</v>
      </c>
      <c r="AA389">
        <v>9.9949723499999994</v>
      </c>
      <c r="AB389">
        <v>12.4825175</v>
      </c>
      <c r="AC389">
        <v>8.1037735800000004</v>
      </c>
      <c r="AD389">
        <v>11.6246499</v>
      </c>
      <c r="AE389">
        <v>0</v>
      </c>
      <c r="AF389" t="s">
        <v>44</v>
      </c>
    </row>
    <row r="390" spans="1:32" hidden="1" x14ac:dyDescent="0.4">
      <c r="A390">
        <v>3006</v>
      </c>
      <c r="B390" t="s">
        <v>780</v>
      </c>
      <c r="C390" s="6" t="str">
        <f t="shared" si="6"/>
        <v>Iron-WI</v>
      </c>
      <c r="D390" s="4" t="str">
        <f>INDEX(counties!$C$2:$C$434,MATCH('data-RIGHT!'!$C390,counties!$D$2:$D$434,0))</f>
        <v>Hurley</v>
      </c>
      <c r="E390" t="s">
        <v>49</v>
      </c>
      <c r="F390" s="4" t="str">
        <f>INDEX(states!$A$2:$A$51,MATCH('data-RIGHT!'!$E390,states!$C$2:$C$51,0))</f>
        <v>Wisconsin</v>
      </c>
      <c r="G390" s="4" t="str">
        <f>INDEX(states!$B$2:$B$51,MATCH('data-RIGHT!'!$E390,states!$C$2:$C$51,0))</f>
        <v>Madison</v>
      </c>
      <c r="H390">
        <v>4.7E-2</v>
      </c>
      <c r="I390">
        <v>6153</v>
      </c>
      <c r="J390">
        <v>130.914894</v>
      </c>
      <c r="K390">
        <v>6121</v>
      </c>
      <c r="L390">
        <v>1</v>
      </c>
      <c r="M390">
        <v>25</v>
      </c>
      <c r="N390">
        <v>2</v>
      </c>
      <c r="O390">
        <v>4</v>
      </c>
      <c r="P390">
        <v>99.4799285</v>
      </c>
      <c r="Q390">
        <v>1.6252229999999999E-2</v>
      </c>
      <c r="R390">
        <v>0.40630587000000001</v>
      </c>
      <c r="S390">
        <v>3.2504470000000001E-2</v>
      </c>
      <c r="T390">
        <v>6.5008940000000001E-2</v>
      </c>
      <c r="U390">
        <v>4447</v>
      </c>
      <c r="V390">
        <v>74.702046300000006</v>
      </c>
      <c r="W390">
        <v>18.731729300000001</v>
      </c>
      <c r="X390">
        <v>2.6759613199999999</v>
      </c>
      <c r="Y390">
        <v>6021</v>
      </c>
      <c r="Z390">
        <v>97.854704999999996</v>
      </c>
      <c r="AA390">
        <v>13.070918499999999</v>
      </c>
      <c r="AB390">
        <v>15.646785400000001</v>
      </c>
      <c r="AC390">
        <v>12.179042300000001</v>
      </c>
      <c r="AD390">
        <v>12.6623377</v>
      </c>
      <c r="AE390">
        <v>0</v>
      </c>
      <c r="AF390" t="s">
        <v>29</v>
      </c>
    </row>
    <row r="391" spans="1:32" hidden="1" x14ac:dyDescent="0.4">
      <c r="A391">
        <v>3007</v>
      </c>
      <c r="B391" t="s">
        <v>99</v>
      </c>
      <c r="C391" s="6" t="str">
        <f t="shared" si="6"/>
        <v>Jackson-WI</v>
      </c>
      <c r="D391" s="4" t="str">
        <f>INDEX(counties!$C$2:$C$434,MATCH('data-RIGHT!'!$C391,counties!$D$2:$D$434,0))</f>
        <v>Black River Falls</v>
      </c>
      <c r="E391" t="s">
        <v>49</v>
      </c>
      <c r="F391" s="4" t="str">
        <f>INDEX(states!$A$2:$A$51,MATCH('data-RIGHT!'!$E391,states!$C$2:$C$51,0))</f>
        <v>Wisconsin</v>
      </c>
      <c r="G391" s="4" t="str">
        <f>INDEX(states!$B$2:$B$51,MATCH('data-RIGHT!'!$E391,states!$C$2:$C$51,0))</f>
        <v>Madison</v>
      </c>
      <c r="H391">
        <v>0.06</v>
      </c>
      <c r="I391">
        <v>16588</v>
      </c>
      <c r="J391">
        <v>276.46666699999997</v>
      </c>
      <c r="K391">
        <v>15814</v>
      </c>
      <c r="L391">
        <v>47</v>
      </c>
      <c r="M391">
        <v>674</v>
      </c>
      <c r="N391">
        <v>30</v>
      </c>
      <c r="O391">
        <v>23</v>
      </c>
      <c r="P391">
        <v>95.333976399999997</v>
      </c>
      <c r="Q391">
        <v>0.28333734999999999</v>
      </c>
      <c r="R391">
        <v>4.0631782000000003</v>
      </c>
      <c r="S391">
        <v>0.18085362999999999</v>
      </c>
      <c r="T391">
        <v>0.13865445000000001</v>
      </c>
      <c r="U391">
        <v>10800</v>
      </c>
      <c r="V391">
        <v>68.824074100000004</v>
      </c>
      <c r="W391">
        <v>15.324074100000001</v>
      </c>
      <c r="X391">
        <v>2.4351851899999999</v>
      </c>
      <c r="Y391">
        <v>16244</v>
      </c>
      <c r="Z391">
        <v>97.926211699999996</v>
      </c>
      <c r="AA391">
        <v>14.657719800000001</v>
      </c>
      <c r="AB391">
        <v>20.6008584</v>
      </c>
      <c r="AC391">
        <v>12.383121600000001</v>
      </c>
      <c r="AD391">
        <v>12.546762599999999</v>
      </c>
      <c r="AE391">
        <v>0</v>
      </c>
      <c r="AF391" t="s">
        <v>29</v>
      </c>
    </row>
    <row r="392" spans="1:32" hidden="1" x14ac:dyDescent="0.4">
      <c r="A392">
        <v>3008</v>
      </c>
      <c r="B392" t="s">
        <v>328</v>
      </c>
      <c r="C392" s="6" t="str">
        <f t="shared" si="6"/>
        <v>Jefferson-WI</v>
      </c>
      <c r="D392" s="4" t="str">
        <f>INDEX(counties!$C$2:$C$434,MATCH('data-RIGHT!'!$C392,counties!$D$2:$D$434,0))</f>
        <v>Jefferson</v>
      </c>
      <c r="E392" t="s">
        <v>49</v>
      </c>
      <c r="F392" s="4" t="str">
        <f>INDEX(states!$A$2:$A$51,MATCH('data-RIGHT!'!$E392,states!$C$2:$C$51,0))</f>
        <v>Wisconsin</v>
      </c>
      <c r="G392" s="4" t="str">
        <f>INDEX(states!$B$2:$B$51,MATCH('data-RIGHT!'!$E392,states!$C$2:$C$51,0))</f>
        <v>Madison</v>
      </c>
      <c r="H392">
        <v>3.5000000000000003E-2</v>
      </c>
      <c r="I392">
        <v>67783</v>
      </c>
      <c r="J392">
        <v>1936.65714</v>
      </c>
      <c r="K392">
        <v>66702</v>
      </c>
      <c r="L392">
        <v>189</v>
      </c>
      <c r="M392">
        <v>176</v>
      </c>
      <c r="N392">
        <v>287</v>
      </c>
      <c r="O392">
        <v>429</v>
      </c>
      <c r="P392">
        <v>98.405204800000007</v>
      </c>
      <c r="Q392">
        <v>0.27883098000000001</v>
      </c>
      <c r="R392">
        <v>0.25965212999999998</v>
      </c>
      <c r="S392">
        <v>0.42341000000000001</v>
      </c>
      <c r="T392">
        <v>0.63290206000000004</v>
      </c>
      <c r="U392">
        <v>42214</v>
      </c>
      <c r="V392">
        <v>76.964987899999997</v>
      </c>
      <c r="W392">
        <v>22.165632299999999</v>
      </c>
      <c r="X392">
        <v>4.7330269600000001</v>
      </c>
      <c r="Y392">
        <v>64692</v>
      </c>
      <c r="Z392">
        <v>95.439859600000005</v>
      </c>
      <c r="AA392">
        <v>7.1956347000000003</v>
      </c>
      <c r="AB392">
        <v>7.9972143200000003</v>
      </c>
      <c r="AC392">
        <v>6.7282431300000001</v>
      </c>
      <c r="AD392">
        <v>7.4690265499999997</v>
      </c>
      <c r="AE392">
        <v>0</v>
      </c>
      <c r="AF392" t="s">
        <v>42</v>
      </c>
    </row>
    <row r="393" spans="1:32" hidden="1" x14ac:dyDescent="0.4">
      <c r="A393">
        <v>3009</v>
      </c>
      <c r="B393" t="s">
        <v>96</v>
      </c>
      <c r="C393" s="6" t="str">
        <f t="shared" si="6"/>
        <v>Juneau-WI</v>
      </c>
      <c r="D393" s="4" t="str">
        <f>INDEX(counties!$C$2:$C$434,MATCH('data-RIGHT!'!$C393,counties!$D$2:$D$434,0))</f>
        <v>Mauston</v>
      </c>
      <c r="E393" t="s">
        <v>49</v>
      </c>
      <c r="F393" s="4" t="str">
        <f>INDEX(states!$A$2:$A$51,MATCH('data-RIGHT!'!$E393,states!$C$2:$C$51,0))</f>
        <v>Wisconsin</v>
      </c>
      <c r="G393" s="4" t="str">
        <f>INDEX(states!$B$2:$B$51,MATCH('data-RIGHT!'!$E393,states!$C$2:$C$51,0))</f>
        <v>Madison</v>
      </c>
      <c r="H393">
        <v>4.7E-2</v>
      </c>
      <c r="I393">
        <v>21650</v>
      </c>
      <c r="J393">
        <v>460.63829800000002</v>
      </c>
      <c r="K393">
        <v>21307</v>
      </c>
      <c r="L393">
        <v>31</v>
      </c>
      <c r="M393">
        <v>166</v>
      </c>
      <c r="N393">
        <v>78</v>
      </c>
      <c r="O393">
        <v>68</v>
      </c>
      <c r="P393">
        <v>98.415704399999996</v>
      </c>
      <c r="Q393">
        <v>0.14318707</v>
      </c>
      <c r="R393">
        <v>0.76674365</v>
      </c>
      <c r="S393">
        <v>0.36027714</v>
      </c>
      <c r="T393">
        <v>0.31408775999999999</v>
      </c>
      <c r="U393">
        <v>14210</v>
      </c>
      <c r="V393">
        <v>70.584095700000006</v>
      </c>
      <c r="W393">
        <v>14.3912738</v>
      </c>
      <c r="X393">
        <v>2.4771287800000001</v>
      </c>
      <c r="Y393">
        <v>21340</v>
      </c>
      <c r="Z393">
        <v>98.568129299999995</v>
      </c>
      <c r="AA393">
        <v>12.7835052</v>
      </c>
      <c r="AB393">
        <v>14.769230800000001</v>
      </c>
      <c r="AC393">
        <v>11.1914696</v>
      </c>
      <c r="AD393">
        <v>13.9638682</v>
      </c>
      <c r="AE393">
        <v>0</v>
      </c>
      <c r="AF393" t="s">
        <v>29</v>
      </c>
    </row>
    <row r="394" spans="1:32" hidden="1" x14ac:dyDescent="0.4">
      <c r="A394">
        <v>3010</v>
      </c>
      <c r="B394" t="s">
        <v>422</v>
      </c>
      <c r="C394" s="6" t="str">
        <f t="shared" si="6"/>
        <v>Kenosha-WI</v>
      </c>
      <c r="D394" s="4" t="str">
        <f>INDEX(counties!$C$2:$C$434,MATCH('data-RIGHT!'!$C394,counties!$D$2:$D$434,0))</f>
        <v>Kenosha</v>
      </c>
      <c r="E394" t="s">
        <v>49</v>
      </c>
      <c r="F394" s="4" t="str">
        <f>INDEX(states!$A$2:$A$51,MATCH('data-RIGHT!'!$E394,states!$C$2:$C$51,0))</f>
        <v>Wisconsin</v>
      </c>
      <c r="G394" s="4" t="str">
        <f>INDEX(states!$B$2:$B$51,MATCH('data-RIGHT!'!$E394,states!$C$2:$C$51,0))</f>
        <v>Madison</v>
      </c>
      <c r="H394">
        <v>1.6E-2</v>
      </c>
      <c r="I394">
        <v>128181</v>
      </c>
      <c r="J394">
        <v>8011.3125</v>
      </c>
      <c r="K394">
        <v>119187</v>
      </c>
      <c r="L394">
        <v>5295</v>
      </c>
      <c r="M394">
        <v>472</v>
      </c>
      <c r="N394">
        <v>669</v>
      </c>
      <c r="O394">
        <v>2558</v>
      </c>
      <c r="P394">
        <v>92.983359500000006</v>
      </c>
      <c r="Q394">
        <v>4.13087743</v>
      </c>
      <c r="R394">
        <v>0.36822929999999998</v>
      </c>
      <c r="S394">
        <v>0.52191823000000004</v>
      </c>
      <c r="T394">
        <v>1.99561557</v>
      </c>
      <c r="U394">
        <v>80794</v>
      </c>
      <c r="V394">
        <v>75.087259000000003</v>
      </c>
      <c r="W394">
        <v>20.328242199999998</v>
      </c>
      <c r="X394">
        <v>4.0609451200000004</v>
      </c>
      <c r="Y394">
        <v>125494</v>
      </c>
      <c r="Z394">
        <v>97.903745499999999</v>
      </c>
      <c r="AA394">
        <v>10.214034099999999</v>
      </c>
      <c r="AB394">
        <v>15.6521483</v>
      </c>
      <c r="AC394">
        <v>8.5681067399999993</v>
      </c>
      <c r="AD394">
        <v>6.9497334300000002</v>
      </c>
      <c r="AE394">
        <v>1</v>
      </c>
      <c r="AF394" t="s">
        <v>35</v>
      </c>
    </row>
    <row r="395" spans="1:32" hidden="1" x14ac:dyDescent="0.4">
      <c r="A395">
        <v>3011</v>
      </c>
      <c r="B395" t="s">
        <v>423</v>
      </c>
      <c r="C395" s="6" t="str">
        <f t="shared" si="6"/>
        <v>Kewaunee-WI</v>
      </c>
      <c r="D395" s="4" t="str">
        <f>INDEX(counties!$C$2:$C$434,MATCH('data-RIGHT!'!$C395,counties!$D$2:$D$434,0))</f>
        <v>Kewaunee</v>
      </c>
      <c r="E395" t="s">
        <v>49</v>
      </c>
      <c r="F395" s="4" t="str">
        <f>INDEX(states!$A$2:$A$51,MATCH('data-RIGHT!'!$E395,states!$C$2:$C$51,0))</f>
        <v>Wisconsin</v>
      </c>
      <c r="G395" s="4" t="str">
        <f>INDEX(states!$B$2:$B$51,MATCH('data-RIGHT!'!$E395,states!$C$2:$C$51,0))</f>
        <v>Madison</v>
      </c>
      <c r="H395">
        <v>0.02</v>
      </c>
      <c r="I395">
        <v>18878</v>
      </c>
      <c r="J395">
        <v>943.9</v>
      </c>
      <c r="K395">
        <v>18766</v>
      </c>
      <c r="L395">
        <v>24</v>
      </c>
      <c r="M395">
        <v>52</v>
      </c>
      <c r="N395">
        <v>23</v>
      </c>
      <c r="O395">
        <v>13</v>
      </c>
      <c r="P395">
        <v>99.406716799999998</v>
      </c>
      <c r="Q395">
        <v>0.12713210999999999</v>
      </c>
      <c r="R395">
        <v>0.27545291</v>
      </c>
      <c r="S395">
        <v>0.12183494</v>
      </c>
      <c r="T395">
        <v>6.8863229999999997E-2</v>
      </c>
      <c r="U395">
        <v>11945</v>
      </c>
      <c r="V395">
        <v>73.545416500000002</v>
      </c>
      <c r="W395">
        <v>14.390958599999999</v>
      </c>
      <c r="X395">
        <v>2.1598995400000001</v>
      </c>
      <c r="Y395">
        <v>18662</v>
      </c>
      <c r="Z395">
        <v>98.855811000000003</v>
      </c>
      <c r="AA395">
        <v>8.21991212</v>
      </c>
      <c r="AB395">
        <v>9.8546347000000001</v>
      </c>
      <c r="AC395">
        <v>6.0550082099999996</v>
      </c>
      <c r="AD395">
        <v>11.654239199999999</v>
      </c>
      <c r="AE395">
        <v>0</v>
      </c>
      <c r="AF395" t="s">
        <v>29</v>
      </c>
    </row>
    <row r="396" spans="1:32" hidden="1" x14ac:dyDescent="0.4">
      <c r="A396">
        <v>3012</v>
      </c>
      <c r="B396" t="s">
        <v>424</v>
      </c>
      <c r="C396" s="6" t="str">
        <f t="shared" si="6"/>
        <v>La Crosse-WI</v>
      </c>
      <c r="D396" s="4" t="str">
        <f>INDEX(counties!$C$2:$C$434,MATCH('data-RIGHT!'!$C396,counties!$D$2:$D$434,0))</f>
        <v>La Crosse</v>
      </c>
      <c r="E396" t="s">
        <v>49</v>
      </c>
      <c r="F396" s="4" t="str">
        <f>INDEX(states!$A$2:$A$51,MATCH('data-RIGHT!'!$E396,states!$C$2:$C$51,0))</f>
        <v>Wisconsin</v>
      </c>
      <c r="G396" s="4" t="str">
        <f>INDEX(states!$B$2:$B$51,MATCH('data-RIGHT!'!$E396,states!$C$2:$C$51,0))</f>
        <v>Madison</v>
      </c>
      <c r="H396">
        <v>2.8000000000000001E-2</v>
      </c>
      <c r="I396">
        <v>97904</v>
      </c>
      <c r="J396">
        <v>3496.57143</v>
      </c>
      <c r="K396">
        <v>94319</v>
      </c>
      <c r="L396">
        <v>438</v>
      </c>
      <c r="M396">
        <v>340</v>
      </c>
      <c r="N396">
        <v>2667</v>
      </c>
      <c r="O396">
        <v>140</v>
      </c>
      <c r="P396">
        <v>96.338249700000006</v>
      </c>
      <c r="Q396">
        <v>0.44737702000000001</v>
      </c>
      <c r="R396">
        <v>0.34727897000000002</v>
      </c>
      <c r="S396">
        <v>2.72409707</v>
      </c>
      <c r="T396">
        <v>0.14299722000000001</v>
      </c>
      <c r="U396">
        <v>58586</v>
      </c>
      <c r="V396">
        <v>82.576042099999995</v>
      </c>
      <c r="W396">
        <v>30.4885126</v>
      </c>
      <c r="X396">
        <v>7.3447581299999998</v>
      </c>
      <c r="Y396">
        <v>93254</v>
      </c>
      <c r="Z396">
        <v>95.250449399999994</v>
      </c>
      <c r="AA396">
        <v>13.4085401</v>
      </c>
      <c r="AB396">
        <v>14.452894000000001</v>
      </c>
      <c r="AC396">
        <v>14.0575375</v>
      </c>
      <c r="AD396">
        <v>9.5281306699999995</v>
      </c>
      <c r="AE396">
        <v>1</v>
      </c>
      <c r="AF396" t="s">
        <v>33</v>
      </c>
    </row>
    <row r="397" spans="1:32" hidden="1" x14ac:dyDescent="0.4">
      <c r="A397">
        <v>3013</v>
      </c>
      <c r="B397" t="s">
        <v>72</v>
      </c>
      <c r="C397" s="6" t="str">
        <f t="shared" si="6"/>
        <v>Lafayette-WI</v>
      </c>
      <c r="D397" s="4" t="str">
        <f>INDEX(counties!$C$2:$C$434,MATCH('data-RIGHT!'!$C397,counties!$D$2:$D$434,0))</f>
        <v>Darlington</v>
      </c>
      <c r="E397" t="s">
        <v>49</v>
      </c>
      <c r="F397" s="4" t="str">
        <f>INDEX(states!$A$2:$A$51,MATCH('data-RIGHT!'!$E397,states!$C$2:$C$51,0))</f>
        <v>Wisconsin</v>
      </c>
      <c r="G397" s="4" t="str">
        <f>INDEX(states!$B$2:$B$51,MATCH('data-RIGHT!'!$E397,states!$C$2:$C$51,0))</f>
        <v>Madison</v>
      </c>
      <c r="H397">
        <v>3.6999999999999998E-2</v>
      </c>
      <c r="I397">
        <v>16076</v>
      </c>
      <c r="J397">
        <v>434.48648600000001</v>
      </c>
      <c r="K397">
        <v>16009</v>
      </c>
      <c r="L397">
        <v>14</v>
      </c>
      <c r="M397">
        <v>21</v>
      </c>
      <c r="N397">
        <v>19</v>
      </c>
      <c r="O397">
        <v>13</v>
      </c>
      <c r="P397">
        <v>99.583229700000004</v>
      </c>
      <c r="Q397">
        <v>8.7086339999999998E-2</v>
      </c>
      <c r="R397">
        <v>0.13062951</v>
      </c>
      <c r="S397">
        <v>0.1181886</v>
      </c>
      <c r="T397">
        <v>8.0865889999999996E-2</v>
      </c>
      <c r="U397">
        <v>10181</v>
      </c>
      <c r="V397">
        <v>77.035654699999995</v>
      </c>
      <c r="W397">
        <v>16.4620371</v>
      </c>
      <c r="X397">
        <v>2.60288773</v>
      </c>
      <c r="Y397">
        <v>15911</v>
      </c>
      <c r="Z397">
        <v>98.973625299999995</v>
      </c>
      <c r="AA397">
        <v>11.023820000000001</v>
      </c>
      <c r="AB397">
        <v>13.3161512</v>
      </c>
      <c r="AC397">
        <v>9.6146698100000005</v>
      </c>
      <c r="AD397">
        <v>11.243718599999999</v>
      </c>
      <c r="AE397">
        <v>0</v>
      </c>
      <c r="AF397" t="s">
        <v>29</v>
      </c>
    </row>
    <row r="398" spans="1:32" hidden="1" x14ac:dyDescent="0.4">
      <c r="A398">
        <v>3014</v>
      </c>
      <c r="B398" t="s">
        <v>849</v>
      </c>
      <c r="C398" s="6" t="str">
        <f t="shared" si="6"/>
        <v>Langlade-WI</v>
      </c>
      <c r="D398" s="4" t="str">
        <f>INDEX(counties!$C$2:$C$434,MATCH('data-RIGHT!'!$C398,counties!$D$2:$D$434,0))</f>
        <v>Antigo</v>
      </c>
      <c r="E398" t="s">
        <v>49</v>
      </c>
      <c r="F398" s="4" t="str">
        <f>INDEX(states!$A$2:$A$51,MATCH('data-RIGHT!'!$E398,states!$C$2:$C$51,0))</f>
        <v>Wisconsin</v>
      </c>
      <c r="G398" s="4" t="str">
        <f>INDEX(states!$B$2:$B$51,MATCH('data-RIGHT!'!$E398,states!$C$2:$C$51,0))</f>
        <v>Madison</v>
      </c>
      <c r="H398">
        <v>5.1999999999999998E-2</v>
      </c>
      <c r="I398">
        <v>19505</v>
      </c>
      <c r="J398">
        <v>375.09615400000001</v>
      </c>
      <c r="K398">
        <v>19291</v>
      </c>
      <c r="L398">
        <v>13</v>
      </c>
      <c r="M398">
        <v>137</v>
      </c>
      <c r="N398">
        <v>22</v>
      </c>
      <c r="O398">
        <v>42</v>
      </c>
      <c r="P398">
        <v>98.902845400000004</v>
      </c>
      <c r="Q398">
        <v>6.664958E-2</v>
      </c>
      <c r="R398">
        <v>0.70238400000000001</v>
      </c>
      <c r="S398">
        <v>0.11279159</v>
      </c>
      <c r="T398">
        <v>0.2153294</v>
      </c>
      <c r="U398">
        <v>12933</v>
      </c>
      <c r="V398">
        <v>71.499265399999999</v>
      </c>
      <c r="W398">
        <v>13.631794599999999</v>
      </c>
      <c r="X398">
        <v>2.8995592700000001</v>
      </c>
      <c r="Y398">
        <v>19234</v>
      </c>
      <c r="Z398">
        <v>98.610612700000004</v>
      </c>
      <c r="AA398">
        <v>14.625143</v>
      </c>
      <c r="AB398">
        <v>21.930683399999999</v>
      </c>
      <c r="AC398">
        <v>11.595420600000001</v>
      </c>
      <c r="AD398">
        <v>12.7876683</v>
      </c>
      <c r="AE398">
        <v>0</v>
      </c>
      <c r="AF398" t="s">
        <v>29</v>
      </c>
    </row>
    <row r="399" spans="1:32" hidden="1" x14ac:dyDescent="0.4">
      <c r="A399">
        <v>3015</v>
      </c>
      <c r="B399" t="s">
        <v>155</v>
      </c>
      <c r="C399" s="6" t="str">
        <f t="shared" si="6"/>
        <v>Lincoln-WI</v>
      </c>
      <c r="D399" s="4" t="str">
        <f>INDEX(counties!$C$2:$C$434,MATCH('data-RIGHT!'!$C399,counties!$D$2:$D$434,0))</f>
        <v>Merrill</v>
      </c>
      <c r="E399" t="s">
        <v>49</v>
      </c>
      <c r="F399" s="4" t="str">
        <f>INDEX(states!$A$2:$A$51,MATCH('data-RIGHT!'!$E399,states!$C$2:$C$51,0))</f>
        <v>Wisconsin</v>
      </c>
      <c r="G399" s="4" t="str">
        <f>INDEX(states!$B$2:$B$51,MATCH('data-RIGHT!'!$E399,states!$C$2:$C$51,0))</f>
        <v>Madison</v>
      </c>
      <c r="H399">
        <v>5.2999999999999999E-2</v>
      </c>
      <c r="I399">
        <v>26993</v>
      </c>
      <c r="J399">
        <v>509.30188700000002</v>
      </c>
      <c r="K399">
        <v>26712</v>
      </c>
      <c r="L399">
        <v>84</v>
      </c>
      <c r="M399">
        <v>96</v>
      </c>
      <c r="N399">
        <v>78</v>
      </c>
      <c r="O399">
        <v>23</v>
      </c>
      <c r="P399">
        <v>98.958989399999993</v>
      </c>
      <c r="Q399">
        <v>0.31119179000000002</v>
      </c>
      <c r="R399">
        <v>0.35564775999999998</v>
      </c>
      <c r="S399">
        <v>0.28896380999999999</v>
      </c>
      <c r="T399">
        <v>8.5207279999999996E-2</v>
      </c>
      <c r="U399">
        <v>17567</v>
      </c>
      <c r="V399">
        <v>71.059372699999997</v>
      </c>
      <c r="W399">
        <v>17.441794300000002</v>
      </c>
      <c r="X399">
        <v>3.4439574199999998</v>
      </c>
      <c r="Y399">
        <v>26273</v>
      </c>
      <c r="Z399">
        <v>97.332641800000005</v>
      </c>
      <c r="AA399">
        <v>10.4175389</v>
      </c>
      <c r="AB399">
        <v>13.7597459</v>
      </c>
      <c r="AC399">
        <v>8.5920057599999993</v>
      </c>
      <c r="AD399">
        <v>10.820212400000001</v>
      </c>
      <c r="AE399">
        <v>0</v>
      </c>
      <c r="AF399" t="s">
        <v>29</v>
      </c>
    </row>
    <row r="400" spans="1:32" hidden="1" x14ac:dyDescent="0.4">
      <c r="A400">
        <v>3016</v>
      </c>
      <c r="B400" t="s">
        <v>95</v>
      </c>
      <c r="C400" s="6" t="str">
        <f t="shared" si="6"/>
        <v>Manitowoc-WI</v>
      </c>
      <c r="D400" s="4" t="str">
        <f>INDEX(counties!$C$2:$C$434,MATCH('data-RIGHT!'!$C400,counties!$D$2:$D$434,0))</f>
        <v>Manitowoc</v>
      </c>
      <c r="E400" t="s">
        <v>49</v>
      </c>
      <c r="F400" s="4" t="str">
        <f>INDEX(states!$A$2:$A$51,MATCH('data-RIGHT!'!$E400,states!$C$2:$C$51,0))</f>
        <v>Wisconsin</v>
      </c>
      <c r="G400" s="4" t="str">
        <f>INDEX(states!$B$2:$B$51,MATCH('data-RIGHT!'!$E400,states!$C$2:$C$51,0))</f>
        <v>Madison</v>
      </c>
      <c r="H400">
        <v>3.5999999999999997E-2</v>
      </c>
      <c r="I400">
        <v>80421</v>
      </c>
      <c r="J400">
        <v>2233.9166700000001</v>
      </c>
      <c r="K400">
        <v>78730</v>
      </c>
      <c r="L400">
        <v>115</v>
      </c>
      <c r="M400">
        <v>318</v>
      </c>
      <c r="N400">
        <v>1071</v>
      </c>
      <c r="O400">
        <v>187</v>
      </c>
      <c r="P400">
        <v>97.897315399999997</v>
      </c>
      <c r="Q400">
        <v>0.14299748000000001</v>
      </c>
      <c r="R400">
        <v>0.39541911000000002</v>
      </c>
      <c r="S400">
        <v>1.33174171</v>
      </c>
      <c r="T400">
        <v>0.23252633</v>
      </c>
      <c r="U400">
        <v>52215</v>
      </c>
      <c r="V400">
        <v>75.407449999999997</v>
      </c>
      <c r="W400">
        <v>19.071148099999998</v>
      </c>
      <c r="X400">
        <v>2.8880589900000002</v>
      </c>
      <c r="Y400">
        <v>79142</v>
      </c>
      <c r="Z400">
        <v>98.409619399999997</v>
      </c>
      <c r="AA400">
        <v>8.3356498400000003</v>
      </c>
      <c r="AB400">
        <v>11.7911918</v>
      </c>
      <c r="AC400">
        <v>6.9729305799999999</v>
      </c>
      <c r="AD400">
        <v>7.2980182899999999</v>
      </c>
      <c r="AE400">
        <v>0</v>
      </c>
      <c r="AF400" t="s">
        <v>29</v>
      </c>
    </row>
    <row r="401" spans="1:32" hidden="1" x14ac:dyDescent="0.4">
      <c r="A401">
        <v>3017</v>
      </c>
      <c r="B401" t="s">
        <v>850</v>
      </c>
      <c r="C401" s="6" t="str">
        <f t="shared" si="6"/>
        <v>Marathon-WI</v>
      </c>
      <c r="D401" s="4" t="str">
        <f>INDEX(counties!$C$2:$C$434,MATCH('data-RIGHT!'!$C401,counties!$D$2:$D$434,0))</f>
        <v>Wausau</v>
      </c>
      <c r="E401" t="s">
        <v>49</v>
      </c>
      <c r="F401" s="4" t="str">
        <f>INDEX(states!$A$2:$A$51,MATCH('data-RIGHT!'!$E401,states!$C$2:$C$51,0))</f>
        <v>Wisconsin</v>
      </c>
      <c r="G401" s="4" t="str">
        <f>INDEX(states!$B$2:$B$51,MATCH('data-RIGHT!'!$E401,states!$C$2:$C$51,0))</f>
        <v>Madison</v>
      </c>
      <c r="H401">
        <v>9.4E-2</v>
      </c>
      <c r="I401">
        <v>115400</v>
      </c>
      <c r="J401">
        <v>1227.65957</v>
      </c>
      <c r="K401">
        <v>112189</v>
      </c>
      <c r="L401">
        <v>89</v>
      </c>
      <c r="M401">
        <v>490</v>
      </c>
      <c r="N401">
        <v>2499</v>
      </c>
      <c r="O401">
        <v>133</v>
      </c>
      <c r="P401">
        <v>97.217504300000002</v>
      </c>
      <c r="Q401">
        <v>7.7123049999999999E-2</v>
      </c>
      <c r="R401">
        <v>0.42461005000000002</v>
      </c>
      <c r="S401">
        <v>2.1655112700000001</v>
      </c>
      <c r="T401">
        <v>0.1152513</v>
      </c>
      <c r="U401">
        <v>72367</v>
      </c>
      <c r="V401">
        <v>75.944836699999996</v>
      </c>
      <c r="W401">
        <v>21.877375000000001</v>
      </c>
      <c r="X401">
        <v>4.0570978499999999</v>
      </c>
      <c r="Y401">
        <v>114112</v>
      </c>
      <c r="Z401">
        <v>98.883882099999994</v>
      </c>
      <c r="AA401">
        <v>7.9185361700000003</v>
      </c>
      <c r="AB401">
        <v>10.343645799999999</v>
      </c>
      <c r="AC401">
        <v>6.2116794100000003</v>
      </c>
      <c r="AD401">
        <v>9.5584275699999992</v>
      </c>
      <c r="AE401">
        <v>1</v>
      </c>
      <c r="AF401" t="s">
        <v>35</v>
      </c>
    </row>
    <row r="402" spans="1:32" hidden="1" x14ac:dyDescent="0.4">
      <c r="A402">
        <v>3018</v>
      </c>
      <c r="B402" t="s">
        <v>429</v>
      </c>
      <c r="C402" s="6" t="str">
        <f t="shared" si="6"/>
        <v>Marinette-WI</v>
      </c>
      <c r="D402" s="4" t="str">
        <f>INDEX(counties!$C$2:$C$434,MATCH('data-RIGHT!'!$C402,counties!$D$2:$D$434,0))</f>
        <v>Marinette</v>
      </c>
      <c r="E402" t="s">
        <v>49</v>
      </c>
      <c r="F402" s="4" t="str">
        <f>INDEX(states!$A$2:$A$51,MATCH('data-RIGHT!'!$E402,states!$C$2:$C$51,0))</f>
        <v>Wisconsin</v>
      </c>
      <c r="G402" s="4" t="str">
        <f>INDEX(states!$B$2:$B$51,MATCH('data-RIGHT!'!$E402,states!$C$2:$C$51,0))</f>
        <v>Madison</v>
      </c>
      <c r="H402">
        <v>8.2000000000000003E-2</v>
      </c>
      <c r="I402">
        <v>40548</v>
      </c>
      <c r="J402">
        <v>494.48780499999998</v>
      </c>
      <c r="K402">
        <v>40280</v>
      </c>
      <c r="L402">
        <v>8</v>
      </c>
      <c r="M402">
        <v>150</v>
      </c>
      <c r="N402">
        <v>63</v>
      </c>
      <c r="O402">
        <v>47</v>
      </c>
      <c r="P402">
        <v>99.339054899999994</v>
      </c>
      <c r="Q402">
        <v>1.9729699999999999E-2</v>
      </c>
      <c r="R402">
        <v>0.36993193000000002</v>
      </c>
      <c r="S402">
        <v>0.15537140999999999</v>
      </c>
      <c r="T402">
        <v>0.11591201</v>
      </c>
      <c r="U402">
        <v>26699</v>
      </c>
      <c r="V402">
        <v>73.609498500000001</v>
      </c>
      <c r="W402">
        <v>15.4275441</v>
      </c>
      <c r="X402">
        <v>2.3072025200000001</v>
      </c>
      <c r="Y402">
        <v>39419</v>
      </c>
      <c r="Z402">
        <v>97.215645699999996</v>
      </c>
      <c r="AA402">
        <v>11.6593521</v>
      </c>
      <c r="AB402">
        <v>15.133058500000001</v>
      </c>
      <c r="AC402">
        <v>9.6064241100000007</v>
      </c>
      <c r="AD402">
        <v>12.1661029</v>
      </c>
      <c r="AE402">
        <v>0</v>
      </c>
      <c r="AF402" t="s">
        <v>29</v>
      </c>
    </row>
    <row r="403" spans="1:32" hidden="1" x14ac:dyDescent="0.4">
      <c r="A403">
        <v>3019</v>
      </c>
      <c r="B403" t="s">
        <v>294</v>
      </c>
      <c r="C403" s="6" t="str">
        <f t="shared" si="6"/>
        <v>Marquette-WI</v>
      </c>
      <c r="D403" s="4" t="str">
        <f>INDEX(counties!$C$2:$C$434,MATCH('data-RIGHT!'!$C403,counties!$D$2:$D$434,0))</f>
        <v>Montello</v>
      </c>
      <c r="E403" t="s">
        <v>49</v>
      </c>
      <c r="F403" s="4" t="str">
        <f>INDEX(states!$A$2:$A$51,MATCH('data-RIGHT!'!$E403,states!$C$2:$C$51,0))</f>
        <v>Wisconsin</v>
      </c>
      <c r="G403" s="4" t="str">
        <f>INDEX(states!$B$2:$B$51,MATCH('data-RIGHT!'!$E403,states!$C$2:$C$51,0))</f>
        <v>Madison</v>
      </c>
      <c r="H403">
        <v>2.7E-2</v>
      </c>
      <c r="I403">
        <v>12321</v>
      </c>
      <c r="J403">
        <v>456.33333299999998</v>
      </c>
      <c r="K403">
        <v>12174</v>
      </c>
      <c r="L403">
        <v>31</v>
      </c>
      <c r="M403">
        <v>49</v>
      </c>
      <c r="N403">
        <v>18</v>
      </c>
      <c r="O403">
        <v>49</v>
      </c>
      <c r="P403">
        <v>98.806915000000004</v>
      </c>
      <c r="Q403">
        <v>0.25160294999999999</v>
      </c>
      <c r="R403">
        <v>0.39769499000000003</v>
      </c>
      <c r="S403">
        <v>0.14609204000000001</v>
      </c>
      <c r="T403">
        <v>0.39769499000000003</v>
      </c>
      <c r="U403">
        <v>8499</v>
      </c>
      <c r="V403">
        <v>69.714084</v>
      </c>
      <c r="W403">
        <v>14.0016473</v>
      </c>
      <c r="X403">
        <v>2.5767737400000001</v>
      </c>
      <c r="Y403">
        <v>12182</v>
      </c>
      <c r="Z403">
        <v>98.871844800000005</v>
      </c>
      <c r="AA403">
        <v>11.607289400000001</v>
      </c>
      <c r="AB403">
        <v>15.643026799999999</v>
      </c>
      <c r="AC403">
        <v>9.6785110000000003</v>
      </c>
      <c r="AD403">
        <v>11.4586466</v>
      </c>
      <c r="AE403">
        <v>0</v>
      </c>
      <c r="AF403" t="s">
        <v>29</v>
      </c>
    </row>
    <row r="404" spans="1:32" hidden="1" x14ac:dyDescent="0.4">
      <c r="A404">
        <v>3020</v>
      </c>
      <c r="B404" t="s">
        <v>297</v>
      </c>
      <c r="C404" s="6" t="str">
        <f t="shared" si="6"/>
        <v>Menominee-WI</v>
      </c>
      <c r="D404" s="4" t="str">
        <f>INDEX(counties!$C$2:$C$434,MATCH('data-RIGHT!'!$C404,counties!$D$2:$D$434,0))</f>
        <v>Keshena</v>
      </c>
      <c r="E404" t="s">
        <v>49</v>
      </c>
      <c r="F404" s="4" t="str">
        <f>INDEX(states!$A$2:$A$51,MATCH('data-RIGHT!'!$E404,states!$C$2:$C$51,0))</f>
        <v>Wisconsin</v>
      </c>
      <c r="G404" s="4" t="str">
        <f>INDEX(states!$B$2:$B$51,MATCH('data-RIGHT!'!$E404,states!$C$2:$C$51,0))</f>
        <v>Madison</v>
      </c>
      <c r="H404">
        <v>2.1000000000000001E-2</v>
      </c>
      <c r="I404">
        <v>3890</v>
      </c>
      <c r="J404">
        <v>185.23809499999999</v>
      </c>
      <c r="K404">
        <v>416</v>
      </c>
      <c r="L404">
        <v>0</v>
      </c>
      <c r="M404">
        <v>3469</v>
      </c>
      <c r="N404">
        <v>0</v>
      </c>
      <c r="O404">
        <v>5</v>
      </c>
      <c r="P404">
        <v>10.694087400000001</v>
      </c>
      <c r="Q404">
        <v>0</v>
      </c>
      <c r="R404">
        <v>89.177377899999996</v>
      </c>
      <c r="S404">
        <v>0</v>
      </c>
      <c r="T404">
        <v>0.1285347</v>
      </c>
      <c r="U404">
        <v>1922</v>
      </c>
      <c r="V404">
        <v>62.695109299999999</v>
      </c>
      <c r="W404">
        <v>7.3361082199999998</v>
      </c>
      <c r="X404">
        <v>0.52029135999999998</v>
      </c>
      <c r="Y404">
        <v>3820</v>
      </c>
      <c r="Z404">
        <v>98.200514100000007</v>
      </c>
      <c r="AA404">
        <v>48.6910995</v>
      </c>
      <c r="AB404">
        <v>64.3084767</v>
      </c>
      <c r="AC404">
        <v>43.312464400000003</v>
      </c>
      <c r="AD404">
        <v>18.2186235</v>
      </c>
      <c r="AE404">
        <v>0</v>
      </c>
      <c r="AF404" t="s">
        <v>30</v>
      </c>
    </row>
    <row r="405" spans="1:32" hidden="1" x14ac:dyDescent="0.4">
      <c r="A405">
        <v>3021</v>
      </c>
      <c r="B405" t="s">
        <v>432</v>
      </c>
      <c r="C405" s="6" t="str">
        <f t="shared" si="6"/>
        <v>Milwaukee-WI</v>
      </c>
      <c r="D405" s="4" t="str">
        <f>INDEX(counties!$C$2:$C$434,MATCH('data-RIGHT!'!$C405,counties!$D$2:$D$434,0))</f>
        <v>Milwaukee</v>
      </c>
      <c r="E405" t="s">
        <v>49</v>
      </c>
      <c r="F405" s="4" t="str">
        <f>INDEX(states!$A$2:$A$51,MATCH('data-RIGHT!'!$E405,states!$C$2:$C$51,0))</f>
        <v>Wisconsin</v>
      </c>
      <c r="G405" s="4" t="str">
        <f>INDEX(states!$B$2:$B$51,MATCH('data-RIGHT!'!$E405,states!$C$2:$C$51,0))</f>
        <v>Madison</v>
      </c>
      <c r="H405">
        <v>1.4999999999999999E-2</v>
      </c>
      <c r="I405">
        <v>959275</v>
      </c>
      <c r="J405">
        <v>63951.666700000002</v>
      </c>
      <c r="K405">
        <v>718918</v>
      </c>
      <c r="L405">
        <v>195470</v>
      </c>
      <c r="M405">
        <v>6994</v>
      </c>
      <c r="N405">
        <v>15308</v>
      </c>
      <c r="O405">
        <v>22585</v>
      </c>
      <c r="P405">
        <v>74.943889900000002</v>
      </c>
      <c r="Q405">
        <v>20.376847099999999</v>
      </c>
      <c r="R405">
        <v>0.72909228000000004</v>
      </c>
      <c r="S405">
        <v>1.5957884899999999</v>
      </c>
      <c r="T405">
        <v>2.3543822200000002</v>
      </c>
      <c r="U405">
        <v>610538</v>
      </c>
      <c r="V405">
        <v>76.260445700000005</v>
      </c>
      <c r="W405">
        <v>25.355833700000002</v>
      </c>
      <c r="X405">
        <v>6.2012520100000001</v>
      </c>
      <c r="Y405">
        <v>933532</v>
      </c>
      <c r="Z405">
        <v>97.3164108</v>
      </c>
      <c r="AA405">
        <v>15.8734784</v>
      </c>
      <c r="AB405">
        <v>27.798026199999999</v>
      </c>
      <c r="AC405">
        <v>12.8895894</v>
      </c>
      <c r="AD405">
        <v>7.81374777</v>
      </c>
      <c r="AE405">
        <v>1</v>
      </c>
      <c r="AF405" t="s">
        <v>35</v>
      </c>
    </row>
    <row r="406" spans="1:32" hidden="1" x14ac:dyDescent="0.4">
      <c r="A406">
        <v>3022</v>
      </c>
      <c r="B406" t="s">
        <v>300</v>
      </c>
      <c r="C406" s="6" t="str">
        <f t="shared" si="6"/>
        <v>Monroe-WI</v>
      </c>
      <c r="D406" s="4" t="str">
        <f>INDEX(counties!$C$2:$C$434,MATCH('data-RIGHT!'!$C406,counties!$D$2:$D$434,0))</f>
        <v>Sparta</v>
      </c>
      <c r="E406" t="s">
        <v>49</v>
      </c>
      <c r="F406" s="4" t="str">
        <f>INDEX(states!$A$2:$A$51,MATCH('data-RIGHT!'!$E406,states!$C$2:$C$51,0))</f>
        <v>Wisconsin</v>
      </c>
      <c r="G406" s="4" t="str">
        <f>INDEX(states!$B$2:$B$51,MATCH('data-RIGHT!'!$E406,states!$C$2:$C$51,0))</f>
        <v>Madison</v>
      </c>
      <c r="H406">
        <v>5.3999999999999999E-2</v>
      </c>
      <c r="I406">
        <v>36633</v>
      </c>
      <c r="J406">
        <v>678.38888899999995</v>
      </c>
      <c r="K406">
        <v>35983</v>
      </c>
      <c r="L406">
        <v>141</v>
      </c>
      <c r="M406">
        <v>301</v>
      </c>
      <c r="N406">
        <v>143</v>
      </c>
      <c r="O406">
        <v>65</v>
      </c>
      <c r="P406">
        <v>98.225643500000004</v>
      </c>
      <c r="Q406">
        <v>0.38489886000000001</v>
      </c>
      <c r="R406">
        <v>0.82166353000000003</v>
      </c>
      <c r="S406">
        <v>0.39035841999999998</v>
      </c>
      <c r="T406">
        <v>0.17743565</v>
      </c>
      <c r="U406">
        <v>23025</v>
      </c>
      <c r="V406">
        <v>75.726384400000001</v>
      </c>
      <c r="W406">
        <v>17.372421299999999</v>
      </c>
      <c r="X406">
        <v>2.84473398</v>
      </c>
      <c r="Y406">
        <v>35485</v>
      </c>
      <c r="Z406">
        <v>96.866213500000001</v>
      </c>
      <c r="AA406">
        <v>13.002677200000001</v>
      </c>
      <c r="AB406">
        <v>18.092197899999999</v>
      </c>
      <c r="AC406">
        <v>10.5513257</v>
      </c>
      <c r="AD406">
        <v>11.6072842</v>
      </c>
      <c r="AE406">
        <v>0</v>
      </c>
      <c r="AF406" t="s">
        <v>29</v>
      </c>
    </row>
    <row r="407" spans="1:32" hidden="1" x14ac:dyDescent="0.4">
      <c r="A407">
        <v>3023</v>
      </c>
      <c r="B407" t="s">
        <v>434</v>
      </c>
      <c r="C407" s="6" t="str">
        <f t="shared" si="6"/>
        <v>Oconto-WI</v>
      </c>
      <c r="D407" s="4" t="str">
        <f>INDEX(counties!$C$2:$C$434,MATCH('data-RIGHT!'!$C407,counties!$D$2:$D$434,0))</f>
        <v>Oconto</v>
      </c>
      <c r="E407" t="s">
        <v>49</v>
      </c>
      <c r="F407" s="4" t="str">
        <f>INDEX(states!$A$2:$A$51,MATCH('data-RIGHT!'!$E407,states!$C$2:$C$51,0))</f>
        <v>Wisconsin</v>
      </c>
      <c r="G407" s="4" t="str">
        <f>INDEX(states!$B$2:$B$51,MATCH('data-RIGHT!'!$E407,states!$C$2:$C$51,0))</f>
        <v>Madison</v>
      </c>
      <c r="H407">
        <v>0.06</v>
      </c>
      <c r="I407">
        <v>30226</v>
      </c>
      <c r="J407">
        <v>503.76666699999998</v>
      </c>
      <c r="K407">
        <v>29926</v>
      </c>
      <c r="L407">
        <v>18</v>
      </c>
      <c r="M407">
        <v>212</v>
      </c>
      <c r="N407">
        <v>36</v>
      </c>
      <c r="O407">
        <v>34</v>
      </c>
      <c r="P407">
        <v>99.007476999999994</v>
      </c>
      <c r="Q407">
        <v>5.9551380000000001E-2</v>
      </c>
      <c r="R407">
        <v>0.70138292000000002</v>
      </c>
      <c r="S407">
        <v>0.11910276</v>
      </c>
      <c r="T407">
        <v>0.11248594000000001</v>
      </c>
      <c r="U407">
        <v>19760</v>
      </c>
      <c r="V407">
        <v>69.4078947</v>
      </c>
      <c r="W407">
        <v>13.4311741</v>
      </c>
      <c r="X407">
        <v>2.3785425099999999</v>
      </c>
      <c r="Y407">
        <v>29750</v>
      </c>
      <c r="Z407">
        <v>98.425196900000003</v>
      </c>
      <c r="AA407">
        <v>12.094117600000001</v>
      </c>
      <c r="AB407">
        <v>14.116631699999999</v>
      </c>
      <c r="AC407">
        <v>9.6344225199999993</v>
      </c>
      <c r="AD407">
        <v>15.588615799999999</v>
      </c>
      <c r="AE407">
        <v>0</v>
      </c>
      <c r="AF407" t="s">
        <v>29</v>
      </c>
    </row>
    <row r="408" spans="1:32" hidden="1" x14ac:dyDescent="0.4">
      <c r="A408">
        <v>3024</v>
      </c>
      <c r="B408" t="s">
        <v>851</v>
      </c>
      <c r="C408" s="6" t="str">
        <f t="shared" si="6"/>
        <v>Oneida-WI</v>
      </c>
      <c r="D408" s="4" t="str">
        <f>INDEX(counties!$C$2:$C$434,MATCH('data-RIGHT!'!$C408,counties!$D$2:$D$434,0))</f>
        <v>Rhinelander</v>
      </c>
      <c r="E408" t="s">
        <v>49</v>
      </c>
      <c r="F408" s="4" t="str">
        <f>INDEX(states!$A$2:$A$51,MATCH('data-RIGHT!'!$E408,states!$C$2:$C$51,0))</f>
        <v>Wisconsin</v>
      </c>
      <c r="G408" s="4" t="str">
        <f>INDEX(states!$B$2:$B$51,MATCH('data-RIGHT!'!$E408,states!$C$2:$C$51,0))</f>
        <v>Madison</v>
      </c>
      <c r="H408">
        <v>7.0999999999999994E-2</v>
      </c>
      <c r="I408">
        <v>31679</v>
      </c>
      <c r="J408">
        <v>446.18309900000003</v>
      </c>
      <c r="K408">
        <v>31320</v>
      </c>
      <c r="L408">
        <v>58</v>
      </c>
      <c r="M408">
        <v>223</v>
      </c>
      <c r="N408">
        <v>56</v>
      </c>
      <c r="O408">
        <v>22</v>
      </c>
      <c r="P408">
        <v>98.866757199999995</v>
      </c>
      <c r="Q408">
        <v>0.18308658999999999</v>
      </c>
      <c r="R408">
        <v>0.70393636000000004</v>
      </c>
      <c r="S408">
        <v>0.17677325999999999</v>
      </c>
      <c r="T408">
        <v>6.9446640000000004E-2</v>
      </c>
      <c r="U408">
        <v>22153</v>
      </c>
      <c r="V408">
        <v>77.596713800000003</v>
      </c>
      <c r="W408">
        <v>21.9338239</v>
      </c>
      <c r="X408">
        <v>4.9744955500000003</v>
      </c>
      <c r="Y408">
        <v>30890</v>
      </c>
      <c r="Z408">
        <v>97.509391100000002</v>
      </c>
      <c r="AA408">
        <v>9.6179993499999998</v>
      </c>
      <c r="AB408">
        <v>13.966707299999999</v>
      </c>
      <c r="AC408">
        <v>8.1096162199999995</v>
      </c>
      <c r="AD408">
        <v>8.5594140000000003</v>
      </c>
      <c r="AE408">
        <v>0</v>
      </c>
      <c r="AF408" t="s">
        <v>29</v>
      </c>
    </row>
    <row r="409" spans="1:32" hidden="1" x14ac:dyDescent="0.4">
      <c r="A409">
        <v>3025</v>
      </c>
      <c r="B409" t="s">
        <v>852</v>
      </c>
      <c r="C409" s="6" t="str">
        <f t="shared" si="6"/>
        <v>Outagamie-WI</v>
      </c>
      <c r="D409" s="4" t="str">
        <f>INDEX(counties!$C$2:$C$434,MATCH('data-RIGHT!'!$C409,counties!$D$2:$D$434,0))</f>
        <v>Appleton</v>
      </c>
      <c r="E409" t="s">
        <v>49</v>
      </c>
      <c r="F409" s="4" t="str">
        <f>INDEX(states!$A$2:$A$51,MATCH('data-RIGHT!'!$E409,states!$C$2:$C$51,0))</f>
        <v>Wisconsin</v>
      </c>
      <c r="G409" s="4" t="str">
        <f>INDEX(states!$B$2:$B$51,MATCH('data-RIGHT!'!$E409,states!$C$2:$C$51,0))</f>
        <v>Madison</v>
      </c>
      <c r="H409">
        <v>3.6999999999999998E-2</v>
      </c>
      <c r="I409">
        <v>140510</v>
      </c>
      <c r="J409">
        <v>3797.5675700000002</v>
      </c>
      <c r="K409">
        <v>136043</v>
      </c>
      <c r="L409">
        <v>206</v>
      </c>
      <c r="M409">
        <v>1965</v>
      </c>
      <c r="N409">
        <v>1904</v>
      </c>
      <c r="O409">
        <v>392</v>
      </c>
      <c r="P409">
        <v>96.820866800000005</v>
      </c>
      <c r="Q409">
        <v>0.14660877999999999</v>
      </c>
      <c r="R409">
        <v>1.3984769800000001</v>
      </c>
      <c r="S409">
        <v>1.3550637000000001</v>
      </c>
      <c r="T409">
        <v>0.2789837</v>
      </c>
      <c r="U409">
        <v>86689</v>
      </c>
      <c r="V409">
        <v>81.532835800000001</v>
      </c>
      <c r="W409">
        <v>24.857825099999999</v>
      </c>
      <c r="X409">
        <v>4.3627219100000003</v>
      </c>
      <c r="Y409">
        <v>137496</v>
      </c>
      <c r="Z409">
        <v>97.854956900000005</v>
      </c>
      <c r="AA409">
        <v>6.2023622500000002</v>
      </c>
      <c r="AB409">
        <v>8.2030067599999992</v>
      </c>
      <c r="AC409">
        <v>5.0229654200000002</v>
      </c>
      <c r="AD409">
        <v>6.8559240299999997</v>
      </c>
      <c r="AE409">
        <v>1</v>
      </c>
      <c r="AF409" t="s">
        <v>36</v>
      </c>
    </row>
    <row r="410" spans="1:32" hidden="1" x14ac:dyDescent="0.4">
      <c r="A410">
        <v>3026</v>
      </c>
      <c r="B410" t="s">
        <v>853</v>
      </c>
      <c r="C410" s="6" t="str">
        <f t="shared" si="6"/>
        <v>Ozaukee-WI</v>
      </c>
      <c r="D410" s="4" t="str">
        <f>INDEX(counties!$C$2:$C$434,MATCH('data-RIGHT!'!$C410,counties!$D$2:$D$434,0))</f>
        <v>Port Washington</v>
      </c>
      <c r="E410" t="s">
        <v>49</v>
      </c>
      <c r="F410" s="4" t="str">
        <f>INDEX(states!$A$2:$A$51,MATCH('data-RIGHT!'!$E410,states!$C$2:$C$51,0))</f>
        <v>Wisconsin</v>
      </c>
      <c r="G410" s="4" t="str">
        <f>INDEX(states!$B$2:$B$51,MATCH('data-RIGHT!'!$E410,states!$C$2:$C$51,0))</f>
        <v>Madison</v>
      </c>
      <c r="H410">
        <v>1.4999999999999999E-2</v>
      </c>
      <c r="I410">
        <v>72831</v>
      </c>
      <c r="J410">
        <v>4855.3999999999996</v>
      </c>
      <c r="K410">
        <v>71676</v>
      </c>
      <c r="L410">
        <v>492</v>
      </c>
      <c r="M410">
        <v>127</v>
      </c>
      <c r="N410">
        <v>438</v>
      </c>
      <c r="O410">
        <v>98</v>
      </c>
      <c r="P410">
        <v>98.414136799999994</v>
      </c>
      <c r="Q410">
        <v>0.67553651999999997</v>
      </c>
      <c r="R410">
        <v>0.17437630000000001</v>
      </c>
      <c r="S410">
        <v>0.60139226000000001</v>
      </c>
      <c r="T410">
        <v>0.13455808999999999</v>
      </c>
      <c r="U410">
        <v>47058</v>
      </c>
      <c r="V410">
        <v>86.899145700000005</v>
      </c>
      <c r="W410">
        <v>37.419779800000001</v>
      </c>
      <c r="X410">
        <v>9.3650388899999992</v>
      </c>
      <c r="Y410">
        <v>71600</v>
      </c>
      <c r="Z410">
        <v>98.309785700000006</v>
      </c>
      <c r="AA410">
        <v>2.1801675999999999</v>
      </c>
      <c r="AB410">
        <v>1.91895478</v>
      </c>
      <c r="AC410">
        <v>1.9385043</v>
      </c>
      <c r="AD410">
        <v>3.5470668500000002</v>
      </c>
      <c r="AE410">
        <v>1</v>
      </c>
      <c r="AF410" t="s">
        <v>36</v>
      </c>
    </row>
    <row r="411" spans="1:32" hidden="1" x14ac:dyDescent="0.4">
      <c r="A411">
        <v>3027</v>
      </c>
      <c r="B411" t="s">
        <v>854</v>
      </c>
      <c r="C411" s="6" t="str">
        <f t="shared" si="6"/>
        <v>Pepin-WI</v>
      </c>
      <c r="D411" s="4" t="str">
        <f>INDEX(counties!$C$2:$C$434,MATCH('data-RIGHT!'!$C411,counties!$D$2:$D$434,0))</f>
        <v>Durand</v>
      </c>
      <c r="E411" t="s">
        <v>49</v>
      </c>
      <c r="F411" s="4" t="str">
        <f>INDEX(states!$A$2:$A$51,MATCH('data-RIGHT!'!$E411,states!$C$2:$C$51,0))</f>
        <v>Wisconsin</v>
      </c>
      <c r="G411" s="4" t="str">
        <f>INDEX(states!$B$2:$B$51,MATCH('data-RIGHT!'!$E411,states!$C$2:$C$51,0))</f>
        <v>Madison</v>
      </c>
      <c r="H411">
        <v>1.4E-2</v>
      </c>
      <c r="I411">
        <v>7107</v>
      </c>
      <c r="J411">
        <v>507.64285699999999</v>
      </c>
      <c r="K411">
        <v>7070</v>
      </c>
      <c r="L411">
        <v>2</v>
      </c>
      <c r="M411">
        <v>18</v>
      </c>
      <c r="N411">
        <v>9</v>
      </c>
      <c r="O411">
        <v>8</v>
      </c>
      <c r="P411">
        <v>99.479386500000004</v>
      </c>
      <c r="Q411">
        <v>2.8141269999999999E-2</v>
      </c>
      <c r="R411">
        <v>0.25327142000000002</v>
      </c>
      <c r="S411">
        <v>0.12663571000000001</v>
      </c>
      <c r="T411">
        <v>0.11256508</v>
      </c>
      <c r="U411">
        <v>4578</v>
      </c>
      <c r="V411">
        <v>71.035386599999995</v>
      </c>
      <c r="W411">
        <v>15.749235499999999</v>
      </c>
      <c r="X411">
        <v>2.8178243799999998</v>
      </c>
      <c r="Y411">
        <v>6944</v>
      </c>
      <c r="Z411">
        <v>97.706486600000005</v>
      </c>
      <c r="AA411">
        <v>12.615207399999999</v>
      </c>
      <c r="AB411">
        <v>14.8821218</v>
      </c>
      <c r="AC411">
        <v>10.123966899999999</v>
      </c>
      <c r="AD411">
        <v>15.131578899999999</v>
      </c>
      <c r="AE411">
        <v>0</v>
      </c>
      <c r="AF411" t="s">
        <v>29</v>
      </c>
    </row>
    <row r="412" spans="1:32" hidden="1" x14ac:dyDescent="0.4">
      <c r="A412">
        <v>3028</v>
      </c>
      <c r="B412" t="s">
        <v>855</v>
      </c>
      <c r="C412" s="6" t="str">
        <f t="shared" si="6"/>
        <v>Pierce-WI</v>
      </c>
      <c r="D412" s="4" t="str">
        <f>INDEX(counties!$C$2:$C$434,MATCH('data-RIGHT!'!$C412,counties!$D$2:$D$434,0))</f>
        <v>Ellsworth</v>
      </c>
      <c r="E412" t="s">
        <v>49</v>
      </c>
      <c r="F412" s="4" t="str">
        <f>INDEX(states!$A$2:$A$51,MATCH('data-RIGHT!'!$E412,states!$C$2:$C$51,0))</f>
        <v>Wisconsin</v>
      </c>
      <c r="G412" s="4" t="str">
        <f>INDEX(states!$B$2:$B$51,MATCH('data-RIGHT!'!$E412,states!$C$2:$C$51,0))</f>
        <v>Madison</v>
      </c>
      <c r="H412">
        <v>3.4000000000000002E-2</v>
      </c>
      <c r="I412">
        <v>32765</v>
      </c>
      <c r="J412">
        <v>963.67647099999999</v>
      </c>
      <c r="K412">
        <v>32366</v>
      </c>
      <c r="L412">
        <v>82</v>
      </c>
      <c r="M412">
        <v>87</v>
      </c>
      <c r="N412">
        <v>172</v>
      </c>
      <c r="O412">
        <v>58</v>
      </c>
      <c r="P412">
        <v>98.782237100000003</v>
      </c>
      <c r="Q412">
        <v>0.25026704999999999</v>
      </c>
      <c r="R412">
        <v>0.26552724</v>
      </c>
      <c r="S412">
        <v>0.52495040000000004</v>
      </c>
      <c r="T412">
        <v>0.17701816000000001</v>
      </c>
      <c r="U412">
        <v>18623</v>
      </c>
      <c r="V412">
        <v>81.071792900000005</v>
      </c>
      <c r="W412">
        <v>24.464372000000001</v>
      </c>
      <c r="X412">
        <v>5.42340117</v>
      </c>
      <c r="Y412">
        <v>30557</v>
      </c>
      <c r="Z412">
        <v>93.261101800000006</v>
      </c>
      <c r="AA412">
        <v>10.416598499999999</v>
      </c>
      <c r="AB412">
        <v>11.033133899999999</v>
      </c>
      <c r="AC412">
        <v>10.3370278</v>
      </c>
      <c r="AD412">
        <v>9.4714183199999997</v>
      </c>
      <c r="AE412">
        <v>1</v>
      </c>
      <c r="AF412" t="s">
        <v>33</v>
      </c>
    </row>
    <row r="413" spans="1:32" hidden="1" x14ac:dyDescent="0.4">
      <c r="A413">
        <v>3029</v>
      </c>
      <c r="B413" t="s">
        <v>856</v>
      </c>
      <c r="C413" s="6" t="str">
        <f t="shared" si="6"/>
        <v>Polk-WI</v>
      </c>
      <c r="D413" s="4" t="str">
        <f>INDEX(counties!$C$2:$C$434,MATCH('data-RIGHT!'!$C413,counties!$D$2:$D$434,0))</f>
        <v>Balsam Lake</v>
      </c>
      <c r="E413" t="s">
        <v>49</v>
      </c>
      <c r="F413" s="4" t="str">
        <f>INDEX(states!$A$2:$A$51,MATCH('data-RIGHT!'!$E413,states!$C$2:$C$51,0))</f>
        <v>Wisconsin</v>
      </c>
      <c r="G413" s="4" t="str">
        <f>INDEX(states!$B$2:$B$51,MATCH('data-RIGHT!'!$E413,states!$C$2:$C$51,0))</f>
        <v>Madison</v>
      </c>
      <c r="H413">
        <v>5.5E-2</v>
      </c>
      <c r="I413">
        <v>34773</v>
      </c>
      <c r="J413">
        <v>632.23636399999998</v>
      </c>
      <c r="K413">
        <v>34348</v>
      </c>
      <c r="L413">
        <v>23</v>
      </c>
      <c r="M413">
        <v>321</v>
      </c>
      <c r="N413">
        <v>50</v>
      </c>
      <c r="O413">
        <v>31</v>
      </c>
      <c r="P413">
        <v>98.777787399999994</v>
      </c>
      <c r="Q413">
        <v>6.6143270000000004E-2</v>
      </c>
      <c r="R413">
        <v>0.92313000999999995</v>
      </c>
      <c r="S413">
        <v>0.14378972000000001</v>
      </c>
      <c r="T413">
        <v>8.9149629999999994E-2</v>
      </c>
      <c r="U413">
        <v>22515</v>
      </c>
      <c r="V413">
        <v>77.983566499999995</v>
      </c>
      <c r="W413">
        <v>18.5920497</v>
      </c>
      <c r="X413">
        <v>3.3932933599999999</v>
      </c>
      <c r="Y413">
        <v>34105</v>
      </c>
      <c r="Z413">
        <v>98.078969299999997</v>
      </c>
      <c r="AA413">
        <v>11.822313400000001</v>
      </c>
      <c r="AB413">
        <v>16.0155849</v>
      </c>
      <c r="AC413">
        <v>9.7566496899999997</v>
      </c>
      <c r="AD413">
        <v>11.1643221</v>
      </c>
      <c r="AE413">
        <v>0</v>
      </c>
      <c r="AF413" t="s">
        <v>29</v>
      </c>
    </row>
    <row r="414" spans="1:32" hidden="1" x14ac:dyDescent="0.4">
      <c r="A414">
        <v>3030</v>
      </c>
      <c r="B414" t="s">
        <v>408</v>
      </c>
      <c r="C414" s="6" t="str">
        <f t="shared" si="6"/>
        <v>Portage-WI</v>
      </c>
      <c r="D414" s="4" t="str">
        <f>INDEX(counties!$C$2:$C$434,MATCH('data-RIGHT!'!$C414,counties!$D$2:$D$434,0))</f>
        <v>Stevens Point</v>
      </c>
      <c r="E414" t="s">
        <v>49</v>
      </c>
      <c r="F414" s="4" t="str">
        <f>INDEX(states!$A$2:$A$51,MATCH('data-RIGHT!'!$E414,states!$C$2:$C$51,0))</f>
        <v>Wisconsin</v>
      </c>
      <c r="G414" s="4" t="str">
        <f>INDEX(states!$B$2:$B$51,MATCH('data-RIGHT!'!$E414,states!$C$2:$C$51,0))</f>
        <v>Madison</v>
      </c>
      <c r="H414">
        <v>4.8000000000000001E-2</v>
      </c>
      <c r="I414">
        <v>61405</v>
      </c>
      <c r="J414">
        <v>1279.2708299999999</v>
      </c>
      <c r="K414">
        <v>59972</v>
      </c>
      <c r="L414">
        <v>161</v>
      </c>
      <c r="M414">
        <v>255</v>
      </c>
      <c r="N414">
        <v>786</v>
      </c>
      <c r="O414">
        <v>231</v>
      </c>
      <c r="P414">
        <v>97.666313799999998</v>
      </c>
      <c r="Q414">
        <v>0.26219363000000001</v>
      </c>
      <c r="R414">
        <v>0.41527563000000001</v>
      </c>
      <c r="S414">
        <v>1.28002606</v>
      </c>
      <c r="T414">
        <v>0.37619086000000002</v>
      </c>
      <c r="U414">
        <v>35004</v>
      </c>
      <c r="V414">
        <v>79.733744700000003</v>
      </c>
      <c r="W414">
        <v>24.634327500000001</v>
      </c>
      <c r="X414">
        <v>6.0193120799999997</v>
      </c>
      <c r="Y414">
        <v>57805</v>
      </c>
      <c r="Z414">
        <v>94.137285199999994</v>
      </c>
      <c r="AA414">
        <v>12.8950783</v>
      </c>
      <c r="AB414">
        <v>13.5589979</v>
      </c>
      <c r="AC414">
        <v>13.1821824</v>
      </c>
      <c r="AD414">
        <v>10.509440700000001</v>
      </c>
      <c r="AE414">
        <v>0</v>
      </c>
      <c r="AF414" t="s">
        <v>29</v>
      </c>
    </row>
    <row r="415" spans="1:32" hidden="1" x14ac:dyDescent="0.4">
      <c r="A415">
        <v>3031</v>
      </c>
      <c r="B415" t="s">
        <v>857</v>
      </c>
      <c r="C415" s="6" t="str">
        <f t="shared" si="6"/>
        <v>Price-WI</v>
      </c>
      <c r="D415" s="4" t="str">
        <f>INDEX(counties!$C$2:$C$434,MATCH('data-RIGHT!'!$C415,counties!$D$2:$D$434,0))</f>
        <v>Phillips</v>
      </c>
      <c r="E415" t="s">
        <v>49</v>
      </c>
      <c r="F415" s="4" t="str">
        <f>INDEX(states!$A$2:$A$51,MATCH('data-RIGHT!'!$E415,states!$C$2:$C$51,0))</f>
        <v>Wisconsin</v>
      </c>
      <c r="G415" s="4" t="str">
        <f>INDEX(states!$B$2:$B$51,MATCH('data-RIGHT!'!$E415,states!$C$2:$C$51,0))</f>
        <v>Madison</v>
      </c>
      <c r="H415">
        <v>7.4999999999999997E-2</v>
      </c>
      <c r="I415">
        <v>15600</v>
      </c>
      <c r="J415">
        <v>208</v>
      </c>
      <c r="K415">
        <v>15479</v>
      </c>
      <c r="L415">
        <v>7</v>
      </c>
      <c r="M415">
        <v>77</v>
      </c>
      <c r="N415">
        <v>27</v>
      </c>
      <c r="O415">
        <v>10</v>
      </c>
      <c r="P415">
        <v>99.224359000000007</v>
      </c>
      <c r="Q415">
        <v>4.4871790000000002E-2</v>
      </c>
      <c r="R415">
        <v>0.49358974</v>
      </c>
      <c r="S415">
        <v>0.17307692</v>
      </c>
      <c r="T415">
        <v>6.4102560000000003E-2</v>
      </c>
      <c r="U415">
        <v>10414</v>
      </c>
      <c r="V415">
        <v>73.324370999999999</v>
      </c>
      <c r="W415">
        <v>15.527175</v>
      </c>
      <c r="X415">
        <v>2.8135202600000002</v>
      </c>
      <c r="Y415">
        <v>15271</v>
      </c>
      <c r="Z415">
        <v>97.891025600000006</v>
      </c>
      <c r="AA415">
        <v>10.8899221</v>
      </c>
      <c r="AB415">
        <v>12.5549585</v>
      </c>
      <c r="AC415">
        <v>8.1452145199999997</v>
      </c>
      <c r="AD415">
        <v>14.769572500000001</v>
      </c>
      <c r="AE415">
        <v>0</v>
      </c>
      <c r="AF415" t="s">
        <v>29</v>
      </c>
    </row>
    <row r="416" spans="1:32" hidden="1" x14ac:dyDescent="0.4">
      <c r="A416">
        <v>3032</v>
      </c>
      <c r="B416" t="s">
        <v>443</v>
      </c>
      <c r="C416" s="6" t="str">
        <f t="shared" si="6"/>
        <v>Racine-WI</v>
      </c>
      <c r="D416" s="4" t="str">
        <f>INDEX(counties!$C$2:$C$434,MATCH('data-RIGHT!'!$C416,counties!$D$2:$D$434,0))</f>
        <v>Racine</v>
      </c>
      <c r="E416" t="s">
        <v>49</v>
      </c>
      <c r="F416" s="4" t="str">
        <f>INDEX(states!$A$2:$A$51,MATCH('data-RIGHT!'!$E416,states!$C$2:$C$51,0))</f>
        <v>Wisconsin</v>
      </c>
      <c r="G416" s="4" t="str">
        <f>INDEX(states!$B$2:$B$51,MATCH('data-RIGHT!'!$E416,states!$C$2:$C$51,0))</f>
        <v>Madison</v>
      </c>
      <c r="H416">
        <v>0.02</v>
      </c>
      <c r="I416">
        <v>175034</v>
      </c>
      <c r="J416">
        <v>8751.7000000000007</v>
      </c>
      <c r="K416">
        <v>152098</v>
      </c>
      <c r="L416">
        <v>16999</v>
      </c>
      <c r="M416">
        <v>521</v>
      </c>
      <c r="N416">
        <v>1004</v>
      </c>
      <c r="O416">
        <v>4412</v>
      </c>
      <c r="P416">
        <v>86.8962602</v>
      </c>
      <c r="Q416">
        <v>9.7118274200000005</v>
      </c>
      <c r="R416">
        <v>0.29765646000000001</v>
      </c>
      <c r="S416">
        <v>0.57360283999999995</v>
      </c>
      <c r="T416">
        <v>2.5206531299999999</v>
      </c>
      <c r="U416">
        <v>110593</v>
      </c>
      <c r="V416">
        <v>76.380964399999996</v>
      </c>
      <c r="W416">
        <v>22.906513100000002</v>
      </c>
      <c r="X416">
        <v>4.9361171099999996</v>
      </c>
      <c r="Y416">
        <v>172392</v>
      </c>
      <c r="Z416">
        <v>98.490578999999997</v>
      </c>
      <c r="AA416">
        <v>10.151283100000001</v>
      </c>
      <c r="AB416">
        <v>15.556437000000001</v>
      </c>
      <c r="AC416">
        <v>8.4292610499999991</v>
      </c>
      <c r="AD416">
        <v>6.81166261</v>
      </c>
      <c r="AE416">
        <v>1</v>
      </c>
      <c r="AF416" t="s">
        <v>35</v>
      </c>
    </row>
    <row r="417" spans="1:32" hidden="1" x14ac:dyDescent="0.4">
      <c r="A417">
        <v>3033</v>
      </c>
      <c r="B417" t="s">
        <v>703</v>
      </c>
      <c r="C417" s="6" t="str">
        <f t="shared" si="6"/>
        <v>Richland-WI</v>
      </c>
      <c r="D417" s="4" t="str">
        <f>INDEX(counties!$C$2:$C$434,MATCH('data-RIGHT!'!$C417,counties!$D$2:$D$434,0))</f>
        <v>Richland Center</v>
      </c>
      <c r="E417" t="s">
        <v>49</v>
      </c>
      <c r="F417" s="4" t="str">
        <f>INDEX(states!$A$2:$A$51,MATCH('data-RIGHT!'!$E417,states!$C$2:$C$51,0))</f>
        <v>Wisconsin</v>
      </c>
      <c r="G417" s="4" t="str">
        <f>INDEX(states!$B$2:$B$51,MATCH('data-RIGHT!'!$E417,states!$C$2:$C$51,0))</f>
        <v>Madison</v>
      </c>
      <c r="H417">
        <v>3.4000000000000002E-2</v>
      </c>
      <c r="I417">
        <v>17521</v>
      </c>
      <c r="J417">
        <v>515.32352900000001</v>
      </c>
      <c r="K417">
        <v>17411</v>
      </c>
      <c r="L417">
        <v>12</v>
      </c>
      <c r="M417">
        <v>34</v>
      </c>
      <c r="N417">
        <v>38</v>
      </c>
      <c r="O417">
        <v>26</v>
      </c>
      <c r="P417">
        <v>99.372181999999995</v>
      </c>
      <c r="Q417">
        <v>6.8489240000000007E-2</v>
      </c>
      <c r="R417">
        <v>0.19405285</v>
      </c>
      <c r="S417">
        <v>0.21688260000000001</v>
      </c>
      <c r="T417">
        <v>0.14839336</v>
      </c>
      <c r="U417">
        <v>11309</v>
      </c>
      <c r="V417">
        <v>73.720045999999996</v>
      </c>
      <c r="W417">
        <v>17.499336799999998</v>
      </c>
      <c r="X417">
        <v>3.1479352700000001</v>
      </c>
      <c r="Y417">
        <v>17254</v>
      </c>
      <c r="Z417">
        <v>98.4761144</v>
      </c>
      <c r="AA417">
        <v>13.4403617</v>
      </c>
      <c r="AB417">
        <v>15.792811800000001</v>
      </c>
      <c r="AC417">
        <v>12.6371115</v>
      </c>
      <c r="AD417">
        <v>12.354188799999999</v>
      </c>
      <c r="AE417">
        <v>0</v>
      </c>
      <c r="AF417" t="s">
        <v>29</v>
      </c>
    </row>
    <row r="418" spans="1:32" hidden="1" x14ac:dyDescent="0.4">
      <c r="A418">
        <v>3034</v>
      </c>
      <c r="B418" t="s">
        <v>858</v>
      </c>
      <c r="C418" s="6" t="str">
        <f t="shared" si="6"/>
        <v>Rock-WI</v>
      </c>
      <c r="D418" s="4" t="str">
        <f>INDEX(counties!$C$2:$C$434,MATCH('data-RIGHT!'!$C418,counties!$D$2:$D$434,0))</f>
        <v>Janesville</v>
      </c>
      <c r="E418" t="s">
        <v>49</v>
      </c>
      <c r="F418" s="4" t="str">
        <f>INDEX(states!$A$2:$A$51,MATCH('data-RIGHT!'!$E418,states!$C$2:$C$51,0))</f>
        <v>Wisconsin</v>
      </c>
      <c r="G418" s="4" t="str">
        <f>INDEX(states!$B$2:$B$51,MATCH('data-RIGHT!'!$E418,states!$C$2:$C$51,0))</f>
        <v>Madison</v>
      </c>
      <c r="H418">
        <v>4.2000000000000003E-2</v>
      </c>
      <c r="I418">
        <v>139510</v>
      </c>
      <c r="J418">
        <v>3321.6666700000001</v>
      </c>
      <c r="K418">
        <v>130803</v>
      </c>
      <c r="L418">
        <v>6638</v>
      </c>
      <c r="M418">
        <v>369</v>
      </c>
      <c r="N418">
        <v>985</v>
      </c>
      <c r="O418">
        <v>715</v>
      </c>
      <c r="P418">
        <v>93.758870299999998</v>
      </c>
      <c r="Q418">
        <v>4.7580818599999999</v>
      </c>
      <c r="R418">
        <v>0.26449717</v>
      </c>
      <c r="S418">
        <v>0.70604257999999998</v>
      </c>
      <c r="T418">
        <v>0.51250806000000004</v>
      </c>
      <c r="U418">
        <v>88072</v>
      </c>
      <c r="V418">
        <v>78.181487899999993</v>
      </c>
      <c r="W418">
        <v>19.906440199999999</v>
      </c>
      <c r="X418">
        <v>4.3702879499999998</v>
      </c>
      <c r="Y418">
        <v>135919</v>
      </c>
      <c r="Z418">
        <v>97.425990999999996</v>
      </c>
      <c r="AA418">
        <v>9.8772062799999993</v>
      </c>
      <c r="AB418">
        <v>15.2857608</v>
      </c>
      <c r="AC418">
        <v>8.1438406200000006</v>
      </c>
      <c r="AD418">
        <v>6.8982497</v>
      </c>
      <c r="AE418">
        <v>1</v>
      </c>
      <c r="AF418" t="s">
        <v>35</v>
      </c>
    </row>
    <row r="419" spans="1:32" hidden="1" x14ac:dyDescent="0.4">
      <c r="A419">
        <v>3035</v>
      </c>
      <c r="B419" t="s">
        <v>859</v>
      </c>
      <c r="C419" s="6" t="str">
        <f t="shared" si="6"/>
        <v>Rusk-WI</v>
      </c>
      <c r="D419" s="4" t="str">
        <f>INDEX(counties!$C$2:$C$434,MATCH('data-RIGHT!'!$C419,counties!$D$2:$D$434,0))</f>
        <v>Ladysmith</v>
      </c>
      <c r="E419" t="s">
        <v>49</v>
      </c>
      <c r="F419" s="4" t="str">
        <f>INDEX(states!$A$2:$A$51,MATCH('data-RIGHT!'!$E419,states!$C$2:$C$51,0))</f>
        <v>Wisconsin</v>
      </c>
      <c r="G419" s="4" t="str">
        <f>INDEX(states!$B$2:$B$51,MATCH('data-RIGHT!'!$E419,states!$C$2:$C$51,0))</f>
        <v>Madison</v>
      </c>
      <c r="H419">
        <v>5.5E-2</v>
      </c>
      <c r="I419">
        <v>15079</v>
      </c>
      <c r="J419">
        <v>274.163636</v>
      </c>
      <c r="K419">
        <v>14821</v>
      </c>
      <c r="L419">
        <v>31</v>
      </c>
      <c r="M419">
        <v>82</v>
      </c>
      <c r="N419">
        <v>114</v>
      </c>
      <c r="O419">
        <v>31</v>
      </c>
      <c r="P419">
        <v>98.289011200000004</v>
      </c>
      <c r="Q419">
        <v>0.20558392</v>
      </c>
      <c r="R419">
        <v>0.54380264</v>
      </c>
      <c r="S419">
        <v>0.75601830000000003</v>
      </c>
      <c r="T419">
        <v>0.20558392</v>
      </c>
      <c r="U419">
        <v>9704</v>
      </c>
      <c r="V419">
        <v>70.311211900000004</v>
      </c>
      <c r="W419">
        <v>16.7559769</v>
      </c>
      <c r="X419">
        <v>3.0193734499999998</v>
      </c>
      <c r="Y419">
        <v>14748</v>
      </c>
      <c r="Z419">
        <v>97.804894200000007</v>
      </c>
      <c r="AA419">
        <v>16.578519100000001</v>
      </c>
      <c r="AB419">
        <v>20.7524272</v>
      </c>
      <c r="AC419">
        <v>15.806851</v>
      </c>
      <c r="AD419">
        <v>13.128907399999999</v>
      </c>
      <c r="AE419">
        <v>0</v>
      </c>
      <c r="AF419" t="s">
        <v>29</v>
      </c>
    </row>
    <row r="420" spans="1:32" hidden="1" x14ac:dyDescent="0.4">
      <c r="A420">
        <v>3036</v>
      </c>
      <c r="B420" t="s">
        <v>860</v>
      </c>
      <c r="C420" s="6" t="str">
        <f t="shared" si="6"/>
        <v>St Croix-WI</v>
      </c>
      <c r="D420" s="4" t="str">
        <f>INDEX(counties!$C$2:$C$434,MATCH('data-RIGHT!'!$C420,counties!$D$2:$D$434,0))</f>
        <v>Hudson</v>
      </c>
      <c r="E420" t="s">
        <v>49</v>
      </c>
      <c r="F420" s="4" t="str">
        <f>INDEX(states!$A$2:$A$51,MATCH('data-RIGHT!'!$E420,states!$C$2:$C$51,0))</f>
        <v>Wisconsin</v>
      </c>
      <c r="G420" s="4" t="str">
        <f>INDEX(states!$B$2:$B$51,MATCH('data-RIGHT!'!$E420,states!$C$2:$C$51,0))</f>
        <v>Madison</v>
      </c>
      <c r="H420">
        <v>4.3999999999999997E-2</v>
      </c>
      <c r="I420">
        <v>50251</v>
      </c>
      <c r="J420">
        <v>1142.06818</v>
      </c>
      <c r="K420">
        <v>49895</v>
      </c>
      <c r="L420">
        <v>44</v>
      </c>
      <c r="M420">
        <v>121</v>
      </c>
      <c r="N420">
        <v>148</v>
      </c>
      <c r="O420">
        <v>43</v>
      </c>
      <c r="P420">
        <v>99.291556400000005</v>
      </c>
      <c r="Q420">
        <v>8.7560449999999998E-2</v>
      </c>
      <c r="R420">
        <v>0.24079122999999999</v>
      </c>
      <c r="S420">
        <v>0.29452149999999999</v>
      </c>
      <c r="T420">
        <v>8.5570439999999998E-2</v>
      </c>
      <c r="U420">
        <v>30873</v>
      </c>
      <c r="V420">
        <v>84.423282499999999</v>
      </c>
      <c r="W420">
        <v>28.588086700000002</v>
      </c>
      <c r="X420">
        <v>5.3801055900000003</v>
      </c>
      <c r="Y420">
        <v>49388</v>
      </c>
      <c r="Z420">
        <v>98.282621199999994</v>
      </c>
      <c r="AA420">
        <v>6.4023649499999999</v>
      </c>
      <c r="AB420">
        <v>7.8921078900000001</v>
      </c>
      <c r="AC420">
        <v>4.9725128600000001</v>
      </c>
      <c r="AD420">
        <v>9.3072191600000007</v>
      </c>
      <c r="AE420">
        <v>1</v>
      </c>
      <c r="AF420" t="s">
        <v>36</v>
      </c>
    </row>
    <row r="421" spans="1:32" hidden="1" x14ac:dyDescent="0.4">
      <c r="A421">
        <v>3037</v>
      </c>
      <c r="B421" t="s">
        <v>861</v>
      </c>
      <c r="C421" s="6" t="str">
        <f t="shared" si="6"/>
        <v>Sauk-WI</v>
      </c>
      <c r="D421" s="4" t="str">
        <f>INDEX(counties!$C$2:$C$434,MATCH('data-RIGHT!'!$C421,counties!$D$2:$D$434,0))</f>
        <v>Baraboo</v>
      </c>
      <c r="E421" t="s">
        <v>49</v>
      </c>
      <c r="F421" s="4" t="str">
        <f>INDEX(states!$A$2:$A$51,MATCH('data-RIGHT!'!$E421,states!$C$2:$C$51,0))</f>
        <v>Wisconsin</v>
      </c>
      <c r="G421" s="4" t="str">
        <f>INDEX(states!$B$2:$B$51,MATCH('data-RIGHT!'!$E421,states!$C$2:$C$51,0))</f>
        <v>Madison</v>
      </c>
      <c r="H421">
        <v>0.05</v>
      </c>
      <c r="I421">
        <v>46975</v>
      </c>
      <c r="J421">
        <v>939.5</v>
      </c>
      <c r="K421">
        <v>46459</v>
      </c>
      <c r="L421">
        <v>54</v>
      </c>
      <c r="M421">
        <v>288</v>
      </c>
      <c r="N421">
        <v>79</v>
      </c>
      <c r="O421">
        <v>95</v>
      </c>
      <c r="P421">
        <v>98.901543399999994</v>
      </c>
      <c r="Q421">
        <v>0.11495476</v>
      </c>
      <c r="R421">
        <v>0.61309206999999999</v>
      </c>
      <c r="S421">
        <v>0.16817456</v>
      </c>
      <c r="T421">
        <v>0.20223522999999999</v>
      </c>
      <c r="U421">
        <v>30347</v>
      </c>
      <c r="V421">
        <v>74.659768700000001</v>
      </c>
      <c r="W421">
        <v>19.833921</v>
      </c>
      <c r="X421">
        <v>3.9707384600000002</v>
      </c>
      <c r="Y421">
        <v>46193</v>
      </c>
      <c r="Z421">
        <v>98.335284700000003</v>
      </c>
      <c r="AA421">
        <v>9.6919446699999998</v>
      </c>
      <c r="AB421">
        <v>13.1041039</v>
      </c>
      <c r="AC421">
        <v>8.1480882700000006</v>
      </c>
      <c r="AD421">
        <v>9.1403329899999992</v>
      </c>
      <c r="AE421">
        <v>0</v>
      </c>
      <c r="AF421" t="s">
        <v>29</v>
      </c>
    </row>
    <row r="422" spans="1:32" hidden="1" x14ac:dyDescent="0.4">
      <c r="A422">
        <v>3038</v>
      </c>
      <c r="B422" t="s">
        <v>862</v>
      </c>
      <c r="C422" s="6" t="str">
        <f t="shared" si="6"/>
        <v>Sawyer-WI</v>
      </c>
      <c r="D422" s="4" t="str">
        <f>INDEX(counties!$C$2:$C$434,MATCH('data-RIGHT!'!$C422,counties!$D$2:$D$434,0))</f>
        <v>Hayward</v>
      </c>
      <c r="E422" t="s">
        <v>49</v>
      </c>
      <c r="F422" s="4" t="str">
        <f>INDEX(states!$A$2:$A$51,MATCH('data-RIGHT!'!$E422,states!$C$2:$C$51,0))</f>
        <v>Wisconsin</v>
      </c>
      <c r="G422" s="4" t="str">
        <f>INDEX(states!$B$2:$B$51,MATCH('data-RIGHT!'!$E422,states!$C$2:$C$51,0))</f>
        <v>Madison</v>
      </c>
      <c r="H422">
        <v>7.9000000000000001E-2</v>
      </c>
      <c r="I422">
        <v>14181</v>
      </c>
      <c r="J422">
        <v>179.50632899999999</v>
      </c>
      <c r="K422">
        <v>11962</v>
      </c>
      <c r="L422">
        <v>18</v>
      </c>
      <c r="M422">
        <v>2167</v>
      </c>
      <c r="N422">
        <v>15</v>
      </c>
      <c r="O422">
        <v>19</v>
      </c>
      <c r="P422">
        <v>84.352302399999999</v>
      </c>
      <c r="Q422">
        <v>0.1269304</v>
      </c>
      <c r="R422">
        <v>15.2810098</v>
      </c>
      <c r="S422">
        <v>0.10577533</v>
      </c>
      <c r="T422">
        <v>0.13398209</v>
      </c>
      <c r="U422">
        <v>9600</v>
      </c>
      <c r="V422">
        <v>73.739583300000007</v>
      </c>
      <c r="W422">
        <v>17.9479167</v>
      </c>
      <c r="X422">
        <v>4.0416666699999997</v>
      </c>
      <c r="Y422">
        <v>13897</v>
      </c>
      <c r="Z422">
        <v>97.997320400000007</v>
      </c>
      <c r="AA422">
        <v>20.544002299999999</v>
      </c>
      <c r="AB422">
        <v>29.073569500000001</v>
      </c>
      <c r="AC422">
        <v>19.195368200000001</v>
      </c>
      <c r="AD422">
        <v>14.179318200000001</v>
      </c>
      <c r="AE422">
        <v>0</v>
      </c>
      <c r="AF422" t="s">
        <v>37</v>
      </c>
    </row>
    <row r="423" spans="1:32" hidden="1" x14ac:dyDescent="0.4">
      <c r="A423">
        <v>3039</v>
      </c>
      <c r="B423" t="s">
        <v>450</v>
      </c>
      <c r="C423" s="6" t="str">
        <f t="shared" si="6"/>
        <v>Shawano-WI</v>
      </c>
      <c r="D423" s="4" t="str">
        <f>INDEX(counties!$C$2:$C$434,MATCH('data-RIGHT!'!$C423,counties!$D$2:$D$434,0))</f>
        <v>Shawano</v>
      </c>
      <c r="E423" t="s">
        <v>49</v>
      </c>
      <c r="F423" s="4" t="str">
        <f>INDEX(states!$A$2:$A$51,MATCH('data-RIGHT!'!$E423,states!$C$2:$C$51,0))</f>
        <v>Wisconsin</v>
      </c>
      <c r="G423" s="4" t="str">
        <f>INDEX(states!$B$2:$B$51,MATCH('data-RIGHT!'!$E423,states!$C$2:$C$51,0))</f>
        <v>Madison</v>
      </c>
      <c r="H423">
        <v>5.3999999999999999E-2</v>
      </c>
      <c r="I423">
        <v>37157</v>
      </c>
      <c r="J423">
        <v>688.09259299999997</v>
      </c>
      <c r="K423">
        <v>35251</v>
      </c>
      <c r="L423">
        <v>42</v>
      </c>
      <c r="M423">
        <v>1762</v>
      </c>
      <c r="N423">
        <v>70</v>
      </c>
      <c r="O423">
        <v>32</v>
      </c>
      <c r="P423">
        <v>94.870414699999998</v>
      </c>
      <c r="Q423">
        <v>0.11303388</v>
      </c>
      <c r="R423">
        <v>4.7420405299999997</v>
      </c>
      <c r="S423">
        <v>0.18838980999999999</v>
      </c>
      <c r="T423">
        <v>8.6121050000000005E-2</v>
      </c>
      <c r="U423">
        <v>24271</v>
      </c>
      <c r="V423">
        <v>69.453256999999994</v>
      </c>
      <c r="W423">
        <v>14.8077953</v>
      </c>
      <c r="X423">
        <v>2.4556054600000001</v>
      </c>
      <c r="Y423">
        <v>36389</v>
      </c>
      <c r="Z423">
        <v>97.933094699999998</v>
      </c>
      <c r="AA423">
        <v>11.2973701</v>
      </c>
      <c r="AB423">
        <v>14.932266</v>
      </c>
      <c r="AC423">
        <v>9.1051128699999992</v>
      </c>
      <c r="AD423">
        <v>11.9495299</v>
      </c>
      <c r="AE423">
        <v>0</v>
      </c>
      <c r="AF423" t="s">
        <v>29</v>
      </c>
    </row>
    <row r="424" spans="1:32" hidden="1" x14ac:dyDescent="0.4">
      <c r="A424">
        <v>3040</v>
      </c>
      <c r="B424" t="s">
        <v>451</v>
      </c>
      <c r="C424" s="6" t="str">
        <f t="shared" si="6"/>
        <v>Sheboygan-WI</v>
      </c>
      <c r="D424" s="4" t="str">
        <f>INDEX(counties!$C$2:$C$434,MATCH('data-RIGHT!'!$C424,counties!$D$2:$D$434,0))</f>
        <v>Sheboygan</v>
      </c>
      <c r="E424" t="s">
        <v>49</v>
      </c>
      <c r="F424" s="4" t="str">
        <f>INDEX(states!$A$2:$A$51,MATCH('data-RIGHT!'!$E424,states!$C$2:$C$51,0))</f>
        <v>Wisconsin</v>
      </c>
      <c r="G424" s="4" t="str">
        <f>INDEX(states!$B$2:$B$51,MATCH('data-RIGHT!'!$E424,states!$C$2:$C$51,0))</f>
        <v>Madison</v>
      </c>
      <c r="H424">
        <v>3.2000000000000001E-2</v>
      </c>
      <c r="I424">
        <v>103877</v>
      </c>
      <c r="J424">
        <v>3246.15625</v>
      </c>
      <c r="K424">
        <v>100389</v>
      </c>
      <c r="L424">
        <v>430</v>
      </c>
      <c r="M424">
        <v>357</v>
      </c>
      <c r="N424">
        <v>2061</v>
      </c>
      <c r="O424">
        <v>640</v>
      </c>
      <c r="P424">
        <v>96.642182599999998</v>
      </c>
      <c r="Q424">
        <v>0.41395112000000001</v>
      </c>
      <c r="R424">
        <v>0.34367568999999998</v>
      </c>
      <c r="S424">
        <v>1.9840773199999999</v>
      </c>
      <c r="T424">
        <v>0.61611329000000004</v>
      </c>
      <c r="U424">
        <v>66938</v>
      </c>
      <c r="V424">
        <v>77.429860500000004</v>
      </c>
      <c r="W424">
        <v>20.837192600000002</v>
      </c>
      <c r="X424">
        <v>3.8363859100000002</v>
      </c>
      <c r="Y424">
        <v>101088</v>
      </c>
      <c r="Z424">
        <v>97.3150938</v>
      </c>
      <c r="AA424">
        <v>6.4864276700000003</v>
      </c>
      <c r="AB424">
        <v>8.6779117600000006</v>
      </c>
      <c r="AC424">
        <v>5.1463790400000002</v>
      </c>
      <c r="AD424">
        <v>7.23178521</v>
      </c>
      <c r="AE424">
        <v>1</v>
      </c>
      <c r="AF424" t="s">
        <v>31</v>
      </c>
    </row>
    <row r="425" spans="1:32" hidden="1" x14ac:dyDescent="0.4">
      <c r="A425">
        <v>3041</v>
      </c>
      <c r="B425" t="s">
        <v>863</v>
      </c>
      <c r="C425" s="6" t="str">
        <f t="shared" si="6"/>
        <v>Taylor-WI</v>
      </c>
      <c r="D425" s="4" t="str">
        <f>INDEX(counties!$C$2:$C$434,MATCH('data-RIGHT!'!$C425,counties!$D$2:$D$434,0))</f>
        <v>Medford</v>
      </c>
      <c r="E425" t="s">
        <v>49</v>
      </c>
      <c r="F425" s="4" t="str">
        <f>INDEX(states!$A$2:$A$51,MATCH('data-RIGHT!'!$E425,states!$C$2:$C$51,0))</f>
        <v>Wisconsin</v>
      </c>
      <c r="G425" s="4" t="str">
        <f>INDEX(states!$B$2:$B$51,MATCH('data-RIGHT!'!$E425,states!$C$2:$C$51,0))</f>
        <v>Madison</v>
      </c>
      <c r="H425">
        <v>5.7000000000000002E-2</v>
      </c>
      <c r="I425">
        <v>18901</v>
      </c>
      <c r="J425">
        <v>331.59649100000001</v>
      </c>
      <c r="K425">
        <v>18807</v>
      </c>
      <c r="L425">
        <v>2</v>
      </c>
      <c r="M425">
        <v>39</v>
      </c>
      <c r="N425">
        <v>44</v>
      </c>
      <c r="O425">
        <v>9</v>
      </c>
      <c r="P425">
        <v>99.502671800000002</v>
      </c>
      <c r="Q425">
        <v>1.0581449999999999E-2</v>
      </c>
      <c r="R425">
        <v>0.20633829000000001</v>
      </c>
      <c r="S425">
        <v>0.23279192000000001</v>
      </c>
      <c r="T425">
        <v>4.7616529999999997E-2</v>
      </c>
      <c r="U425">
        <v>11676</v>
      </c>
      <c r="V425">
        <v>68.807810900000007</v>
      </c>
      <c r="W425">
        <v>15.0650908</v>
      </c>
      <c r="X425">
        <v>3.0061665</v>
      </c>
      <c r="Y425">
        <v>18603</v>
      </c>
      <c r="Z425">
        <v>98.423363800000004</v>
      </c>
      <c r="AA425">
        <v>12.664624</v>
      </c>
      <c r="AB425">
        <v>15.965037499999999</v>
      </c>
      <c r="AC425">
        <v>10.265319</v>
      </c>
      <c r="AD425">
        <v>13.889682799999999</v>
      </c>
      <c r="AE425">
        <v>0</v>
      </c>
      <c r="AF425" t="s">
        <v>29</v>
      </c>
    </row>
    <row r="426" spans="1:32" hidden="1" x14ac:dyDescent="0.4">
      <c r="A426">
        <v>3042</v>
      </c>
      <c r="B426" t="s">
        <v>864</v>
      </c>
      <c r="C426" s="6" t="str">
        <f t="shared" si="6"/>
        <v>Trempealeau-WI</v>
      </c>
      <c r="D426" s="4" t="str">
        <f>INDEX(counties!$C$2:$C$434,MATCH('data-RIGHT!'!$C426,counties!$D$2:$D$434,0))</f>
        <v>Whitehall</v>
      </c>
      <c r="E426" t="s">
        <v>49</v>
      </c>
      <c r="F426" s="4" t="str">
        <f>INDEX(states!$A$2:$A$51,MATCH('data-RIGHT!'!$E426,states!$C$2:$C$51,0))</f>
        <v>Wisconsin</v>
      </c>
      <c r="G426" s="4" t="str">
        <f>INDEX(states!$B$2:$B$51,MATCH('data-RIGHT!'!$E426,states!$C$2:$C$51,0))</f>
        <v>Madison</v>
      </c>
      <c r="H426">
        <v>4.2999999999999997E-2</v>
      </c>
      <c r="I426">
        <v>25263</v>
      </c>
      <c r="J426">
        <v>587.51162799999997</v>
      </c>
      <c r="K426">
        <v>25160</v>
      </c>
      <c r="L426">
        <v>12</v>
      </c>
      <c r="M426">
        <v>32</v>
      </c>
      <c r="N426">
        <v>46</v>
      </c>
      <c r="O426">
        <v>13</v>
      </c>
      <c r="P426">
        <v>99.592289100000002</v>
      </c>
      <c r="Q426">
        <v>4.7500300000000002E-2</v>
      </c>
      <c r="R426">
        <v>0.12666746000000001</v>
      </c>
      <c r="S426">
        <v>0.18208447</v>
      </c>
      <c r="T426">
        <v>5.1458650000000002E-2</v>
      </c>
      <c r="U426">
        <v>16648</v>
      </c>
      <c r="V426">
        <v>71.684286400000005</v>
      </c>
      <c r="W426">
        <v>17.551657899999999</v>
      </c>
      <c r="X426">
        <v>2.8712157600000001</v>
      </c>
      <c r="Y426">
        <v>24533</v>
      </c>
      <c r="Z426">
        <v>97.110398599999996</v>
      </c>
      <c r="AA426">
        <v>10.675416800000001</v>
      </c>
      <c r="AB426">
        <v>12.919975600000001</v>
      </c>
      <c r="AC426">
        <v>7.8841448999999999</v>
      </c>
      <c r="AD426">
        <v>14.5652992</v>
      </c>
      <c r="AE426">
        <v>0</v>
      </c>
      <c r="AF426" t="s">
        <v>29</v>
      </c>
    </row>
    <row r="427" spans="1:32" hidden="1" x14ac:dyDescent="0.4">
      <c r="A427">
        <v>3043</v>
      </c>
      <c r="B427" t="s">
        <v>216</v>
      </c>
      <c r="C427" s="6" t="str">
        <f t="shared" si="6"/>
        <v>Vernon-WI</v>
      </c>
      <c r="D427" s="4" t="str">
        <f>INDEX(counties!$C$2:$C$434,MATCH('data-RIGHT!'!$C427,counties!$D$2:$D$434,0))</f>
        <v>Viroqua</v>
      </c>
      <c r="E427" t="s">
        <v>49</v>
      </c>
      <c r="F427" s="4" t="str">
        <f>INDEX(states!$A$2:$A$51,MATCH('data-RIGHT!'!$E427,states!$C$2:$C$51,0))</f>
        <v>Wisconsin</v>
      </c>
      <c r="G427" s="4" t="str">
        <f>INDEX(states!$B$2:$B$51,MATCH('data-RIGHT!'!$E427,states!$C$2:$C$51,0))</f>
        <v>Madison</v>
      </c>
      <c r="H427">
        <v>4.8000000000000001E-2</v>
      </c>
      <c r="I427">
        <v>25617</v>
      </c>
      <c r="J427">
        <v>533.6875</v>
      </c>
      <c r="K427">
        <v>25509</v>
      </c>
      <c r="L427">
        <v>12</v>
      </c>
      <c r="M427">
        <v>36</v>
      </c>
      <c r="N427">
        <v>42</v>
      </c>
      <c r="O427">
        <v>18</v>
      </c>
      <c r="P427">
        <v>99.578405000000004</v>
      </c>
      <c r="Q427">
        <v>4.6843889999999999E-2</v>
      </c>
      <c r="R427">
        <v>0.14053167999999999</v>
      </c>
      <c r="S427">
        <v>0.16395361999999999</v>
      </c>
      <c r="T427">
        <v>7.0265839999999996E-2</v>
      </c>
      <c r="U427">
        <v>16883</v>
      </c>
      <c r="V427">
        <v>69.211633000000006</v>
      </c>
      <c r="W427">
        <v>18.942131100000001</v>
      </c>
      <c r="X427">
        <v>3.6249481700000001</v>
      </c>
      <c r="Y427">
        <v>25087</v>
      </c>
      <c r="Z427">
        <v>97.931061400000004</v>
      </c>
      <c r="AA427">
        <v>15.8249292</v>
      </c>
      <c r="AB427">
        <v>21.201105099999999</v>
      </c>
      <c r="AC427">
        <v>13.449643099999999</v>
      </c>
      <c r="AD427">
        <v>14.571428600000001</v>
      </c>
      <c r="AE427">
        <v>0</v>
      </c>
      <c r="AF427" t="s">
        <v>29</v>
      </c>
    </row>
    <row r="428" spans="1:32" hidden="1" x14ac:dyDescent="0.4">
      <c r="A428">
        <v>3044</v>
      </c>
      <c r="B428" t="s">
        <v>865</v>
      </c>
      <c r="C428" s="6" t="str">
        <f t="shared" si="6"/>
        <v>Vilas-WI</v>
      </c>
      <c r="D428" s="4" t="str">
        <f>INDEX(counties!$C$2:$C$434,MATCH('data-RIGHT!'!$C428,counties!$D$2:$D$434,0))</f>
        <v>Eagle River</v>
      </c>
      <c r="E428" t="s">
        <v>49</v>
      </c>
      <c r="F428" s="4" t="str">
        <f>INDEX(states!$A$2:$A$51,MATCH('data-RIGHT!'!$E428,states!$C$2:$C$51,0))</f>
        <v>Wisconsin</v>
      </c>
      <c r="G428" s="4" t="str">
        <f>INDEX(states!$B$2:$B$51,MATCH('data-RIGHT!'!$E428,states!$C$2:$C$51,0))</f>
        <v>Madison</v>
      </c>
      <c r="H428">
        <v>0.06</v>
      </c>
      <c r="I428">
        <v>17707</v>
      </c>
      <c r="J428">
        <v>295.11666700000001</v>
      </c>
      <c r="K428">
        <v>16116</v>
      </c>
      <c r="L428">
        <v>9</v>
      </c>
      <c r="M428">
        <v>1534</v>
      </c>
      <c r="N428">
        <v>38</v>
      </c>
      <c r="O428">
        <v>10</v>
      </c>
      <c r="P428">
        <v>91.014852899999994</v>
      </c>
      <c r="Q428">
        <v>5.0827360000000002E-2</v>
      </c>
      <c r="R428">
        <v>8.6632405299999995</v>
      </c>
      <c r="S428">
        <v>0.21460439000000001</v>
      </c>
      <c r="T428">
        <v>5.6474839999999998E-2</v>
      </c>
      <c r="U428">
        <v>12815</v>
      </c>
      <c r="V428">
        <v>76.145142399999997</v>
      </c>
      <c r="W428">
        <v>19.2118611</v>
      </c>
      <c r="X428">
        <v>4.3152555599999998</v>
      </c>
      <c r="Y428">
        <v>17446</v>
      </c>
      <c r="Z428">
        <v>98.526006699999996</v>
      </c>
      <c r="AA428">
        <v>14.7369024</v>
      </c>
      <c r="AB428">
        <v>23.0433667</v>
      </c>
      <c r="AC428">
        <v>14.251977800000001</v>
      </c>
      <c r="AD428">
        <v>9.1732283500000005</v>
      </c>
      <c r="AE428">
        <v>0</v>
      </c>
      <c r="AF428" t="s">
        <v>29</v>
      </c>
    </row>
    <row r="429" spans="1:32" hidden="1" x14ac:dyDescent="0.4">
      <c r="A429">
        <v>3045</v>
      </c>
      <c r="B429" t="s">
        <v>866</v>
      </c>
      <c r="C429" s="6" t="str">
        <f t="shared" si="6"/>
        <v>Walworth-WI</v>
      </c>
      <c r="D429" s="4" t="str">
        <f>INDEX(counties!$C$2:$C$434,MATCH('data-RIGHT!'!$C429,counties!$D$2:$D$434,0))</f>
        <v>Elkhorn</v>
      </c>
      <c r="E429" t="s">
        <v>49</v>
      </c>
      <c r="F429" s="4" t="str">
        <f>INDEX(states!$A$2:$A$51,MATCH('data-RIGHT!'!$E429,states!$C$2:$C$51,0))</f>
        <v>Wisconsin</v>
      </c>
      <c r="G429" s="4" t="str">
        <f>INDEX(states!$B$2:$B$51,MATCH('data-RIGHT!'!$E429,states!$C$2:$C$51,0))</f>
        <v>Madison</v>
      </c>
      <c r="H429">
        <v>3.2000000000000001E-2</v>
      </c>
      <c r="I429">
        <v>75000</v>
      </c>
      <c r="J429">
        <v>2343.75</v>
      </c>
      <c r="K429">
        <v>72747</v>
      </c>
      <c r="L429">
        <v>454</v>
      </c>
      <c r="M429">
        <v>201</v>
      </c>
      <c r="N429">
        <v>494</v>
      </c>
      <c r="O429">
        <v>1104</v>
      </c>
      <c r="P429">
        <v>96.995999999999995</v>
      </c>
      <c r="Q429">
        <v>0.60533333</v>
      </c>
      <c r="R429">
        <v>0.26800000000000002</v>
      </c>
      <c r="S429">
        <v>0.65866667000000001</v>
      </c>
      <c r="T429">
        <v>1.472</v>
      </c>
      <c r="U429">
        <v>46742</v>
      </c>
      <c r="V429">
        <v>79.021008899999998</v>
      </c>
      <c r="W429">
        <v>23.1569039</v>
      </c>
      <c r="X429">
        <v>6.0823242500000001</v>
      </c>
      <c r="Y429">
        <v>71553</v>
      </c>
      <c r="Z429">
        <v>95.403999999999996</v>
      </c>
      <c r="AA429">
        <v>9.6418039800000006</v>
      </c>
      <c r="AB429">
        <v>8.6996128400000003</v>
      </c>
      <c r="AC429">
        <v>10.9266098</v>
      </c>
      <c r="AD429">
        <v>6.8941823199999996</v>
      </c>
      <c r="AE429">
        <v>0</v>
      </c>
      <c r="AF429" t="s">
        <v>29</v>
      </c>
    </row>
    <row r="430" spans="1:32" hidden="1" x14ac:dyDescent="0.4">
      <c r="A430">
        <v>3046</v>
      </c>
      <c r="B430" t="s">
        <v>401</v>
      </c>
      <c r="C430" s="6" t="str">
        <f t="shared" si="6"/>
        <v>Washburn-WI</v>
      </c>
      <c r="D430" s="4" t="str">
        <f>INDEX(counties!$C$2:$C$434,MATCH('data-RIGHT!'!$C430,counties!$D$2:$D$434,0))</f>
        <v>Shell Lake</v>
      </c>
      <c r="E430" t="s">
        <v>49</v>
      </c>
      <c r="F430" s="4" t="str">
        <f>INDEX(states!$A$2:$A$51,MATCH('data-RIGHT!'!$E430,states!$C$2:$C$51,0))</f>
        <v>Wisconsin</v>
      </c>
      <c r="G430" s="4" t="str">
        <f>INDEX(states!$B$2:$B$51,MATCH('data-RIGHT!'!$E430,states!$C$2:$C$51,0))</f>
        <v>Madison</v>
      </c>
      <c r="H430">
        <v>0.05</v>
      </c>
      <c r="I430">
        <v>13772</v>
      </c>
      <c r="J430">
        <v>275.44</v>
      </c>
      <c r="K430">
        <v>13585</v>
      </c>
      <c r="L430">
        <v>25</v>
      </c>
      <c r="M430">
        <v>122</v>
      </c>
      <c r="N430">
        <v>33</v>
      </c>
      <c r="O430">
        <v>7</v>
      </c>
      <c r="P430">
        <v>98.642172500000001</v>
      </c>
      <c r="Q430">
        <v>0.18152773999999999</v>
      </c>
      <c r="R430">
        <v>0.88585535999999998</v>
      </c>
      <c r="S430">
        <v>0.23961661000000001</v>
      </c>
      <c r="T430">
        <v>5.0827770000000001E-2</v>
      </c>
      <c r="U430">
        <v>9297</v>
      </c>
      <c r="V430">
        <v>74.852102799999997</v>
      </c>
      <c r="W430">
        <v>19.016887199999999</v>
      </c>
      <c r="X430">
        <v>4.0228030500000003</v>
      </c>
      <c r="Y430">
        <v>13532</v>
      </c>
      <c r="Z430">
        <v>98.257333700000004</v>
      </c>
      <c r="AA430">
        <v>15.8660952</v>
      </c>
      <c r="AB430">
        <v>21.418598200000002</v>
      </c>
      <c r="AC430">
        <v>13.642483199999999</v>
      </c>
      <c r="AD430">
        <v>14.329454999999999</v>
      </c>
      <c r="AE430">
        <v>0</v>
      </c>
      <c r="AF430" t="s">
        <v>29</v>
      </c>
    </row>
    <row r="431" spans="1:32" hidden="1" x14ac:dyDescent="0.4">
      <c r="A431">
        <v>3047</v>
      </c>
      <c r="B431" t="s">
        <v>202</v>
      </c>
      <c r="C431" s="6" t="str">
        <f t="shared" si="6"/>
        <v>Washington-WI</v>
      </c>
      <c r="D431" s="4" t="str">
        <f>INDEX(counties!$C$2:$C$434,MATCH('data-RIGHT!'!$C431,counties!$D$2:$D$434,0))</f>
        <v>West Bend</v>
      </c>
      <c r="E431" t="s">
        <v>49</v>
      </c>
      <c r="F431" s="4" t="str">
        <f>INDEX(states!$A$2:$A$51,MATCH('data-RIGHT!'!$E431,states!$C$2:$C$51,0))</f>
        <v>Wisconsin</v>
      </c>
      <c r="G431" s="4" t="str">
        <f>INDEX(states!$B$2:$B$51,MATCH('data-RIGHT!'!$E431,states!$C$2:$C$51,0))</f>
        <v>Madison</v>
      </c>
      <c r="H431">
        <v>2.5000000000000001E-2</v>
      </c>
      <c r="I431">
        <v>95328</v>
      </c>
      <c r="J431">
        <v>3813.12</v>
      </c>
      <c r="K431">
        <v>94465</v>
      </c>
      <c r="L431">
        <v>125</v>
      </c>
      <c r="M431">
        <v>208</v>
      </c>
      <c r="N431">
        <v>337</v>
      </c>
      <c r="O431">
        <v>193</v>
      </c>
      <c r="P431">
        <v>99.0947046</v>
      </c>
      <c r="Q431">
        <v>0.13112621999999999</v>
      </c>
      <c r="R431">
        <v>0.21819401999999999</v>
      </c>
      <c r="S431">
        <v>0.35351628000000002</v>
      </c>
      <c r="T431">
        <v>0.20245888000000001</v>
      </c>
      <c r="U431">
        <v>59583</v>
      </c>
      <c r="V431">
        <v>81.340315200000006</v>
      </c>
      <c r="W431">
        <v>23.3909001</v>
      </c>
      <c r="X431">
        <v>4.0145679100000002</v>
      </c>
      <c r="Y431">
        <v>94143</v>
      </c>
      <c r="Z431">
        <v>98.756923499999999</v>
      </c>
      <c r="AA431">
        <v>3.2376278599999999</v>
      </c>
      <c r="AB431">
        <v>4.0698540400000001</v>
      </c>
      <c r="AC431">
        <v>2.58450033</v>
      </c>
      <c r="AD431">
        <v>4.28088917</v>
      </c>
      <c r="AE431">
        <v>1</v>
      </c>
      <c r="AF431" t="s">
        <v>36</v>
      </c>
    </row>
    <row r="432" spans="1:32" hidden="1" x14ac:dyDescent="0.4">
      <c r="A432">
        <v>3048</v>
      </c>
      <c r="B432" t="s">
        <v>458</v>
      </c>
      <c r="C432" s="6" t="str">
        <f t="shared" si="6"/>
        <v>Waukesha-WI</v>
      </c>
      <c r="D432" s="4" t="str">
        <f>INDEX(counties!$C$2:$C$434,MATCH('data-RIGHT!'!$C432,counties!$D$2:$D$434,0))</f>
        <v>Waukesha</v>
      </c>
      <c r="E432" t="s">
        <v>49</v>
      </c>
      <c r="F432" s="4" t="str">
        <f>INDEX(states!$A$2:$A$51,MATCH('data-RIGHT!'!$E432,states!$C$2:$C$51,0))</f>
        <v>Wisconsin</v>
      </c>
      <c r="G432" s="4" t="str">
        <f>INDEX(states!$B$2:$B$51,MATCH('data-RIGHT!'!$E432,states!$C$2:$C$51,0))</f>
        <v>Madison</v>
      </c>
      <c r="H432">
        <v>3.4000000000000002E-2</v>
      </c>
      <c r="I432">
        <v>304715</v>
      </c>
      <c r="J432">
        <v>8962.2058799999995</v>
      </c>
      <c r="K432">
        <v>298313</v>
      </c>
      <c r="L432">
        <v>1096</v>
      </c>
      <c r="M432">
        <v>672</v>
      </c>
      <c r="N432">
        <v>2699</v>
      </c>
      <c r="O432">
        <v>1935</v>
      </c>
      <c r="P432">
        <v>97.899020399999998</v>
      </c>
      <c r="Q432">
        <v>0.35968035999999998</v>
      </c>
      <c r="R432">
        <v>0.22053394000000001</v>
      </c>
      <c r="S432">
        <v>0.88574569999999997</v>
      </c>
      <c r="T432">
        <v>0.63501960999999996</v>
      </c>
      <c r="U432">
        <v>195837</v>
      </c>
      <c r="V432">
        <v>87.988990799999996</v>
      </c>
      <c r="W432">
        <v>35.396784099999998</v>
      </c>
      <c r="X432">
        <v>7.6670904899999996</v>
      </c>
      <c r="Y432">
        <v>299802</v>
      </c>
      <c r="Z432">
        <v>98.387673699999993</v>
      </c>
      <c r="AA432">
        <v>3.1210599000000001</v>
      </c>
      <c r="AB432">
        <v>3.7858196300000002</v>
      </c>
      <c r="AC432">
        <v>2.5900614399999999</v>
      </c>
      <c r="AD432">
        <v>4.0854792900000003</v>
      </c>
      <c r="AE432">
        <v>1</v>
      </c>
      <c r="AF432" t="s">
        <v>36</v>
      </c>
    </row>
    <row r="433" spans="1:32" hidden="1" x14ac:dyDescent="0.4">
      <c r="A433">
        <v>3049</v>
      </c>
      <c r="B433" t="s">
        <v>459</v>
      </c>
      <c r="C433" s="6" t="str">
        <f t="shared" si="6"/>
        <v>Waupaca-WI</v>
      </c>
      <c r="D433" s="4" t="str">
        <f>INDEX(counties!$C$2:$C$434,MATCH('data-RIGHT!'!$C433,counties!$D$2:$D$434,0))</f>
        <v>Waupaca</v>
      </c>
      <c r="E433" t="s">
        <v>49</v>
      </c>
      <c r="F433" s="4" t="str">
        <f>INDEX(states!$A$2:$A$51,MATCH('data-RIGHT!'!$E433,states!$C$2:$C$51,0))</f>
        <v>Wisconsin</v>
      </c>
      <c r="G433" s="4" t="str">
        <f>INDEX(states!$B$2:$B$51,MATCH('data-RIGHT!'!$E433,states!$C$2:$C$51,0))</f>
        <v>Madison</v>
      </c>
      <c r="H433">
        <v>4.4999999999999998E-2</v>
      </c>
      <c r="I433">
        <v>46104</v>
      </c>
      <c r="J433">
        <v>1024.53333</v>
      </c>
      <c r="K433">
        <v>45695</v>
      </c>
      <c r="L433">
        <v>22</v>
      </c>
      <c r="M433">
        <v>125</v>
      </c>
      <c r="N433">
        <v>92</v>
      </c>
      <c r="O433">
        <v>170</v>
      </c>
      <c r="P433">
        <v>99.112875200000005</v>
      </c>
      <c r="Q433">
        <v>4.7718200000000002E-2</v>
      </c>
      <c r="R433">
        <v>0.27112615000000001</v>
      </c>
      <c r="S433">
        <v>0.19954885</v>
      </c>
      <c r="T433">
        <v>0.36873156000000001</v>
      </c>
      <c r="U433">
        <v>30109</v>
      </c>
      <c r="V433">
        <v>72.137899000000004</v>
      </c>
      <c r="W433">
        <v>16.549868799999999</v>
      </c>
      <c r="X433">
        <v>3.1385964300000002</v>
      </c>
      <c r="Y433">
        <v>44412</v>
      </c>
      <c r="Z433">
        <v>96.330036399999997</v>
      </c>
      <c r="AA433">
        <v>8.4886967500000008</v>
      </c>
      <c r="AB433">
        <v>10.071410999999999</v>
      </c>
      <c r="AC433">
        <v>6.9537986399999996</v>
      </c>
      <c r="AD433">
        <v>10.338641000000001</v>
      </c>
      <c r="AE433">
        <v>0</v>
      </c>
      <c r="AF433" t="s">
        <v>29</v>
      </c>
    </row>
    <row r="434" spans="1:32" hidden="1" x14ac:dyDescent="0.4">
      <c r="A434">
        <v>3050</v>
      </c>
      <c r="B434" t="s">
        <v>867</v>
      </c>
      <c r="C434" s="6" t="str">
        <f t="shared" si="6"/>
        <v>Waushara-WI</v>
      </c>
      <c r="D434" s="4" t="str">
        <f>INDEX(counties!$C$2:$C$434,MATCH('data-RIGHT!'!$C434,counties!$D$2:$D$434,0))</f>
        <v>Wautoma</v>
      </c>
      <c r="E434" t="s">
        <v>49</v>
      </c>
      <c r="F434" s="4" t="str">
        <f>INDEX(states!$A$2:$A$51,MATCH('data-RIGHT!'!$E434,states!$C$2:$C$51,0))</f>
        <v>Wisconsin</v>
      </c>
      <c r="G434" s="4" t="str">
        <f>INDEX(states!$B$2:$B$51,MATCH('data-RIGHT!'!$E434,states!$C$2:$C$51,0))</f>
        <v>Madison</v>
      </c>
      <c r="H434">
        <v>3.6999999999999998E-2</v>
      </c>
      <c r="I434">
        <v>19385</v>
      </c>
      <c r="J434">
        <v>523.91891899999996</v>
      </c>
      <c r="K434">
        <v>19094</v>
      </c>
      <c r="L434">
        <v>29</v>
      </c>
      <c r="M434">
        <v>70</v>
      </c>
      <c r="N434">
        <v>43</v>
      </c>
      <c r="O434">
        <v>149</v>
      </c>
      <c r="P434">
        <v>98.4988393</v>
      </c>
      <c r="Q434">
        <v>0.14960021000000001</v>
      </c>
      <c r="R434">
        <v>0.36110395000000001</v>
      </c>
      <c r="S434">
        <v>0.22182099999999999</v>
      </c>
      <c r="T434">
        <v>0.76863554000000001</v>
      </c>
      <c r="U434">
        <v>13316</v>
      </c>
      <c r="V434">
        <v>70.006007800000006</v>
      </c>
      <c r="W434">
        <v>15.064584</v>
      </c>
      <c r="X434">
        <v>2.6209071800000001</v>
      </c>
      <c r="Y434">
        <v>19163</v>
      </c>
      <c r="Z434">
        <v>98.854784600000002</v>
      </c>
      <c r="AA434">
        <v>13.7869853</v>
      </c>
      <c r="AB434">
        <v>20.050707800000001</v>
      </c>
      <c r="AC434">
        <v>11.695784099999999</v>
      </c>
      <c r="AD434">
        <v>11.804557600000001</v>
      </c>
      <c r="AE434">
        <v>0</v>
      </c>
      <c r="AF434" t="s">
        <v>29</v>
      </c>
    </row>
    <row r="435" spans="1:32" hidden="1" x14ac:dyDescent="0.4">
      <c r="A435">
        <v>3051</v>
      </c>
      <c r="B435" t="s">
        <v>40</v>
      </c>
      <c r="C435" s="6" t="str">
        <f t="shared" si="6"/>
        <v>Winnebago-WI</v>
      </c>
      <c r="D435" s="4" t="str">
        <f>INDEX(counties!$C$2:$C$434,MATCH('data-RIGHT!'!$C435,counties!$D$2:$D$434,0))</f>
        <v>Oshkosh</v>
      </c>
      <c r="E435" t="s">
        <v>49</v>
      </c>
      <c r="F435" s="4" t="str">
        <f>INDEX(states!$A$2:$A$51,MATCH('data-RIGHT!'!$E435,states!$C$2:$C$51,0))</f>
        <v>Wisconsin</v>
      </c>
      <c r="G435" s="4" t="str">
        <f>INDEX(states!$B$2:$B$51,MATCH('data-RIGHT!'!$E435,states!$C$2:$C$51,0))</f>
        <v>Madison</v>
      </c>
      <c r="H435">
        <v>3.5000000000000003E-2</v>
      </c>
      <c r="I435">
        <v>140320</v>
      </c>
      <c r="J435">
        <v>4009.1428599999999</v>
      </c>
      <c r="K435">
        <v>136822</v>
      </c>
      <c r="L435">
        <v>697</v>
      </c>
      <c r="M435">
        <v>685</v>
      </c>
      <c r="N435">
        <v>1728</v>
      </c>
      <c r="O435">
        <v>388</v>
      </c>
      <c r="P435">
        <v>97.507126600000007</v>
      </c>
      <c r="Q435">
        <v>0.49672178</v>
      </c>
      <c r="R435">
        <v>0.48816989999999999</v>
      </c>
      <c r="S435">
        <v>1.23147092</v>
      </c>
      <c r="T435">
        <v>0.27651082999999999</v>
      </c>
      <c r="U435">
        <v>88960</v>
      </c>
      <c r="V435">
        <v>80.619379499999994</v>
      </c>
      <c r="W435">
        <v>24.995503599999999</v>
      </c>
      <c r="X435">
        <v>5.6598471200000002</v>
      </c>
      <c r="Y435">
        <v>133950</v>
      </c>
      <c r="Z435">
        <v>95.460376299999993</v>
      </c>
      <c r="AA435">
        <v>8.8040313500000007</v>
      </c>
      <c r="AB435">
        <v>10.592030599999999</v>
      </c>
      <c r="AC435">
        <v>8.6605868099999999</v>
      </c>
      <c r="AD435">
        <v>6.66109376</v>
      </c>
      <c r="AE435">
        <v>1</v>
      </c>
      <c r="AF435" t="s">
        <v>33</v>
      </c>
    </row>
    <row r="436" spans="1:32" hidden="1" x14ac:dyDescent="0.4">
      <c r="A436">
        <v>3052</v>
      </c>
      <c r="B436" t="s">
        <v>838</v>
      </c>
      <c r="C436" s="6" t="str">
        <f t="shared" si="6"/>
        <v>Wood-WI</v>
      </c>
      <c r="D436" s="4" t="str">
        <f>INDEX(counties!$C$2:$C$434,MATCH('data-RIGHT!'!$C436,counties!$D$2:$D$434,0))</f>
        <v>Wisconsin Rapids</v>
      </c>
      <c r="E436" t="s">
        <v>49</v>
      </c>
      <c r="F436" s="4" t="str">
        <f>INDEX(states!$A$2:$A$51,MATCH('data-RIGHT!'!$E436,states!$C$2:$C$51,0))</f>
        <v>Wisconsin</v>
      </c>
      <c r="G436" s="4" t="str">
        <f>INDEX(states!$B$2:$B$51,MATCH('data-RIGHT!'!$E436,states!$C$2:$C$51,0))</f>
        <v>Madison</v>
      </c>
      <c r="H436">
        <v>4.8000000000000001E-2</v>
      </c>
      <c r="I436">
        <v>73605</v>
      </c>
      <c r="J436">
        <v>1533.4375</v>
      </c>
      <c r="K436">
        <v>72157</v>
      </c>
      <c r="L436">
        <v>90</v>
      </c>
      <c r="M436">
        <v>481</v>
      </c>
      <c r="N436">
        <v>722</v>
      </c>
      <c r="O436">
        <v>155</v>
      </c>
      <c r="P436">
        <v>98.032742299999995</v>
      </c>
      <c r="Q436">
        <v>0.1222743</v>
      </c>
      <c r="R436">
        <v>0.65348821000000001</v>
      </c>
      <c r="S436">
        <v>0.98091161999999998</v>
      </c>
      <c r="T436">
        <v>0.21058352</v>
      </c>
      <c r="U436">
        <v>46796</v>
      </c>
      <c r="V436">
        <v>78.295153400000004</v>
      </c>
      <c r="W436">
        <v>21.666381699999999</v>
      </c>
      <c r="X436">
        <v>4.5837250999999997</v>
      </c>
      <c r="Y436">
        <v>72685</v>
      </c>
      <c r="Z436">
        <v>98.750084900000004</v>
      </c>
      <c r="AA436">
        <v>8.5258306400000006</v>
      </c>
      <c r="AB436">
        <v>11.1629965</v>
      </c>
      <c r="AC436">
        <v>7.3756562800000003</v>
      </c>
      <c r="AD436">
        <v>7.8829177599999998</v>
      </c>
      <c r="AE436">
        <v>0</v>
      </c>
      <c r="AF436" t="s">
        <v>29</v>
      </c>
    </row>
  </sheetData>
  <autoFilter ref="A1:AF436">
    <filterColumn colId="1">
      <filters>
        <filter val="Adam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3"/>
  <sheetViews>
    <sheetView workbookViewId="0">
      <selection activeCell="A3" sqref="A3"/>
    </sheetView>
  </sheetViews>
  <sheetFormatPr defaultRowHeight="14.6" x14ac:dyDescent="0.4"/>
  <cols>
    <col min="1" max="1" width="13.3828125" bestFit="1" customWidth="1"/>
    <col min="2" max="2" width="14.4609375" bestFit="1" customWidth="1"/>
  </cols>
  <sheetData>
    <row r="3" spans="1:2" x14ac:dyDescent="0.4">
      <c r="A3" s="2" t="s">
        <v>54</v>
      </c>
      <c r="B3" t="s">
        <v>876</v>
      </c>
    </row>
    <row r="4" spans="1:2" x14ac:dyDescent="0.4">
      <c r="A4" s="3" t="s">
        <v>643</v>
      </c>
      <c r="B4" s="5">
        <v>4</v>
      </c>
    </row>
    <row r="5" spans="1:2" x14ac:dyDescent="0.4">
      <c r="A5" s="3" t="s">
        <v>758</v>
      </c>
      <c r="B5" s="5">
        <v>1</v>
      </c>
    </row>
    <row r="6" spans="1:2" x14ac:dyDescent="0.4">
      <c r="A6" s="3" t="s">
        <v>644</v>
      </c>
      <c r="B6" s="5">
        <v>1</v>
      </c>
    </row>
    <row r="7" spans="1:2" x14ac:dyDescent="0.4">
      <c r="A7" s="3" t="s">
        <v>759</v>
      </c>
      <c r="B7" s="5">
        <v>1</v>
      </c>
    </row>
    <row r="8" spans="1:2" x14ac:dyDescent="0.4">
      <c r="A8" s="3" t="s">
        <v>248</v>
      </c>
      <c r="B8" s="5">
        <v>1</v>
      </c>
    </row>
    <row r="9" spans="1:2" x14ac:dyDescent="0.4">
      <c r="A9" s="3" t="s">
        <v>720</v>
      </c>
      <c r="B9" s="5">
        <v>2</v>
      </c>
    </row>
    <row r="10" spans="1:2" x14ac:dyDescent="0.4">
      <c r="A10" s="3" t="s">
        <v>249</v>
      </c>
      <c r="B10" s="5">
        <v>1</v>
      </c>
    </row>
    <row r="11" spans="1:2" x14ac:dyDescent="0.4">
      <c r="A11" s="3" t="s">
        <v>760</v>
      </c>
      <c r="B11" s="5">
        <v>1</v>
      </c>
    </row>
    <row r="12" spans="1:2" x14ac:dyDescent="0.4">
      <c r="A12" s="3" t="s">
        <v>761</v>
      </c>
      <c r="B12" s="5">
        <v>1</v>
      </c>
    </row>
    <row r="13" spans="1:2" x14ac:dyDescent="0.4">
      <c r="A13" s="3" t="s">
        <v>327</v>
      </c>
      <c r="B13" s="5">
        <v>2</v>
      </c>
    </row>
    <row r="14" spans="1:2" x14ac:dyDescent="0.4">
      <c r="A14" s="3" t="s">
        <v>806</v>
      </c>
      <c r="B14" s="5">
        <v>1</v>
      </c>
    </row>
    <row r="15" spans="1:2" x14ac:dyDescent="0.4">
      <c r="A15" s="3" t="s">
        <v>329</v>
      </c>
      <c r="B15" s="5">
        <v>1</v>
      </c>
    </row>
    <row r="16" spans="1:2" x14ac:dyDescent="0.4">
      <c r="A16" s="3" t="s">
        <v>807</v>
      </c>
      <c r="B16" s="5">
        <v>1</v>
      </c>
    </row>
    <row r="17" spans="1:2" x14ac:dyDescent="0.4">
      <c r="A17" s="3" t="s">
        <v>762</v>
      </c>
      <c r="B17" s="5">
        <v>1</v>
      </c>
    </row>
    <row r="18" spans="1:2" x14ac:dyDescent="0.4">
      <c r="A18" s="3" t="s">
        <v>400</v>
      </c>
      <c r="B18" s="5">
        <v>1</v>
      </c>
    </row>
    <row r="19" spans="1:2" x14ac:dyDescent="0.4">
      <c r="A19" s="3" t="s">
        <v>763</v>
      </c>
      <c r="B19" s="5">
        <v>1</v>
      </c>
    </row>
    <row r="20" spans="1:2" x14ac:dyDescent="0.4">
      <c r="A20" s="3" t="s">
        <v>721</v>
      </c>
      <c r="B20" s="5">
        <v>1</v>
      </c>
    </row>
    <row r="21" spans="1:2" x14ac:dyDescent="0.4">
      <c r="A21" s="3" t="s">
        <v>764</v>
      </c>
      <c r="B21" s="5">
        <v>1</v>
      </c>
    </row>
    <row r="22" spans="1:2" x14ac:dyDescent="0.4">
      <c r="A22" s="3" t="s">
        <v>840</v>
      </c>
      <c r="B22" s="5">
        <v>1</v>
      </c>
    </row>
    <row r="23" spans="1:2" x14ac:dyDescent="0.4">
      <c r="A23" s="3" t="s">
        <v>808</v>
      </c>
      <c r="B23" s="5">
        <v>1</v>
      </c>
    </row>
    <row r="24" spans="1:2" x14ac:dyDescent="0.4">
      <c r="A24" s="3" t="s">
        <v>129</v>
      </c>
      <c r="B24" s="5">
        <v>1</v>
      </c>
    </row>
    <row r="25" spans="1:2" x14ac:dyDescent="0.4">
      <c r="A25" s="3" t="s">
        <v>765</v>
      </c>
      <c r="B25" s="5">
        <v>1</v>
      </c>
    </row>
    <row r="26" spans="1:2" x14ac:dyDescent="0.4">
      <c r="A26" s="3" t="s">
        <v>766</v>
      </c>
      <c r="B26" s="5">
        <v>1</v>
      </c>
    </row>
    <row r="27" spans="1:2" x14ac:dyDescent="0.4">
      <c r="A27" s="3" t="s">
        <v>722</v>
      </c>
      <c r="B27" s="5">
        <v>1</v>
      </c>
    </row>
    <row r="28" spans="1:2" x14ac:dyDescent="0.4">
      <c r="A28" s="3" t="s">
        <v>645</v>
      </c>
      <c r="B28" s="5">
        <v>1</v>
      </c>
    </row>
    <row r="29" spans="1:2" x14ac:dyDescent="0.4">
      <c r="A29" s="3" t="s">
        <v>646</v>
      </c>
      <c r="B29" s="5">
        <v>2</v>
      </c>
    </row>
    <row r="30" spans="1:2" x14ac:dyDescent="0.4">
      <c r="A30" s="3" t="s">
        <v>767</v>
      </c>
      <c r="B30" s="5">
        <v>1</v>
      </c>
    </row>
    <row r="31" spans="1:2" x14ac:dyDescent="0.4">
      <c r="A31" s="3" t="s">
        <v>647</v>
      </c>
      <c r="B31" s="5">
        <v>4</v>
      </c>
    </row>
    <row r="32" spans="1:2" x14ac:dyDescent="0.4">
      <c r="A32" s="3" t="s">
        <v>98</v>
      </c>
      <c r="B32" s="5">
        <v>1</v>
      </c>
    </row>
    <row r="33" spans="1:2" x14ac:dyDescent="0.4">
      <c r="A33" s="3" t="s">
        <v>648</v>
      </c>
      <c r="B33" s="5">
        <v>1</v>
      </c>
    </row>
    <row r="34" spans="1:2" x14ac:dyDescent="0.4">
      <c r="A34" s="3" t="s">
        <v>841</v>
      </c>
      <c r="B34" s="5">
        <v>1</v>
      </c>
    </row>
    <row r="35" spans="1:2" x14ac:dyDescent="0.4">
      <c r="A35" s="3" t="s">
        <v>809</v>
      </c>
      <c r="B35" s="5">
        <v>1</v>
      </c>
    </row>
    <row r="36" spans="1:2" x14ac:dyDescent="0.4">
      <c r="A36" s="3" t="s">
        <v>649</v>
      </c>
      <c r="B36" s="5">
        <v>2</v>
      </c>
    </row>
    <row r="37" spans="1:2" x14ac:dyDescent="0.4">
      <c r="A37" s="3" t="s">
        <v>842</v>
      </c>
      <c r="B37" s="5">
        <v>1</v>
      </c>
    </row>
    <row r="38" spans="1:2" x14ac:dyDescent="0.4">
      <c r="A38" s="3" t="s">
        <v>650</v>
      </c>
      <c r="B38" s="5">
        <v>3</v>
      </c>
    </row>
    <row r="39" spans="1:2" x14ac:dyDescent="0.4">
      <c r="A39" s="3" t="s">
        <v>651</v>
      </c>
      <c r="B39" s="5">
        <v>3</v>
      </c>
    </row>
    <row r="40" spans="1:2" x14ac:dyDescent="0.4">
      <c r="A40" s="3" t="s">
        <v>652</v>
      </c>
      <c r="B40" s="5">
        <v>2</v>
      </c>
    </row>
    <row r="41" spans="1:2" x14ac:dyDescent="0.4">
      <c r="A41" s="3" t="s">
        <v>259</v>
      </c>
      <c r="B41" s="5">
        <v>1</v>
      </c>
    </row>
    <row r="42" spans="1:2" x14ac:dyDescent="0.4">
      <c r="A42" s="3" t="s">
        <v>260</v>
      </c>
      <c r="B42" s="5">
        <v>1</v>
      </c>
    </row>
    <row r="43" spans="1:2" x14ac:dyDescent="0.4">
      <c r="A43" s="3" t="s">
        <v>768</v>
      </c>
      <c r="B43" s="5">
        <v>2</v>
      </c>
    </row>
    <row r="44" spans="1:2" x14ac:dyDescent="0.4">
      <c r="A44" s="3" t="s">
        <v>653</v>
      </c>
      <c r="B44" s="5">
        <v>1</v>
      </c>
    </row>
    <row r="45" spans="1:2" x14ac:dyDescent="0.4">
      <c r="A45" s="3" t="s">
        <v>769</v>
      </c>
      <c r="B45" s="5">
        <v>1</v>
      </c>
    </row>
    <row r="46" spans="1:2" x14ac:dyDescent="0.4">
      <c r="A46" s="3" t="s">
        <v>654</v>
      </c>
      <c r="B46" s="5">
        <v>4</v>
      </c>
    </row>
    <row r="47" spans="1:2" x14ac:dyDescent="0.4">
      <c r="A47" s="3" t="s">
        <v>655</v>
      </c>
      <c r="B47" s="5">
        <v>2</v>
      </c>
    </row>
    <row r="48" spans="1:2" x14ac:dyDescent="0.4">
      <c r="A48" s="3" t="s">
        <v>810</v>
      </c>
      <c r="B48" s="5">
        <v>1</v>
      </c>
    </row>
    <row r="49" spans="1:2" x14ac:dyDescent="0.4">
      <c r="A49" s="3" t="s">
        <v>120</v>
      </c>
      <c r="B49" s="5">
        <v>4</v>
      </c>
    </row>
    <row r="50" spans="1:2" x14ac:dyDescent="0.4">
      <c r="A50" s="3" t="s">
        <v>656</v>
      </c>
      <c r="B50" s="5">
        <v>1</v>
      </c>
    </row>
    <row r="51" spans="1:2" x14ac:dyDescent="0.4">
      <c r="A51" s="3" t="s">
        <v>607</v>
      </c>
      <c r="B51" s="5">
        <v>1</v>
      </c>
    </row>
    <row r="52" spans="1:2" x14ac:dyDescent="0.4">
      <c r="A52" s="3" t="s">
        <v>811</v>
      </c>
      <c r="B52" s="5">
        <v>1</v>
      </c>
    </row>
    <row r="53" spans="1:2" x14ac:dyDescent="0.4">
      <c r="A53" s="3" t="s">
        <v>657</v>
      </c>
      <c r="B53" s="5">
        <v>1</v>
      </c>
    </row>
    <row r="54" spans="1:2" x14ac:dyDescent="0.4">
      <c r="A54" s="3" t="s">
        <v>338</v>
      </c>
      <c r="B54" s="5">
        <v>1</v>
      </c>
    </row>
    <row r="55" spans="1:2" x14ac:dyDescent="0.4">
      <c r="A55" s="3" t="s">
        <v>658</v>
      </c>
      <c r="B55" s="5">
        <v>5</v>
      </c>
    </row>
    <row r="56" spans="1:2" x14ac:dyDescent="0.4">
      <c r="A56" s="3" t="s">
        <v>659</v>
      </c>
      <c r="B56" s="5">
        <v>1</v>
      </c>
    </row>
    <row r="57" spans="1:2" x14ac:dyDescent="0.4">
      <c r="A57" s="3" t="s">
        <v>812</v>
      </c>
      <c r="B57" s="5">
        <v>1</v>
      </c>
    </row>
    <row r="58" spans="1:2" x14ac:dyDescent="0.4">
      <c r="A58" s="3" t="s">
        <v>813</v>
      </c>
      <c r="B58" s="5">
        <v>1</v>
      </c>
    </row>
    <row r="59" spans="1:2" x14ac:dyDescent="0.4">
      <c r="A59" s="3" t="s">
        <v>723</v>
      </c>
      <c r="B59" s="5">
        <v>1</v>
      </c>
    </row>
    <row r="60" spans="1:2" x14ac:dyDescent="0.4">
      <c r="A60" s="3" t="s">
        <v>660</v>
      </c>
      <c r="B60" s="5">
        <v>2</v>
      </c>
    </row>
    <row r="61" spans="1:2" x14ac:dyDescent="0.4">
      <c r="A61" s="3" t="s">
        <v>661</v>
      </c>
      <c r="B61" s="5">
        <v>1</v>
      </c>
    </row>
    <row r="62" spans="1:2" x14ac:dyDescent="0.4">
      <c r="A62" s="3" t="s">
        <v>724</v>
      </c>
      <c r="B62" s="5">
        <v>1</v>
      </c>
    </row>
    <row r="63" spans="1:2" x14ac:dyDescent="0.4">
      <c r="A63" s="3" t="s">
        <v>156</v>
      </c>
      <c r="B63" s="5">
        <v>1</v>
      </c>
    </row>
    <row r="64" spans="1:2" x14ac:dyDescent="0.4">
      <c r="A64" s="3" t="s">
        <v>341</v>
      </c>
      <c r="B64" s="5">
        <v>1</v>
      </c>
    </row>
    <row r="65" spans="1:2" x14ac:dyDescent="0.4">
      <c r="A65" s="3" t="s">
        <v>342</v>
      </c>
      <c r="B65" s="5">
        <v>2</v>
      </c>
    </row>
    <row r="66" spans="1:2" x14ac:dyDescent="0.4">
      <c r="A66" s="3" t="s">
        <v>770</v>
      </c>
      <c r="B66" s="5">
        <v>1</v>
      </c>
    </row>
    <row r="67" spans="1:2" x14ac:dyDescent="0.4">
      <c r="A67" s="3" t="s">
        <v>771</v>
      </c>
      <c r="B67" s="5">
        <v>1</v>
      </c>
    </row>
    <row r="68" spans="1:2" x14ac:dyDescent="0.4">
      <c r="A68" s="3" t="s">
        <v>843</v>
      </c>
      <c r="B68" s="5">
        <v>1</v>
      </c>
    </row>
    <row r="69" spans="1:2" x14ac:dyDescent="0.4">
      <c r="A69" s="3" t="s">
        <v>844</v>
      </c>
      <c r="B69" s="5">
        <v>1</v>
      </c>
    </row>
    <row r="70" spans="1:2" x14ac:dyDescent="0.4">
      <c r="A70" s="3" t="s">
        <v>100</v>
      </c>
      <c r="B70" s="5">
        <v>2</v>
      </c>
    </row>
    <row r="71" spans="1:2" x14ac:dyDescent="0.4">
      <c r="A71" s="3" t="s">
        <v>662</v>
      </c>
      <c r="B71" s="5">
        <v>1</v>
      </c>
    </row>
    <row r="72" spans="1:2" x14ac:dyDescent="0.4">
      <c r="A72" s="3" t="s">
        <v>725</v>
      </c>
      <c r="B72" s="5">
        <v>1</v>
      </c>
    </row>
    <row r="73" spans="1:2" x14ac:dyDescent="0.4">
      <c r="A73" s="3" t="s">
        <v>845</v>
      </c>
      <c r="B73" s="5">
        <v>1</v>
      </c>
    </row>
    <row r="74" spans="1:2" x14ac:dyDescent="0.4">
      <c r="A74" s="3" t="s">
        <v>381</v>
      </c>
      <c r="B74" s="5">
        <v>1</v>
      </c>
    </row>
    <row r="75" spans="1:2" x14ac:dyDescent="0.4">
      <c r="A75" s="3" t="s">
        <v>413</v>
      </c>
      <c r="B75" s="5">
        <v>1</v>
      </c>
    </row>
    <row r="76" spans="1:2" x14ac:dyDescent="0.4">
      <c r="A76" s="3" t="s">
        <v>663</v>
      </c>
      <c r="B76" s="5">
        <v>1</v>
      </c>
    </row>
    <row r="77" spans="1:2" x14ac:dyDescent="0.4">
      <c r="A77" s="3" t="s">
        <v>664</v>
      </c>
      <c r="B77" s="5">
        <v>1</v>
      </c>
    </row>
    <row r="78" spans="1:2" x14ac:dyDescent="0.4">
      <c r="A78" s="3" t="s">
        <v>126</v>
      </c>
      <c r="B78" s="5">
        <v>1</v>
      </c>
    </row>
    <row r="79" spans="1:2" x14ac:dyDescent="0.4">
      <c r="A79" s="3" t="s">
        <v>726</v>
      </c>
      <c r="B79" s="5">
        <v>1</v>
      </c>
    </row>
    <row r="80" spans="1:2" x14ac:dyDescent="0.4">
      <c r="A80" s="3" t="s">
        <v>772</v>
      </c>
      <c r="B80" s="5">
        <v>1</v>
      </c>
    </row>
    <row r="81" spans="1:2" x14ac:dyDescent="0.4">
      <c r="A81" s="3" t="s">
        <v>814</v>
      </c>
      <c r="B81" s="5">
        <v>1</v>
      </c>
    </row>
    <row r="82" spans="1:2" x14ac:dyDescent="0.4">
      <c r="A82" s="3" t="s">
        <v>189</v>
      </c>
      <c r="B82" s="5">
        <v>1</v>
      </c>
    </row>
    <row r="83" spans="1:2" x14ac:dyDescent="0.4">
      <c r="A83" s="3" t="s">
        <v>665</v>
      </c>
      <c r="B83" s="5">
        <v>3</v>
      </c>
    </row>
    <row r="84" spans="1:2" x14ac:dyDescent="0.4">
      <c r="A84" s="3" t="s">
        <v>414</v>
      </c>
      <c r="B84" s="5">
        <v>1</v>
      </c>
    </row>
    <row r="85" spans="1:2" x14ac:dyDescent="0.4">
      <c r="A85" s="3" t="s">
        <v>727</v>
      </c>
      <c r="B85" s="5">
        <v>1</v>
      </c>
    </row>
    <row r="86" spans="1:2" x14ac:dyDescent="0.4">
      <c r="A86" s="3" t="s">
        <v>415</v>
      </c>
      <c r="B86" s="5">
        <v>1</v>
      </c>
    </row>
    <row r="87" spans="1:2" x14ac:dyDescent="0.4">
      <c r="A87" s="3" t="s">
        <v>666</v>
      </c>
      <c r="B87" s="5">
        <v>1</v>
      </c>
    </row>
    <row r="88" spans="1:2" x14ac:dyDescent="0.4">
      <c r="A88" s="3" t="s">
        <v>847</v>
      </c>
      <c r="B88" s="5">
        <v>1</v>
      </c>
    </row>
    <row r="89" spans="1:2" x14ac:dyDescent="0.4">
      <c r="A89" s="3" t="s">
        <v>728</v>
      </c>
      <c r="B89" s="5">
        <v>1</v>
      </c>
    </row>
    <row r="90" spans="1:2" x14ac:dyDescent="0.4">
      <c r="A90" s="3" t="s">
        <v>94</v>
      </c>
      <c r="B90" s="5">
        <v>2</v>
      </c>
    </row>
    <row r="91" spans="1:2" x14ac:dyDescent="0.4">
      <c r="A91" s="3" t="s">
        <v>667</v>
      </c>
      <c r="B91" s="5">
        <v>3</v>
      </c>
    </row>
    <row r="92" spans="1:2" x14ac:dyDescent="0.4">
      <c r="A92" s="3" t="s">
        <v>668</v>
      </c>
      <c r="B92" s="5">
        <v>1</v>
      </c>
    </row>
    <row r="93" spans="1:2" x14ac:dyDescent="0.4">
      <c r="A93" s="3" t="s">
        <v>815</v>
      </c>
      <c r="B93" s="5">
        <v>1</v>
      </c>
    </row>
    <row r="94" spans="1:2" x14ac:dyDescent="0.4">
      <c r="A94" s="3" t="s">
        <v>816</v>
      </c>
      <c r="B94" s="5">
        <v>1</v>
      </c>
    </row>
    <row r="95" spans="1:2" x14ac:dyDescent="0.4">
      <c r="A95" s="3" t="s">
        <v>773</v>
      </c>
      <c r="B95" s="5">
        <v>1</v>
      </c>
    </row>
    <row r="96" spans="1:2" x14ac:dyDescent="0.4">
      <c r="A96" s="3" t="s">
        <v>729</v>
      </c>
      <c r="B96" s="5">
        <v>1</v>
      </c>
    </row>
    <row r="97" spans="1:2" x14ac:dyDescent="0.4">
      <c r="A97" s="3" t="s">
        <v>269</v>
      </c>
      <c r="B97" s="5">
        <v>1</v>
      </c>
    </row>
    <row r="98" spans="1:2" x14ac:dyDescent="0.4">
      <c r="A98" s="3" t="s">
        <v>774</v>
      </c>
      <c r="B98" s="5">
        <v>1</v>
      </c>
    </row>
    <row r="99" spans="1:2" x14ac:dyDescent="0.4">
      <c r="A99" s="3" t="s">
        <v>775</v>
      </c>
      <c r="B99" s="5">
        <v>1</v>
      </c>
    </row>
    <row r="100" spans="1:2" x14ac:dyDescent="0.4">
      <c r="A100" s="3" t="s">
        <v>730</v>
      </c>
      <c r="B100" s="5">
        <v>2</v>
      </c>
    </row>
    <row r="101" spans="1:2" x14ac:dyDescent="0.4">
      <c r="A101" s="3" t="s">
        <v>776</v>
      </c>
      <c r="B101" s="5">
        <v>1</v>
      </c>
    </row>
    <row r="102" spans="1:2" x14ac:dyDescent="0.4">
      <c r="A102" s="3" t="s">
        <v>848</v>
      </c>
      <c r="B102" s="5">
        <v>1</v>
      </c>
    </row>
    <row r="103" spans="1:2" x14ac:dyDescent="0.4">
      <c r="A103" s="3" t="s">
        <v>417</v>
      </c>
      <c r="B103" s="5">
        <v>1</v>
      </c>
    </row>
    <row r="104" spans="1:2" x14ac:dyDescent="0.4">
      <c r="A104" s="3" t="s">
        <v>669</v>
      </c>
      <c r="B104" s="5">
        <v>3</v>
      </c>
    </row>
    <row r="105" spans="1:2" x14ac:dyDescent="0.4">
      <c r="A105" s="3" t="s">
        <v>670</v>
      </c>
      <c r="B105" s="5">
        <v>1</v>
      </c>
    </row>
    <row r="106" spans="1:2" x14ac:dyDescent="0.4">
      <c r="A106" s="3" t="s">
        <v>817</v>
      </c>
      <c r="B106" s="5">
        <v>1</v>
      </c>
    </row>
    <row r="107" spans="1:2" x14ac:dyDescent="0.4">
      <c r="A107" s="3" t="s">
        <v>333</v>
      </c>
      <c r="B107" s="5">
        <v>3</v>
      </c>
    </row>
    <row r="108" spans="1:2" x14ac:dyDescent="0.4">
      <c r="A108" s="3" t="s">
        <v>671</v>
      </c>
      <c r="B108" s="5">
        <v>3</v>
      </c>
    </row>
    <row r="109" spans="1:2" x14ac:dyDescent="0.4">
      <c r="A109" s="3" t="s">
        <v>108</v>
      </c>
      <c r="B109" s="5">
        <v>2</v>
      </c>
    </row>
    <row r="110" spans="1:2" x14ac:dyDescent="0.4">
      <c r="A110" s="3" t="s">
        <v>61</v>
      </c>
      <c r="B110" s="5">
        <v>2</v>
      </c>
    </row>
    <row r="111" spans="1:2" x14ac:dyDescent="0.4">
      <c r="A111" s="3" t="s">
        <v>672</v>
      </c>
      <c r="B111" s="5">
        <v>1</v>
      </c>
    </row>
    <row r="112" spans="1:2" x14ac:dyDescent="0.4">
      <c r="A112" s="3" t="s">
        <v>731</v>
      </c>
      <c r="B112" s="5">
        <v>1</v>
      </c>
    </row>
    <row r="113" spans="1:2" x14ac:dyDescent="0.4">
      <c r="A113" s="3" t="s">
        <v>673</v>
      </c>
      <c r="B113" s="5">
        <v>3</v>
      </c>
    </row>
    <row r="114" spans="1:2" x14ac:dyDescent="0.4">
      <c r="A114" s="3" t="s">
        <v>818</v>
      </c>
      <c r="B114" s="5">
        <v>1</v>
      </c>
    </row>
    <row r="115" spans="1:2" x14ac:dyDescent="0.4">
      <c r="A115" s="3" t="s">
        <v>273</v>
      </c>
      <c r="B115" s="5">
        <v>1</v>
      </c>
    </row>
    <row r="116" spans="1:2" x14ac:dyDescent="0.4">
      <c r="A116" s="3" t="s">
        <v>819</v>
      </c>
      <c r="B116" s="5">
        <v>1</v>
      </c>
    </row>
    <row r="117" spans="1:2" x14ac:dyDescent="0.4">
      <c r="A117" s="3" t="s">
        <v>820</v>
      </c>
      <c r="B117" s="5">
        <v>1</v>
      </c>
    </row>
    <row r="118" spans="1:2" x14ac:dyDescent="0.4">
      <c r="A118" s="3" t="s">
        <v>274</v>
      </c>
      <c r="B118" s="5">
        <v>1</v>
      </c>
    </row>
    <row r="119" spans="1:2" x14ac:dyDescent="0.4">
      <c r="A119" s="3" t="s">
        <v>732</v>
      </c>
      <c r="B119" s="5">
        <v>1</v>
      </c>
    </row>
    <row r="120" spans="1:2" x14ac:dyDescent="0.4">
      <c r="A120" s="3" t="s">
        <v>212</v>
      </c>
      <c r="B120" s="5">
        <v>1</v>
      </c>
    </row>
    <row r="121" spans="1:2" x14ac:dyDescent="0.4">
      <c r="A121" s="3" t="s">
        <v>777</v>
      </c>
      <c r="B121" s="5">
        <v>2</v>
      </c>
    </row>
    <row r="122" spans="1:2" x14ac:dyDescent="0.4">
      <c r="A122" s="3" t="s">
        <v>778</v>
      </c>
      <c r="B122" s="5">
        <v>1</v>
      </c>
    </row>
    <row r="123" spans="1:2" x14ac:dyDescent="0.4">
      <c r="A123" s="3" t="s">
        <v>277</v>
      </c>
      <c r="B123" s="5">
        <v>1</v>
      </c>
    </row>
    <row r="124" spans="1:2" x14ac:dyDescent="0.4">
      <c r="A124" s="3" t="s">
        <v>779</v>
      </c>
      <c r="B124" s="5">
        <v>1</v>
      </c>
    </row>
    <row r="125" spans="1:2" x14ac:dyDescent="0.4">
      <c r="A125" s="3" t="s">
        <v>515</v>
      </c>
      <c r="B125" s="5">
        <v>1</v>
      </c>
    </row>
    <row r="126" spans="1:2" x14ac:dyDescent="0.4">
      <c r="A126" s="3" t="s">
        <v>780</v>
      </c>
      <c r="B126" s="5">
        <v>2</v>
      </c>
    </row>
    <row r="127" spans="1:2" x14ac:dyDescent="0.4">
      <c r="A127" s="3" t="s">
        <v>674</v>
      </c>
      <c r="B127" s="5">
        <v>1</v>
      </c>
    </row>
    <row r="128" spans="1:2" x14ac:dyDescent="0.4">
      <c r="A128" s="3" t="s">
        <v>781</v>
      </c>
      <c r="B128" s="5">
        <v>1</v>
      </c>
    </row>
    <row r="129" spans="1:2" x14ac:dyDescent="0.4">
      <c r="A129" s="3" t="s">
        <v>99</v>
      </c>
      <c r="B129" s="5">
        <v>5</v>
      </c>
    </row>
    <row r="130" spans="1:2" x14ac:dyDescent="0.4">
      <c r="A130" s="3" t="s">
        <v>206</v>
      </c>
      <c r="B130" s="5">
        <v>2</v>
      </c>
    </row>
    <row r="131" spans="1:2" x14ac:dyDescent="0.4">
      <c r="A131" s="3" t="s">
        <v>733</v>
      </c>
      <c r="B131" s="5">
        <v>1</v>
      </c>
    </row>
    <row r="132" spans="1:2" x14ac:dyDescent="0.4">
      <c r="A132" s="3" t="s">
        <v>328</v>
      </c>
      <c r="B132" s="5">
        <v>4</v>
      </c>
    </row>
    <row r="133" spans="1:2" x14ac:dyDescent="0.4">
      <c r="A133" s="3" t="s">
        <v>734</v>
      </c>
      <c r="B133" s="5">
        <v>1</v>
      </c>
    </row>
    <row r="134" spans="1:2" x14ac:dyDescent="0.4">
      <c r="A134" s="3" t="s">
        <v>675</v>
      </c>
      <c r="B134" s="5">
        <v>1</v>
      </c>
    </row>
    <row r="135" spans="1:2" x14ac:dyDescent="0.4">
      <c r="A135" s="3" t="s">
        <v>676</v>
      </c>
      <c r="B135" s="5">
        <v>1</v>
      </c>
    </row>
    <row r="136" spans="1:2" x14ac:dyDescent="0.4">
      <c r="A136" s="3" t="s">
        <v>677</v>
      </c>
      <c r="B136" s="5">
        <v>2</v>
      </c>
    </row>
    <row r="137" spans="1:2" x14ac:dyDescent="0.4">
      <c r="A137" s="3" t="s">
        <v>96</v>
      </c>
      <c r="B137" s="5">
        <v>1</v>
      </c>
    </row>
    <row r="138" spans="1:2" x14ac:dyDescent="0.4">
      <c r="A138" s="3" t="s">
        <v>281</v>
      </c>
      <c r="B138" s="5">
        <v>1</v>
      </c>
    </row>
    <row r="139" spans="1:2" x14ac:dyDescent="0.4">
      <c r="A139" s="3" t="s">
        <v>282</v>
      </c>
      <c r="B139" s="5">
        <v>1</v>
      </c>
    </row>
    <row r="140" spans="1:2" x14ac:dyDescent="0.4">
      <c r="A140" s="3" t="s">
        <v>678</v>
      </c>
      <c r="B140" s="5">
        <v>1</v>
      </c>
    </row>
    <row r="141" spans="1:2" x14ac:dyDescent="0.4">
      <c r="A141" s="3" t="s">
        <v>147</v>
      </c>
      <c r="B141" s="5">
        <v>1</v>
      </c>
    </row>
    <row r="142" spans="1:2" x14ac:dyDescent="0.4">
      <c r="A142" s="3" t="s">
        <v>679</v>
      </c>
      <c r="B142" s="5">
        <v>1</v>
      </c>
    </row>
    <row r="143" spans="1:2" x14ac:dyDescent="0.4">
      <c r="A143" s="3" t="s">
        <v>422</v>
      </c>
      <c r="B143" s="5">
        <v>1</v>
      </c>
    </row>
    <row r="144" spans="1:2" x14ac:dyDescent="0.4">
      <c r="A144" s="3" t="s">
        <v>782</v>
      </c>
      <c r="B144" s="5">
        <v>1</v>
      </c>
    </row>
    <row r="145" spans="1:2" x14ac:dyDescent="0.4">
      <c r="A145" s="3" t="s">
        <v>423</v>
      </c>
      <c r="B145" s="5">
        <v>1</v>
      </c>
    </row>
    <row r="146" spans="1:2" x14ac:dyDescent="0.4">
      <c r="A146" s="3" t="s">
        <v>783</v>
      </c>
      <c r="B146" s="5">
        <v>1</v>
      </c>
    </row>
    <row r="147" spans="1:2" x14ac:dyDescent="0.4">
      <c r="A147" s="3" t="s">
        <v>237</v>
      </c>
      <c r="B147" s="5">
        <v>3</v>
      </c>
    </row>
    <row r="148" spans="1:2" x14ac:dyDescent="0.4">
      <c r="A148" s="3" t="s">
        <v>735</v>
      </c>
      <c r="B148" s="5">
        <v>1</v>
      </c>
    </row>
    <row r="149" spans="1:2" x14ac:dyDescent="0.4">
      <c r="A149" s="3" t="s">
        <v>424</v>
      </c>
      <c r="B149" s="5">
        <v>1</v>
      </c>
    </row>
    <row r="150" spans="1:2" x14ac:dyDescent="0.4">
      <c r="A150" s="3" t="s">
        <v>736</v>
      </c>
      <c r="B150" s="5">
        <v>1</v>
      </c>
    </row>
    <row r="151" spans="1:2" x14ac:dyDescent="0.4">
      <c r="A151" s="3" t="s">
        <v>681</v>
      </c>
      <c r="B151" s="5">
        <v>1</v>
      </c>
    </row>
    <row r="152" spans="1:2" x14ac:dyDescent="0.4">
      <c r="A152" s="3" t="s">
        <v>72</v>
      </c>
      <c r="B152" s="5">
        <v>1</v>
      </c>
    </row>
    <row r="153" spans="1:2" x14ac:dyDescent="0.4">
      <c r="A153" s="3" t="s">
        <v>875</v>
      </c>
      <c r="B153" s="5">
        <v>1</v>
      </c>
    </row>
    <row r="154" spans="1:2" x14ac:dyDescent="0.4">
      <c r="A154" s="3" t="s">
        <v>680</v>
      </c>
      <c r="B154" s="5">
        <v>4</v>
      </c>
    </row>
    <row r="155" spans="1:2" x14ac:dyDescent="0.4">
      <c r="A155" s="3" t="s">
        <v>849</v>
      </c>
      <c r="B155" s="5">
        <v>1</v>
      </c>
    </row>
    <row r="156" spans="1:2" x14ac:dyDescent="0.4">
      <c r="A156" s="3" t="s">
        <v>286</v>
      </c>
      <c r="B156" s="5">
        <v>1</v>
      </c>
    </row>
    <row r="157" spans="1:2" x14ac:dyDescent="0.4">
      <c r="A157" s="3" t="s">
        <v>682</v>
      </c>
      <c r="B157" s="5">
        <v>3</v>
      </c>
    </row>
    <row r="158" spans="1:2" x14ac:dyDescent="0.4">
      <c r="A158" s="3" t="s">
        <v>683</v>
      </c>
      <c r="B158" s="5">
        <v>1</v>
      </c>
    </row>
    <row r="159" spans="1:2" x14ac:dyDescent="0.4">
      <c r="A159" s="3" t="s">
        <v>784</v>
      </c>
      <c r="B159" s="5">
        <v>1</v>
      </c>
    </row>
    <row r="160" spans="1:2" x14ac:dyDescent="0.4">
      <c r="A160" s="3" t="s">
        <v>785</v>
      </c>
      <c r="B160" s="5">
        <v>1</v>
      </c>
    </row>
    <row r="161" spans="1:2" x14ac:dyDescent="0.4">
      <c r="A161" s="3" t="s">
        <v>821</v>
      </c>
      <c r="B161" s="5">
        <v>1</v>
      </c>
    </row>
    <row r="162" spans="1:2" x14ac:dyDescent="0.4">
      <c r="A162" s="3" t="s">
        <v>155</v>
      </c>
      <c r="B162" s="5">
        <v>1</v>
      </c>
    </row>
    <row r="163" spans="1:2" x14ac:dyDescent="0.4">
      <c r="A163" s="3" t="s">
        <v>684</v>
      </c>
      <c r="B163" s="5">
        <v>2</v>
      </c>
    </row>
    <row r="164" spans="1:2" x14ac:dyDescent="0.4">
      <c r="A164" s="3" t="s">
        <v>354</v>
      </c>
      <c r="B164" s="5">
        <v>2</v>
      </c>
    </row>
    <row r="165" spans="1:2" x14ac:dyDescent="0.4">
      <c r="A165" s="3" t="s">
        <v>822</v>
      </c>
      <c r="B165" s="5">
        <v>1</v>
      </c>
    </row>
    <row r="166" spans="1:2" x14ac:dyDescent="0.4">
      <c r="A166" s="3" t="s">
        <v>823</v>
      </c>
      <c r="B166" s="5">
        <v>1</v>
      </c>
    </row>
    <row r="167" spans="1:2" x14ac:dyDescent="0.4">
      <c r="A167" s="3" t="s">
        <v>786</v>
      </c>
      <c r="B167" s="5">
        <v>1</v>
      </c>
    </row>
    <row r="168" spans="1:2" x14ac:dyDescent="0.4">
      <c r="A168" s="3" t="s">
        <v>787</v>
      </c>
      <c r="B168" s="5">
        <v>1</v>
      </c>
    </row>
    <row r="169" spans="1:2" x14ac:dyDescent="0.4">
      <c r="A169" s="3" t="s">
        <v>162</v>
      </c>
      <c r="B169" s="5">
        <v>1</v>
      </c>
    </row>
    <row r="170" spans="1:2" x14ac:dyDescent="0.4">
      <c r="A170" s="3" t="s">
        <v>688</v>
      </c>
      <c r="B170" s="5">
        <v>1</v>
      </c>
    </row>
    <row r="171" spans="1:2" x14ac:dyDescent="0.4">
      <c r="A171" s="3" t="s">
        <v>689</v>
      </c>
      <c r="B171" s="5">
        <v>1</v>
      </c>
    </row>
    <row r="172" spans="1:2" x14ac:dyDescent="0.4">
      <c r="A172" s="3" t="s">
        <v>215</v>
      </c>
      <c r="B172" s="5">
        <v>3</v>
      </c>
    </row>
    <row r="173" spans="1:2" x14ac:dyDescent="0.4">
      <c r="A173" s="3" t="s">
        <v>824</v>
      </c>
      <c r="B173" s="5">
        <v>1</v>
      </c>
    </row>
    <row r="174" spans="1:2" x14ac:dyDescent="0.4">
      <c r="A174" s="3" t="s">
        <v>293</v>
      </c>
      <c r="B174" s="5">
        <v>1</v>
      </c>
    </row>
    <row r="175" spans="1:2" x14ac:dyDescent="0.4">
      <c r="A175" s="3" t="s">
        <v>95</v>
      </c>
      <c r="B175" s="5">
        <v>1</v>
      </c>
    </row>
    <row r="176" spans="1:2" x14ac:dyDescent="0.4">
      <c r="A176" s="3" t="s">
        <v>850</v>
      </c>
      <c r="B176" s="5">
        <v>1</v>
      </c>
    </row>
    <row r="177" spans="1:2" x14ac:dyDescent="0.4">
      <c r="A177" s="3" t="s">
        <v>429</v>
      </c>
      <c r="B177" s="5">
        <v>1</v>
      </c>
    </row>
    <row r="178" spans="1:2" x14ac:dyDescent="0.4">
      <c r="A178" s="3" t="s">
        <v>193</v>
      </c>
      <c r="B178" s="5">
        <v>2</v>
      </c>
    </row>
    <row r="179" spans="1:2" x14ac:dyDescent="0.4">
      <c r="A179" s="3" t="s">
        <v>294</v>
      </c>
      <c r="B179" s="5">
        <v>2</v>
      </c>
    </row>
    <row r="180" spans="1:2" x14ac:dyDescent="0.4">
      <c r="A180" s="3" t="s">
        <v>113</v>
      </c>
      <c r="B180" s="5">
        <v>2</v>
      </c>
    </row>
    <row r="181" spans="1:2" x14ac:dyDescent="0.4">
      <c r="A181" s="3" t="s">
        <v>737</v>
      </c>
      <c r="B181" s="5">
        <v>1</v>
      </c>
    </row>
    <row r="182" spans="1:2" x14ac:dyDescent="0.4">
      <c r="A182" s="3" t="s">
        <v>276</v>
      </c>
      <c r="B182" s="5">
        <v>2</v>
      </c>
    </row>
    <row r="183" spans="1:2" x14ac:dyDescent="0.4">
      <c r="A183" s="3" t="s">
        <v>690</v>
      </c>
      <c r="B183" s="5">
        <v>1</v>
      </c>
    </row>
    <row r="184" spans="1:2" x14ac:dyDescent="0.4">
      <c r="A184" s="3" t="s">
        <v>871</v>
      </c>
      <c r="B184" s="5">
        <v>1</v>
      </c>
    </row>
    <row r="185" spans="1:2" x14ac:dyDescent="0.4">
      <c r="A185" s="3" t="s">
        <v>872</v>
      </c>
      <c r="B185" s="5">
        <v>1</v>
      </c>
    </row>
    <row r="186" spans="1:2" x14ac:dyDescent="0.4">
      <c r="A186" s="3" t="s">
        <v>873</v>
      </c>
      <c r="B186" s="5">
        <v>1</v>
      </c>
    </row>
    <row r="187" spans="1:2" x14ac:dyDescent="0.4">
      <c r="A187" s="3" t="s">
        <v>788</v>
      </c>
      <c r="B187" s="5">
        <v>1</v>
      </c>
    </row>
    <row r="188" spans="1:2" x14ac:dyDescent="0.4">
      <c r="A188" s="3" t="s">
        <v>365</v>
      </c>
      <c r="B188" s="5">
        <v>1</v>
      </c>
    </row>
    <row r="189" spans="1:2" x14ac:dyDescent="0.4">
      <c r="A189" s="3" t="s">
        <v>825</v>
      </c>
      <c r="B189" s="5">
        <v>1</v>
      </c>
    </row>
    <row r="190" spans="1:2" x14ac:dyDescent="0.4">
      <c r="A190" s="3" t="s">
        <v>691</v>
      </c>
      <c r="B190" s="5">
        <v>1</v>
      </c>
    </row>
    <row r="191" spans="1:2" x14ac:dyDescent="0.4">
      <c r="A191" s="3" t="s">
        <v>297</v>
      </c>
      <c r="B191" s="5">
        <v>2</v>
      </c>
    </row>
    <row r="192" spans="1:2" x14ac:dyDescent="0.4">
      <c r="A192" s="3" t="s">
        <v>692</v>
      </c>
      <c r="B192" s="5">
        <v>2</v>
      </c>
    </row>
    <row r="193" spans="1:2" x14ac:dyDescent="0.4">
      <c r="A193" s="3" t="s">
        <v>738</v>
      </c>
      <c r="B193" s="5">
        <v>2</v>
      </c>
    </row>
    <row r="194" spans="1:2" x14ac:dyDescent="0.4">
      <c r="A194" s="3" t="s">
        <v>298</v>
      </c>
      <c r="B194" s="5">
        <v>1</v>
      </c>
    </row>
    <row r="195" spans="1:2" x14ac:dyDescent="0.4">
      <c r="A195" s="3" t="s">
        <v>432</v>
      </c>
      <c r="B195" s="5">
        <v>1</v>
      </c>
    </row>
    <row r="196" spans="1:2" x14ac:dyDescent="0.4">
      <c r="A196" s="3" t="s">
        <v>789</v>
      </c>
      <c r="B196" s="5">
        <v>1</v>
      </c>
    </row>
    <row r="197" spans="1:2" x14ac:dyDescent="0.4">
      <c r="A197" s="3" t="s">
        <v>300</v>
      </c>
      <c r="B197" s="5">
        <v>5</v>
      </c>
    </row>
    <row r="198" spans="1:2" x14ac:dyDescent="0.4">
      <c r="A198" s="3" t="s">
        <v>790</v>
      </c>
      <c r="B198" s="5">
        <v>1</v>
      </c>
    </row>
    <row r="199" spans="1:2" x14ac:dyDescent="0.4">
      <c r="A199" s="3" t="s">
        <v>468</v>
      </c>
      <c r="B199" s="5">
        <v>3</v>
      </c>
    </row>
    <row r="200" spans="1:2" x14ac:dyDescent="0.4">
      <c r="A200" s="3" t="s">
        <v>791</v>
      </c>
      <c r="B200" s="5">
        <v>1</v>
      </c>
    </row>
    <row r="201" spans="1:2" x14ac:dyDescent="0.4">
      <c r="A201" s="3" t="s">
        <v>693</v>
      </c>
      <c r="B201" s="5">
        <v>3</v>
      </c>
    </row>
    <row r="202" spans="1:2" x14ac:dyDescent="0.4">
      <c r="A202" s="3" t="s">
        <v>826</v>
      </c>
      <c r="B202" s="5">
        <v>1</v>
      </c>
    </row>
    <row r="203" spans="1:2" x14ac:dyDescent="0.4">
      <c r="A203" s="3" t="s">
        <v>694</v>
      </c>
      <c r="B203" s="5">
        <v>1</v>
      </c>
    </row>
    <row r="204" spans="1:2" x14ac:dyDescent="0.4">
      <c r="A204" s="3" t="s">
        <v>303</v>
      </c>
      <c r="B204" s="5">
        <v>1</v>
      </c>
    </row>
    <row r="205" spans="1:2" x14ac:dyDescent="0.4">
      <c r="A205" s="3" t="s">
        <v>827</v>
      </c>
      <c r="B205" s="5">
        <v>1</v>
      </c>
    </row>
    <row r="206" spans="1:2" x14ac:dyDescent="0.4">
      <c r="A206" s="3" t="s">
        <v>792</v>
      </c>
      <c r="B206" s="5">
        <v>1</v>
      </c>
    </row>
    <row r="207" spans="1:2" x14ac:dyDescent="0.4">
      <c r="A207" s="3" t="s">
        <v>141</v>
      </c>
      <c r="B207" s="5">
        <v>1</v>
      </c>
    </row>
    <row r="208" spans="1:2" x14ac:dyDescent="0.4">
      <c r="A208" s="3" t="s">
        <v>739</v>
      </c>
      <c r="B208" s="5">
        <v>2</v>
      </c>
    </row>
    <row r="209" spans="1:2" x14ac:dyDescent="0.4">
      <c r="A209" s="3" t="s">
        <v>793</v>
      </c>
      <c r="B209" s="5">
        <v>1</v>
      </c>
    </row>
    <row r="210" spans="1:2" x14ac:dyDescent="0.4">
      <c r="A210" s="3" t="s">
        <v>794</v>
      </c>
      <c r="B210" s="5">
        <v>1</v>
      </c>
    </row>
    <row r="211" spans="1:2" x14ac:dyDescent="0.4">
      <c r="A211" s="3" t="s">
        <v>434</v>
      </c>
      <c r="B211" s="5">
        <v>1</v>
      </c>
    </row>
    <row r="212" spans="1:2" x14ac:dyDescent="0.4">
      <c r="A212" s="3" t="s">
        <v>795</v>
      </c>
      <c r="B212" s="5">
        <v>1</v>
      </c>
    </row>
    <row r="213" spans="1:2" x14ac:dyDescent="0.4">
      <c r="A213" s="3" t="s">
        <v>695</v>
      </c>
      <c r="B213" s="5">
        <v>1</v>
      </c>
    </row>
    <row r="214" spans="1:2" x14ac:dyDescent="0.4">
      <c r="A214" s="3" t="s">
        <v>591</v>
      </c>
      <c r="B214" s="5">
        <v>1</v>
      </c>
    </row>
    <row r="215" spans="1:2" x14ac:dyDescent="0.4">
      <c r="A215" s="3" t="s">
        <v>851</v>
      </c>
      <c r="B215" s="5">
        <v>1</v>
      </c>
    </row>
    <row r="216" spans="1:2" x14ac:dyDescent="0.4">
      <c r="A216" s="3" t="s">
        <v>307</v>
      </c>
      <c r="B216" s="5">
        <v>1</v>
      </c>
    </row>
    <row r="217" spans="1:2" x14ac:dyDescent="0.4">
      <c r="A217" s="3" t="s">
        <v>740</v>
      </c>
      <c r="B217" s="5">
        <v>1</v>
      </c>
    </row>
    <row r="218" spans="1:2" x14ac:dyDescent="0.4">
      <c r="A218" s="3" t="s">
        <v>796</v>
      </c>
      <c r="B218" s="5">
        <v>1</v>
      </c>
    </row>
    <row r="219" spans="1:2" x14ac:dyDescent="0.4">
      <c r="A219" s="3" t="s">
        <v>797</v>
      </c>
      <c r="B219" s="5">
        <v>1</v>
      </c>
    </row>
    <row r="220" spans="1:2" x14ac:dyDescent="0.4">
      <c r="A220" s="3" t="s">
        <v>798</v>
      </c>
      <c r="B220" s="5">
        <v>1</v>
      </c>
    </row>
    <row r="221" spans="1:2" x14ac:dyDescent="0.4">
      <c r="A221" s="3" t="s">
        <v>150</v>
      </c>
      <c r="B221" s="5">
        <v>2</v>
      </c>
    </row>
    <row r="222" spans="1:2" x14ac:dyDescent="0.4">
      <c r="A222" s="3" t="s">
        <v>852</v>
      </c>
      <c r="B222" s="5">
        <v>1</v>
      </c>
    </row>
    <row r="223" spans="1:2" x14ac:dyDescent="0.4">
      <c r="A223" s="3" t="s">
        <v>741</v>
      </c>
      <c r="B223" s="5">
        <v>1</v>
      </c>
    </row>
    <row r="224" spans="1:2" x14ac:dyDescent="0.4">
      <c r="A224" s="3" t="s">
        <v>853</v>
      </c>
      <c r="B224" s="5">
        <v>1</v>
      </c>
    </row>
    <row r="225" spans="1:2" x14ac:dyDescent="0.4">
      <c r="A225" s="3" t="s">
        <v>742</v>
      </c>
      <c r="B225" s="5">
        <v>1</v>
      </c>
    </row>
    <row r="226" spans="1:2" x14ac:dyDescent="0.4">
      <c r="A226" s="3" t="s">
        <v>376</v>
      </c>
      <c r="B226" s="5">
        <v>1</v>
      </c>
    </row>
    <row r="227" spans="1:2" x14ac:dyDescent="0.4">
      <c r="A227" s="3" t="s">
        <v>172</v>
      </c>
      <c r="B227" s="5">
        <v>1</v>
      </c>
    </row>
    <row r="228" spans="1:2" x14ac:dyDescent="0.4">
      <c r="A228" s="3" t="s">
        <v>854</v>
      </c>
      <c r="B228" s="5">
        <v>1</v>
      </c>
    </row>
    <row r="229" spans="1:2" x14ac:dyDescent="0.4">
      <c r="A229" s="3" t="s">
        <v>696</v>
      </c>
      <c r="B229" s="5">
        <v>3</v>
      </c>
    </row>
    <row r="230" spans="1:2" x14ac:dyDescent="0.4">
      <c r="A230" s="3" t="s">
        <v>697</v>
      </c>
      <c r="B230" s="5">
        <v>1</v>
      </c>
    </row>
    <row r="231" spans="1:2" x14ac:dyDescent="0.4">
      <c r="A231" s="3" t="s">
        <v>828</v>
      </c>
      <c r="B231" s="5">
        <v>1</v>
      </c>
    </row>
    <row r="232" spans="1:2" x14ac:dyDescent="0.4">
      <c r="A232" s="3" t="s">
        <v>855</v>
      </c>
      <c r="B232" s="5">
        <v>1</v>
      </c>
    </row>
    <row r="233" spans="1:2" x14ac:dyDescent="0.4">
      <c r="A233" s="3" t="s">
        <v>698</v>
      </c>
      <c r="B233" s="5">
        <v>3</v>
      </c>
    </row>
    <row r="234" spans="1:2" x14ac:dyDescent="0.4">
      <c r="A234" s="3" t="s">
        <v>856</v>
      </c>
      <c r="B234" s="5">
        <v>1</v>
      </c>
    </row>
    <row r="235" spans="1:2" x14ac:dyDescent="0.4">
      <c r="A235" s="3" t="s">
        <v>699</v>
      </c>
      <c r="B235" s="5">
        <v>1</v>
      </c>
    </row>
    <row r="236" spans="1:2" x14ac:dyDescent="0.4">
      <c r="A236" s="3" t="s">
        <v>408</v>
      </c>
      <c r="B236" s="5">
        <v>2</v>
      </c>
    </row>
    <row r="237" spans="1:2" x14ac:dyDescent="0.4">
      <c r="A237" s="3" t="s">
        <v>743</v>
      </c>
      <c r="B237" s="5">
        <v>1</v>
      </c>
    </row>
    <row r="238" spans="1:2" x14ac:dyDescent="0.4">
      <c r="A238" s="3" t="s">
        <v>744</v>
      </c>
      <c r="B238" s="5">
        <v>1</v>
      </c>
    </row>
    <row r="239" spans="1:2" x14ac:dyDescent="0.4">
      <c r="A239" s="3" t="s">
        <v>829</v>
      </c>
      <c r="B239" s="5">
        <v>1</v>
      </c>
    </row>
    <row r="240" spans="1:2" x14ac:dyDescent="0.4">
      <c r="A240" s="3" t="s">
        <v>799</v>
      </c>
      <c r="B240" s="5">
        <v>1</v>
      </c>
    </row>
    <row r="241" spans="1:2" x14ac:dyDescent="0.4">
      <c r="A241" s="3" t="s">
        <v>857</v>
      </c>
      <c r="B241" s="5">
        <v>1</v>
      </c>
    </row>
    <row r="242" spans="1:2" x14ac:dyDescent="0.4">
      <c r="A242" s="3" t="s">
        <v>700</v>
      </c>
      <c r="B242" s="5">
        <v>2</v>
      </c>
    </row>
    <row r="243" spans="1:2" x14ac:dyDescent="0.4">
      <c r="A243" s="3" t="s">
        <v>701</v>
      </c>
      <c r="B243" s="5">
        <v>3</v>
      </c>
    </row>
    <row r="244" spans="1:2" x14ac:dyDescent="0.4">
      <c r="A244" s="3" t="s">
        <v>443</v>
      </c>
      <c r="B244" s="5">
        <v>1</v>
      </c>
    </row>
    <row r="245" spans="1:2" x14ac:dyDescent="0.4">
      <c r="A245" s="3" t="s">
        <v>702</v>
      </c>
      <c r="B245" s="5">
        <v>2</v>
      </c>
    </row>
    <row r="246" spans="1:2" x14ac:dyDescent="0.4">
      <c r="A246" s="3" t="s">
        <v>703</v>
      </c>
      <c r="B246" s="5">
        <v>3</v>
      </c>
    </row>
    <row r="247" spans="1:2" x14ac:dyDescent="0.4">
      <c r="A247" s="3" t="s">
        <v>745</v>
      </c>
      <c r="B247" s="5">
        <v>1</v>
      </c>
    </row>
    <row r="248" spans="1:2" x14ac:dyDescent="0.4">
      <c r="A248" s="3" t="s">
        <v>858</v>
      </c>
      <c r="B248" s="5">
        <v>1</v>
      </c>
    </row>
    <row r="249" spans="1:2" x14ac:dyDescent="0.4">
      <c r="A249" s="3" t="s">
        <v>180</v>
      </c>
      <c r="B249" s="5">
        <v>1</v>
      </c>
    </row>
    <row r="250" spans="1:2" x14ac:dyDescent="0.4">
      <c r="A250" s="3" t="s">
        <v>313</v>
      </c>
      <c r="B250" s="5">
        <v>1</v>
      </c>
    </row>
    <row r="251" spans="1:2" x14ac:dyDescent="0.4">
      <c r="A251" s="3" t="s">
        <v>830</v>
      </c>
      <c r="B251" s="5">
        <v>1</v>
      </c>
    </row>
    <row r="252" spans="1:2" x14ac:dyDescent="0.4">
      <c r="A252" s="3" t="s">
        <v>746</v>
      </c>
      <c r="B252" s="5">
        <v>1</v>
      </c>
    </row>
    <row r="253" spans="1:2" x14ac:dyDescent="0.4">
      <c r="A253" s="3" t="s">
        <v>859</v>
      </c>
      <c r="B253" s="5">
        <v>1</v>
      </c>
    </row>
    <row r="254" spans="1:2" x14ac:dyDescent="0.4">
      <c r="A254" s="3" t="s">
        <v>314</v>
      </c>
      <c r="B254" s="5">
        <v>1</v>
      </c>
    </row>
    <row r="255" spans="1:2" x14ac:dyDescent="0.4">
      <c r="A255" s="3" t="s">
        <v>874</v>
      </c>
      <c r="B255" s="5">
        <v>1</v>
      </c>
    </row>
    <row r="256" spans="1:2" x14ac:dyDescent="0.4">
      <c r="A256" s="3" t="s">
        <v>256</v>
      </c>
      <c r="B256" s="5">
        <v>1</v>
      </c>
    </row>
    <row r="257" spans="1:2" x14ac:dyDescent="0.4">
      <c r="A257" s="3" t="s">
        <v>705</v>
      </c>
      <c r="B257" s="5">
        <v>1</v>
      </c>
    </row>
    <row r="258" spans="1:2" x14ac:dyDescent="0.4">
      <c r="A258" s="3" t="s">
        <v>317</v>
      </c>
      <c r="B258" s="5">
        <v>1</v>
      </c>
    </row>
    <row r="259" spans="1:2" x14ac:dyDescent="0.4">
      <c r="A259" s="3" t="s">
        <v>800</v>
      </c>
      <c r="B259" s="5">
        <v>1</v>
      </c>
    </row>
    <row r="260" spans="1:2" x14ac:dyDescent="0.4">
      <c r="A260" s="3" t="s">
        <v>861</v>
      </c>
      <c r="B260" s="5">
        <v>1</v>
      </c>
    </row>
    <row r="261" spans="1:2" x14ac:dyDescent="0.4">
      <c r="A261" s="3" t="s">
        <v>862</v>
      </c>
      <c r="B261" s="5">
        <v>1</v>
      </c>
    </row>
    <row r="262" spans="1:2" x14ac:dyDescent="0.4">
      <c r="A262" s="3" t="s">
        <v>801</v>
      </c>
      <c r="B262" s="5">
        <v>1</v>
      </c>
    </row>
    <row r="263" spans="1:2" x14ac:dyDescent="0.4">
      <c r="A263" s="3" t="s">
        <v>706</v>
      </c>
      <c r="B263" s="5">
        <v>1</v>
      </c>
    </row>
    <row r="264" spans="1:2" x14ac:dyDescent="0.4">
      <c r="A264" s="3" t="s">
        <v>831</v>
      </c>
      <c r="B264" s="5">
        <v>1</v>
      </c>
    </row>
    <row r="265" spans="1:2" x14ac:dyDescent="0.4">
      <c r="A265" s="3" t="s">
        <v>707</v>
      </c>
      <c r="B265" s="5">
        <v>2</v>
      </c>
    </row>
    <row r="266" spans="1:2" x14ac:dyDescent="0.4">
      <c r="A266" s="3" t="s">
        <v>832</v>
      </c>
      <c r="B266" s="5">
        <v>1</v>
      </c>
    </row>
    <row r="267" spans="1:2" x14ac:dyDescent="0.4">
      <c r="A267" s="3" t="s">
        <v>450</v>
      </c>
      <c r="B267" s="5">
        <v>1</v>
      </c>
    </row>
    <row r="268" spans="1:2" x14ac:dyDescent="0.4">
      <c r="A268" s="3" t="s">
        <v>451</v>
      </c>
      <c r="B268" s="5">
        <v>1</v>
      </c>
    </row>
    <row r="269" spans="1:2" x14ac:dyDescent="0.4">
      <c r="A269" s="3" t="s">
        <v>708</v>
      </c>
      <c r="B269" s="5">
        <v>3</v>
      </c>
    </row>
    <row r="270" spans="1:2" x14ac:dyDescent="0.4">
      <c r="A270" s="3" t="s">
        <v>802</v>
      </c>
      <c r="B270" s="5">
        <v>1</v>
      </c>
    </row>
    <row r="271" spans="1:2" x14ac:dyDescent="0.4">
      <c r="A271" s="3" t="s">
        <v>229</v>
      </c>
      <c r="B271" s="5">
        <v>1</v>
      </c>
    </row>
    <row r="272" spans="1:2" x14ac:dyDescent="0.4">
      <c r="A272" s="3" t="s">
        <v>704</v>
      </c>
      <c r="B272" s="5">
        <v>1</v>
      </c>
    </row>
    <row r="273" spans="1:2" x14ac:dyDescent="0.4">
      <c r="A273" s="3" t="s">
        <v>860</v>
      </c>
      <c r="B273" s="5">
        <v>1</v>
      </c>
    </row>
    <row r="274" spans="1:2" x14ac:dyDescent="0.4">
      <c r="A274" s="3" t="s">
        <v>747</v>
      </c>
      <c r="B274" s="5">
        <v>1</v>
      </c>
    </row>
    <row r="275" spans="1:2" x14ac:dyDescent="0.4">
      <c r="A275" s="3" t="s">
        <v>709</v>
      </c>
      <c r="B275" s="5">
        <v>2</v>
      </c>
    </row>
    <row r="276" spans="1:2" x14ac:dyDescent="0.4">
      <c r="A276" s="3" t="s">
        <v>748</v>
      </c>
      <c r="B276" s="5">
        <v>1</v>
      </c>
    </row>
    <row r="277" spans="1:2" x14ac:dyDescent="0.4">
      <c r="A277" s="3" t="s">
        <v>710</v>
      </c>
      <c r="B277" s="5">
        <v>1</v>
      </c>
    </row>
    <row r="278" spans="1:2" x14ac:dyDescent="0.4">
      <c r="A278" s="3" t="s">
        <v>749</v>
      </c>
      <c r="B278" s="5">
        <v>1</v>
      </c>
    </row>
    <row r="279" spans="1:2" x14ac:dyDescent="0.4">
      <c r="A279" s="3" t="s">
        <v>170</v>
      </c>
      <c r="B279" s="5">
        <v>1</v>
      </c>
    </row>
    <row r="280" spans="1:2" x14ac:dyDescent="0.4">
      <c r="A280" s="3" t="s">
        <v>833</v>
      </c>
      <c r="B280" s="5">
        <v>1</v>
      </c>
    </row>
    <row r="281" spans="1:2" x14ac:dyDescent="0.4">
      <c r="A281" s="3" t="s">
        <v>750</v>
      </c>
      <c r="B281" s="5">
        <v>1</v>
      </c>
    </row>
    <row r="282" spans="1:2" x14ac:dyDescent="0.4">
      <c r="A282" s="3" t="s">
        <v>863</v>
      </c>
      <c r="B282" s="5">
        <v>1</v>
      </c>
    </row>
    <row r="283" spans="1:2" x14ac:dyDescent="0.4">
      <c r="A283" s="3" t="s">
        <v>711</v>
      </c>
      <c r="B283" s="5">
        <v>1</v>
      </c>
    </row>
    <row r="284" spans="1:2" x14ac:dyDescent="0.4">
      <c r="A284" s="3" t="s">
        <v>751</v>
      </c>
      <c r="B284" s="5">
        <v>1</v>
      </c>
    </row>
    <row r="285" spans="1:2" x14ac:dyDescent="0.4">
      <c r="A285" s="3" t="s">
        <v>73</v>
      </c>
      <c r="B285" s="5">
        <v>1</v>
      </c>
    </row>
    <row r="286" spans="1:2" x14ac:dyDescent="0.4">
      <c r="A286" s="3" t="s">
        <v>864</v>
      </c>
      <c r="B286" s="5">
        <v>1</v>
      </c>
    </row>
    <row r="287" spans="1:2" x14ac:dyDescent="0.4">
      <c r="A287" s="3" t="s">
        <v>834</v>
      </c>
      <c r="B287" s="5">
        <v>1</v>
      </c>
    </row>
    <row r="288" spans="1:2" x14ac:dyDescent="0.4">
      <c r="A288" s="3" t="s">
        <v>835</v>
      </c>
      <c r="B288" s="5">
        <v>1</v>
      </c>
    </row>
    <row r="289" spans="1:2" x14ac:dyDescent="0.4">
      <c r="A289" s="3" t="s">
        <v>122</v>
      </c>
      <c r="B289" s="5">
        <v>1</v>
      </c>
    </row>
    <row r="290" spans="1:2" x14ac:dyDescent="0.4">
      <c r="A290" s="3" t="s">
        <v>712</v>
      </c>
      <c r="B290" s="5">
        <v>3</v>
      </c>
    </row>
    <row r="291" spans="1:2" x14ac:dyDescent="0.4">
      <c r="A291" s="3" t="s">
        <v>803</v>
      </c>
      <c r="B291" s="5">
        <v>1</v>
      </c>
    </row>
    <row r="292" spans="1:2" x14ac:dyDescent="0.4">
      <c r="A292" s="3" t="s">
        <v>392</v>
      </c>
      <c r="B292" s="5">
        <v>1</v>
      </c>
    </row>
    <row r="293" spans="1:2" x14ac:dyDescent="0.4">
      <c r="A293" s="3" t="s">
        <v>752</v>
      </c>
      <c r="B293" s="5">
        <v>1</v>
      </c>
    </row>
    <row r="294" spans="1:2" x14ac:dyDescent="0.4">
      <c r="A294" s="3" t="s">
        <v>713</v>
      </c>
      <c r="B294" s="5">
        <v>1</v>
      </c>
    </row>
    <row r="295" spans="1:2" x14ac:dyDescent="0.4">
      <c r="A295" s="3" t="s">
        <v>753</v>
      </c>
      <c r="B295" s="5">
        <v>1</v>
      </c>
    </row>
    <row r="296" spans="1:2" x14ac:dyDescent="0.4">
      <c r="A296" s="3" t="s">
        <v>216</v>
      </c>
      <c r="B296" s="5">
        <v>1</v>
      </c>
    </row>
    <row r="297" spans="1:2" x14ac:dyDescent="0.4">
      <c r="A297" s="3" t="s">
        <v>754</v>
      </c>
      <c r="B297" s="5">
        <v>1</v>
      </c>
    </row>
    <row r="298" spans="1:2" x14ac:dyDescent="0.4">
      <c r="A298" s="3" t="s">
        <v>865</v>
      </c>
      <c r="B298" s="5">
        <v>1</v>
      </c>
    </row>
    <row r="299" spans="1:2" x14ac:dyDescent="0.4">
      <c r="A299" s="3" t="s">
        <v>836</v>
      </c>
      <c r="B299" s="5">
        <v>1</v>
      </c>
    </row>
    <row r="300" spans="1:2" x14ac:dyDescent="0.4">
      <c r="A300" s="3" t="s">
        <v>242</v>
      </c>
      <c r="B300" s="5">
        <v>2</v>
      </c>
    </row>
    <row r="301" spans="1:2" x14ac:dyDescent="0.4">
      <c r="A301" s="3" t="s">
        <v>866</v>
      </c>
      <c r="B301" s="5">
        <v>1</v>
      </c>
    </row>
    <row r="302" spans="1:2" x14ac:dyDescent="0.4">
      <c r="A302" s="3" t="s">
        <v>64</v>
      </c>
      <c r="B302" s="5">
        <v>3</v>
      </c>
    </row>
    <row r="303" spans="1:2" x14ac:dyDescent="0.4">
      <c r="A303" s="3" t="s">
        <v>755</v>
      </c>
      <c r="B303" s="5">
        <v>1</v>
      </c>
    </row>
    <row r="304" spans="1:2" x14ac:dyDescent="0.4">
      <c r="A304" s="3" t="s">
        <v>401</v>
      </c>
      <c r="B304" s="5">
        <v>1</v>
      </c>
    </row>
    <row r="305" spans="1:2" x14ac:dyDescent="0.4">
      <c r="A305" s="3" t="s">
        <v>202</v>
      </c>
      <c r="B305" s="5">
        <v>4</v>
      </c>
    </row>
    <row r="306" spans="1:2" x14ac:dyDescent="0.4">
      <c r="A306" s="3" t="s">
        <v>804</v>
      </c>
      <c r="B306" s="5">
        <v>1</v>
      </c>
    </row>
    <row r="307" spans="1:2" x14ac:dyDescent="0.4">
      <c r="A307" s="3" t="s">
        <v>458</v>
      </c>
      <c r="B307" s="5">
        <v>1</v>
      </c>
    </row>
    <row r="308" spans="1:2" x14ac:dyDescent="0.4">
      <c r="A308" s="3" t="s">
        <v>459</v>
      </c>
      <c r="B308" s="5">
        <v>1</v>
      </c>
    </row>
    <row r="309" spans="1:2" x14ac:dyDescent="0.4">
      <c r="A309" s="3" t="s">
        <v>867</v>
      </c>
      <c r="B309" s="5">
        <v>1</v>
      </c>
    </row>
    <row r="310" spans="1:2" x14ac:dyDescent="0.4">
      <c r="A310" s="3" t="s">
        <v>714</v>
      </c>
      <c r="B310" s="5">
        <v>4</v>
      </c>
    </row>
    <row r="311" spans="1:2" x14ac:dyDescent="0.4">
      <c r="A311" s="3" t="s">
        <v>756</v>
      </c>
      <c r="B311" s="5">
        <v>1</v>
      </c>
    </row>
    <row r="312" spans="1:2" x14ac:dyDescent="0.4">
      <c r="A312" s="3" t="s">
        <v>805</v>
      </c>
      <c r="B312" s="5">
        <v>1</v>
      </c>
    </row>
    <row r="313" spans="1:2" x14ac:dyDescent="0.4">
      <c r="A313" s="3" t="s">
        <v>715</v>
      </c>
      <c r="B313" s="5">
        <v>2</v>
      </c>
    </row>
    <row r="314" spans="1:2" x14ac:dyDescent="0.4">
      <c r="A314" s="3" t="s">
        <v>716</v>
      </c>
      <c r="B314" s="5">
        <v>1</v>
      </c>
    </row>
    <row r="315" spans="1:2" x14ac:dyDescent="0.4">
      <c r="A315" s="3" t="s">
        <v>757</v>
      </c>
      <c r="B315" s="5">
        <v>1</v>
      </c>
    </row>
    <row r="316" spans="1:2" x14ac:dyDescent="0.4">
      <c r="A316" s="3" t="s">
        <v>717</v>
      </c>
      <c r="B316" s="5">
        <v>1</v>
      </c>
    </row>
    <row r="317" spans="1:2" x14ac:dyDescent="0.4">
      <c r="A317" s="3" t="s">
        <v>837</v>
      </c>
      <c r="B317" s="5">
        <v>1</v>
      </c>
    </row>
    <row r="318" spans="1:2" x14ac:dyDescent="0.4">
      <c r="A318" s="3" t="s">
        <v>718</v>
      </c>
      <c r="B318" s="5">
        <v>1</v>
      </c>
    </row>
    <row r="319" spans="1:2" x14ac:dyDescent="0.4">
      <c r="A319" s="3" t="s">
        <v>40</v>
      </c>
      <c r="B319" s="5">
        <v>2</v>
      </c>
    </row>
    <row r="320" spans="1:2" x14ac:dyDescent="0.4">
      <c r="A320" s="3" t="s">
        <v>838</v>
      </c>
      <c r="B320" s="5">
        <v>2</v>
      </c>
    </row>
    <row r="321" spans="1:2" x14ac:dyDescent="0.4">
      <c r="A321" s="3" t="s">
        <v>719</v>
      </c>
      <c r="B321" s="5">
        <v>1</v>
      </c>
    </row>
    <row r="322" spans="1:2" x14ac:dyDescent="0.4">
      <c r="A322" s="3" t="s">
        <v>839</v>
      </c>
      <c r="B322" s="5">
        <v>1</v>
      </c>
    </row>
    <row r="323" spans="1:2" x14ac:dyDescent="0.4">
      <c r="A323" s="3" t="s">
        <v>55</v>
      </c>
      <c r="B323" s="5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tabSelected="1" workbookViewId="0">
      <pane ySplit="1" topLeftCell="A376" activePane="bottomLeft" state="frozen"/>
      <selection pane="bottomLeft" activeCell="B397" sqref="B397"/>
    </sheetView>
  </sheetViews>
  <sheetFormatPr defaultRowHeight="14.6" x14ac:dyDescent="0.4"/>
  <cols>
    <col min="1" max="1" width="5.921875" bestFit="1" customWidth="1"/>
    <col min="2" max="2" width="19.84375" bestFit="1" customWidth="1"/>
    <col min="3" max="3" width="21.61328125" bestFit="1" customWidth="1"/>
    <col min="4" max="4" width="16.23046875" style="6" bestFit="1" customWidth="1"/>
  </cols>
  <sheetData>
    <row r="1" spans="1:4" x14ac:dyDescent="0.4">
      <c r="A1" t="s">
        <v>463</v>
      </c>
      <c r="B1" t="s">
        <v>642</v>
      </c>
      <c r="C1" t="s">
        <v>58</v>
      </c>
      <c r="D1" s="6" t="s">
        <v>877</v>
      </c>
    </row>
    <row r="2" spans="1:4" x14ac:dyDescent="0.4">
      <c r="A2" t="s">
        <v>28</v>
      </c>
      <c r="B2" t="s">
        <v>643</v>
      </c>
      <c r="C2" t="s">
        <v>102</v>
      </c>
      <c r="D2" s="6" t="str">
        <f>CONCATENATE(B2,"-",A2)</f>
        <v>Adams-IL</v>
      </c>
    </row>
    <row r="3" spans="1:4" x14ac:dyDescent="0.4">
      <c r="A3" t="s">
        <v>28</v>
      </c>
      <c r="B3" t="s">
        <v>644</v>
      </c>
      <c r="C3" t="s">
        <v>103</v>
      </c>
      <c r="D3" s="6" t="str">
        <f t="shared" ref="D3:D66" si="0">CONCATENATE(B3,"-",A3)</f>
        <v>Alexander-IL</v>
      </c>
    </row>
    <row r="4" spans="1:4" x14ac:dyDescent="0.4">
      <c r="A4" t="s">
        <v>28</v>
      </c>
      <c r="B4" t="s">
        <v>645</v>
      </c>
      <c r="C4" t="s">
        <v>104</v>
      </c>
      <c r="D4" s="6" t="str">
        <f t="shared" si="0"/>
        <v>Bond-IL</v>
      </c>
    </row>
    <row r="5" spans="1:4" x14ac:dyDescent="0.4">
      <c r="A5" t="s">
        <v>28</v>
      </c>
      <c r="B5" t="s">
        <v>646</v>
      </c>
      <c r="C5" t="s">
        <v>105</v>
      </c>
      <c r="D5" s="6" t="str">
        <f t="shared" si="0"/>
        <v>Boone-IL</v>
      </c>
    </row>
    <row r="6" spans="1:4" x14ac:dyDescent="0.4">
      <c r="A6" t="s">
        <v>28</v>
      </c>
      <c r="B6" t="s">
        <v>647</v>
      </c>
      <c r="C6" t="s">
        <v>106</v>
      </c>
      <c r="D6" s="6" t="str">
        <f t="shared" si="0"/>
        <v>Brown-IL</v>
      </c>
    </row>
    <row r="7" spans="1:4" x14ac:dyDescent="0.4">
      <c r="A7" t="s">
        <v>28</v>
      </c>
      <c r="B7" t="s">
        <v>648</v>
      </c>
      <c r="C7" t="s">
        <v>107</v>
      </c>
      <c r="D7" s="6" t="str">
        <f t="shared" si="0"/>
        <v>Bureau-IL</v>
      </c>
    </row>
    <row r="8" spans="1:4" x14ac:dyDescent="0.4">
      <c r="A8" t="s">
        <v>28</v>
      </c>
      <c r="B8" t="s">
        <v>649</v>
      </c>
      <c r="C8" t="s">
        <v>108</v>
      </c>
      <c r="D8" s="6" t="str">
        <f t="shared" si="0"/>
        <v>Calhoun-IL</v>
      </c>
    </row>
    <row r="9" spans="1:4" x14ac:dyDescent="0.4">
      <c r="A9" t="s">
        <v>28</v>
      </c>
      <c r="B9" t="s">
        <v>650</v>
      </c>
      <c r="C9" t="s">
        <v>109</v>
      </c>
      <c r="D9" s="6" t="str">
        <f t="shared" si="0"/>
        <v>Carroll-IL</v>
      </c>
    </row>
    <row r="10" spans="1:4" x14ac:dyDescent="0.4">
      <c r="A10" t="s">
        <v>28</v>
      </c>
      <c r="B10" t="s">
        <v>651</v>
      </c>
      <c r="C10" t="s">
        <v>110</v>
      </c>
      <c r="D10" s="6" t="str">
        <f t="shared" si="0"/>
        <v>Cass-IL</v>
      </c>
    </row>
    <row r="11" spans="1:4" x14ac:dyDescent="0.4">
      <c r="A11" t="s">
        <v>28</v>
      </c>
      <c r="B11" t="s">
        <v>652</v>
      </c>
      <c r="C11" t="s">
        <v>111</v>
      </c>
      <c r="D11" s="6" t="str">
        <f t="shared" si="0"/>
        <v>Champaign-IL</v>
      </c>
    </row>
    <row r="12" spans="1:4" x14ac:dyDescent="0.4">
      <c r="A12" t="s">
        <v>28</v>
      </c>
      <c r="B12" t="s">
        <v>653</v>
      </c>
      <c r="C12" t="s">
        <v>112</v>
      </c>
      <c r="D12" s="6" t="str">
        <f t="shared" si="0"/>
        <v>Christian-IL</v>
      </c>
    </row>
    <row r="13" spans="1:4" x14ac:dyDescent="0.4">
      <c r="A13" t="s">
        <v>28</v>
      </c>
      <c r="B13" t="s">
        <v>654</v>
      </c>
      <c r="C13" t="s">
        <v>113</v>
      </c>
      <c r="D13" s="6" t="str">
        <f t="shared" si="0"/>
        <v>Clark-IL</v>
      </c>
    </row>
    <row r="14" spans="1:4" x14ac:dyDescent="0.4">
      <c r="A14" t="s">
        <v>28</v>
      </c>
      <c r="B14" t="s">
        <v>655</v>
      </c>
      <c r="C14" t="s">
        <v>114</v>
      </c>
      <c r="D14" s="6" t="str">
        <f t="shared" si="0"/>
        <v>Clay-IL</v>
      </c>
    </row>
    <row r="15" spans="1:4" x14ac:dyDescent="0.4">
      <c r="A15" t="s">
        <v>28</v>
      </c>
      <c r="B15" t="s">
        <v>120</v>
      </c>
      <c r="C15" t="s">
        <v>115</v>
      </c>
      <c r="D15" s="6" t="str">
        <f t="shared" si="0"/>
        <v>Clinton-IL</v>
      </c>
    </row>
    <row r="16" spans="1:4" x14ac:dyDescent="0.4">
      <c r="A16" t="s">
        <v>28</v>
      </c>
      <c r="B16" t="s">
        <v>656</v>
      </c>
      <c r="C16" t="s">
        <v>116</v>
      </c>
      <c r="D16" s="6" t="str">
        <f t="shared" si="0"/>
        <v>Coles-IL</v>
      </c>
    </row>
    <row r="17" spans="1:4" x14ac:dyDescent="0.4">
      <c r="A17" t="s">
        <v>28</v>
      </c>
      <c r="B17" t="s">
        <v>657</v>
      </c>
      <c r="C17" t="s">
        <v>117</v>
      </c>
      <c r="D17" s="6" t="str">
        <f t="shared" si="0"/>
        <v>Cook-IL</v>
      </c>
    </row>
    <row r="18" spans="1:4" x14ac:dyDescent="0.4">
      <c r="A18" t="s">
        <v>28</v>
      </c>
      <c r="B18" t="s">
        <v>658</v>
      </c>
      <c r="C18" t="s">
        <v>118</v>
      </c>
      <c r="D18" s="6" t="str">
        <f t="shared" si="0"/>
        <v>Crawford-IL</v>
      </c>
    </row>
    <row r="19" spans="1:4" x14ac:dyDescent="0.4">
      <c r="A19" t="s">
        <v>28</v>
      </c>
      <c r="B19" t="s">
        <v>659</v>
      </c>
      <c r="C19" t="s">
        <v>119</v>
      </c>
      <c r="D19" s="6" t="str">
        <f t="shared" si="0"/>
        <v>Cumberland-IL</v>
      </c>
    </row>
    <row r="20" spans="1:4" x14ac:dyDescent="0.4">
      <c r="A20" t="s">
        <v>28</v>
      </c>
      <c r="B20" t="s">
        <v>661</v>
      </c>
      <c r="C20" t="s">
        <v>120</v>
      </c>
      <c r="D20" s="6" t="str">
        <f t="shared" si="0"/>
        <v>De Witt-IL</v>
      </c>
    </row>
    <row r="21" spans="1:4" x14ac:dyDescent="0.4">
      <c r="A21" t="s">
        <v>28</v>
      </c>
      <c r="B21" t="s">
        <v>660</v>
      </c>
      <c r="C21" t="s">
        <v>121</v>
      </c>
      <c r="D21" s="6" t="str">
        <f t="shared" si="0"/>
        <v>De Kalb-IL</v>
      </c>
    </row>
    <row r="22" spans="1:4" x14ac:dyDescent="0.4">
      <c r="A22" t="s">
        <v>28</v>
      </c>
      <c r="B22" t="s">
        <v>100</v>
      </c>
      <c r="C22" t="s">
        <v>122</v>
      </c>
      <c r="D22" s="6" t="str">
        <f t="shared" si="0"/>
        <v>Douglas-IL</v>
      </c>
    </row>
    <row r="23" spans="1:4" x14ac:dyDescent="0.4">
      <c r="A23" t="s">
        <v>28</v>
      </c>
      <c r="B23" t="s">
        <v>662</v>
      </c>
      <c r="C23" t="s">
        <v>123</v>
      </c>
      <c r="D23" s="6" t="str">
        <f t="shared" si="0"/>
        <v>Du Page-IL</v>
      </c>
    </row>
    <row r="24" spans="1:4" x14ac:dyDescent="0.4">
      <c r="A24" t="s">
        <v>28</v>
      </c>
      <c r="B24" t="s">
        <v>663</v>
      </c>
      <c r="C24" t="s">
        <v>124</v>
      </c>
      <c r="D24" s="6" t="str">
        <f t="shared" si="0"/>
        <v>Edgar-IL</v>
      </c>
    </row>
    <row r="25" spans="1:4" x14ac:dyDescent="0.4">
      <c r="A25" t="s">
        <v>28</v>
      </c>
      <c r="B25" t="s">
        <v>664</v>
      </c>
      <c r="C25" t="s">
        <v>125</v>
      </c>
      <c r="D25" s="6" t="str">
        <f t="shared" si="0"/>
        <v>Edwards-IL</v>
      </c>
    </row>
    <row r="26" spans="1:4" x14ac:dyDescent="0.4">
      <c r="A26" t="s">
        <v>28</v>
      </c>
      <c r="B26" t="s">
        <v>126</v>
      </c>
      <c r="C26" t="s">
        <v>126</v>
      </c>
      <c r="D26" s="6" t="str">
        <f t="shared" si="0"/>
        <v>Effingham-IL</v>
      </c>
    </row>
    <row r="27" spans="1:4" x14ac:dyDescent="0.4">
      <c r="A27" t="s">
        <v>28</v>
      </c>
      <c r="B27" t="s">
        <v>665</v>
      </c>
      <c r="C27" t="s">
        <v>127</v>
      </c>
      <c r="D27" s="6" t="str">
        <f t="shared" si="0"/>
        <v>Fayette-IL</v>
      </c>
    </row>
    <row r="28" spans="1:4" x14ac:dyDescent="0.4">
      <c r="A28" t="s">
        <v>28</v>
      </c>
      <c r="B28" t="s">
        <v>666</v>
      </c>
      <c r="C28" t="s">
        <v>128</v>
      </c>
      <c r="D28" s="6" t="str">
        <f t="shared" si="0"/>
        <v>Ford-IL</v>
      </c>
    </row>
    <row r="29" spans="1:4" x14ac:dyDescent="0.4">
      <c r="A29" t="s">
        <v>28</v>
      </c>
      <c r="B29" t="s">
        <v>94</v>
      </c>
      <c r="C29" t="s">
        <v>129</v>
      </c>
      <c r="D29" s="6" t="str">
        <f t="shared" si="0"/>
        <v>Franklin-IL</v>
      </c>
    </row>
    <row r="30" spans="1:4" x14ac:dyDescent="0.4">
      <c r="A30" t="s">
        <v>28</v>
      </c>
      <c r="B30" t="s">
        <v>667</v>
      </c>
      <c r="C30" t="s">
        <v>130</v>
      </c>
      <c r="D30" s="6" t="str">
        <f t="shared" si="0"/>
        <v>Fulton-IL</v>
      </c>
    </row>
    <row r="31" spans="1:4" x14ac:dyDescent="0.4">
      <c r="A31" t="s">
        <v>28</v>
      </c>
      <c r="B31" t="s">
        <v>668</v>
      </c>
      <c r="C31" t="s">
        <v>131</v>
      </c>
      <c r="D31" s="6" t="str">
        <f t="shared" si="0"/>
        <v>Gallatin-IL</v>
      </c>
    </row>
    <row r="32" spans="1:4" x14ac:dyDescent="0.4">
      <c r="A32" t="s">
        <v>28</v>
      </c>
      <c r="B32" t="s">
        <v>669</v>
      </c>
      <c r="C32" t="s">
        <v>132</v>
      </c>
      <c r="D32" s="6" t="str">
        <f t="shared" si="0"/>
        <v>Greene-IL</v>
      </c>
    </row>
    <row r="33" spans="1:4" x14ac:dyDescent="0.4">
      <c r="A33" t="s">
        <v>28</v>
      </c>
      <c r="B33" t="s">
        <v>670</v>
      </c>
      <c r="C33" t="s">
        <v>133</v>
      </c>
      <c r="D33" s="6" t="str">
        <f t="shared" si="0"/>
        <v>Grundy-IL</v>
      </c>
    </row>
    <row r="34" spans="1:4" x14ac:dyDescent="0.4">
      <c r="A34" t="s">
        <v>28</v>
      </c>
      <c r="B34" t="s">
        <v>333</v>
      </c>
      <c r="C34" t="s">
        <v>134</v>
      </c>
      <c r="D34" s="6" t="str">
        <f t="shared" si="0"/>
        <v>Hamilton-IL</v>
      </c>
    </row>
    <row r="35" spans="1:4" x14ac:dyDescent="0.4">
      <c r="A35" t="s">
        <v>28</v>
      </c>
      <c r="B35" t="s">
        <v>671</v>
      </c>
      <c r="C35" t="s">
        <v>135</v>
      </c>
      <c r="D35" s="6" t="str">
        <f t="shared" si="0"/>
        <v>Hancock-IL</v>
      </c>
    </row>
    <row r="36" spans="1:4" x14ac:dyDescent="0.4">
      <c r="A36" t="s">
        <v>28</v>
      </c>
      <c r="B36" t="s">
        <v>108</v>
      </c>
      <c r="C36" t="s">
        <v>136</v>
      </c>
      <c r="D36" s="6" t="str">
        <f t="shared" si="0"/>
        <v>Hardin-IL</v>
      </c>
    </row>
    <row r="37" spans="1:4" x14ac:dyDescent="0.4">
      <c r="A37" t="s">
        <v>28</v>
      </c>
      <c r="B37" t="s">
        <v>672</v>
      </c>
      <c r="C37" t="s">
        <v>137</v>
      </c>
      <c r="D37" s="6" t="str">
        <f t="shared" si="0"/>
        <v>Henderson-IL</v>
      </c>
    </row>
    <row r="38" spans="1:4" x14ac:dyDescent="0.4">
      <c r="A38" t="s">
        <v>28</v>
      </c>
      <c r="B38" t="s">
        <v>673</v>
      </c>
      <c r="C38" t="s">
        <v>138</v>
      </c>
      <c r="D38" s="6" t="str">
        <f t="shared" si="0"/>
        <v>Henry-IL</v>
      </c>
    </row>
    <row r="39" spans="1:4" x14ac:dyDescent="0.4">
      <c r="A39" t="s">
        <v>28</v>
      </c>
      <c r="B39" t="s">
        <v>674</v>
      </c>
      <c r="C39" t="s">
        <v>139</v>
      </c>
      <c r="D39" s="6" t="str">
        <f t="shared" si="0"/>
        <v>Iroquois-IL</v>
      </c>
    </row>
    <row r="40" spans="1:4" x14ac:dyDescent="0.4">
      <c r="A40" t="s">
        <v>28</v>
      </c>
      <c r="B40" t="s">
        <v>99</v>
      </c>
      <c r="C40" t="s">
        <v>140</v>
      </c>
      <c r="D40" s="6" t="str">
        <f t="shared" si="0"/>
        <v>Jackson-IL</v>
      </c>
    </row>
    <row r="41" spans="1:4" x14ac:dyDescent="0.4">
      <c r="A41" t="s">
        <v>28</v>
      </c>
      <c r="B41" t="s">
        <v>206</v>
      </c>
      <c r="C41" t="s">
        <v>141</v>
      </c>
      <c r="D41" s="6" t="str">
        <f t="shared" si="0"/>
        <v>Jasper-IL</v>
      </c>
    </row>
    <row r="42" spans="1:4" x14ac:dyDescent="0.4">
      <c r="A42" t="s">
        <v>28</v>
      </c>
      <c r="B42" t="s">
        <v>328</v>
      </c>
      <c r="C42" t="s">
        <v>142</v>
      </c>
      <c r="D42" s="6" t="str">
        <f t="shared" si="0"/>
        <v>Jefferson-IL</v>
      </c>
    </row>
    <row r="43" spans="1:4" x14ac:dyDescent="0.4">
      <c r="A43" t="s">
        <v>28</v>
      </c>
      <c r="B43" t="s">
        <v>675</v>
      </c>
      <c r="C43" t="s">
        <v>143</v>
      </c>
      <c r="D43" s="6" t="str">
        <f t="shared" si="0"/>
        <v>Jersey-IL</v>
      </c>
    </row>
    <row r="44" spans="1:4" x14ac:dyDescent="0.4">
      <c r="A44" t="s">
        <v>28</v>
      </c>
      <c r="B44" t="s">
        <v>676</v>
      </c>
      <c r="C44" t="s">
        <v>144</v>
      </c>
      <c r="D44" s="6" t="str">
        <f t="shared" si="0"/>
        <v>Jo Daviess-IL</v>
      </c>
    </row>
    <row r="45" spans="1:4" x14ac:dyDescent="0.4">
      <c r="A45" t="s">
        <v>28</v>
      </c>
      <c r="B45" t="s">
        <v>677</v>
      </c>
      <c r="C45" t="s">
        <v>145</v>
      </c>
      <c r="D45" s="6" t="str">
        <f t="shared" si="0"/>
        <v>Johnson-IL</v>
      </c>
    </row>
    <row r="46" spans="1:4" x14ac:dyDescent="0.4">
      <c r="A46" t="s">
        <v>28</v>
      </c>
      <c r="B46" t="s">
        <v>678</v>
      </c>
      <c r="C46" t="s">
        <v>146</v>
      </c>
      <c r="D46" s="6" t="str">
        <f t="shared" si="0"/>
        <v>Kane-IL</v>
      </c>
    </row>
    <row r="47" spans="1:4" x14ac:dyDescent="0.4">
      <c r="A47" t="s">
        <v>28</v>
      </c>
      <c r="B47" t="s">
        <v>147</v>
      </c>
      <c r="C47" t="s">
        <v>147</v>
      </c>
      <c r="D47" s="6" t="str">
        <f t="shared" si="0"/>
        <v>Kankakee-IL</v>
      </c>
    </row>
    <row r="48" spans="1:4" x14ac:dyDescent="0.4">
      <c r="A48" t="s">
        <v>28</v>
      </c>
      <c r="B48" t="s">
        <v>679</v>
      </c>
      <c r="C48" t="s">
        <v>148</v>
      </c>
      <c r="D48" s="6" t="str">
        <f t="shared" si="0"/>
        <v>Kendall-IL</v>
      </c>
    </row>
    <row r="49" spans="1:4" x14ac:dyDescent="0.4">
      <c r="A49" t="s">
        <v>28</v>
      </c>
      <c r="B49" t="s">
        <v>237</v>
      </c>
      <c r="C49" t="s">
        <v>149</v>
      </c>
      <c r="D49" s="6" t="str">
        <f t="shared" si="0"/>
        <v>Knox-IL</v>
      </c>
    </row>
    <row r="50" spans="1:4" x14ac:dyDescent="0.4">
      <c r="A50" t="s">
        <v>28</v>
      </c>
      <c r="B50" t="s">
        <v>681</v>
      </c>
      <c r="C50" t="s">
        <v>150</v>
      </c>
      <c r="D50" s="6" t="str">
        <f t="shared" si="0"/>
        <v>La Salle-IL</v>
      </c>
    </row>
    <row r="51" spans="1:4" x14ac:dyDescent="0.4">
      <c r="A51" t="s">
        <v>28</v>
      </c>
      <c r="B51" t="s">
        <v>680</v>
      </c>
      <c r="C51" t="s">
        <v>151</v>
      </c>
      <c r="D51" s="6" t="str">
        <f t="shared" si="0"/>
        <v>Lake-IL</v>
      </c>
    </row>
    <row r="52" spans="1:4" x14ac:dyDescent="0.4">
      <c r="A52" t="s">
        <v>28</v>
      </c>
      <c r="B52" t="s">
        <v>682</v>
      </c>
      <c r="C52" t="s">
        <v>152</v>
      </c>
      <c r="D52" s="6" t="str">
        <f t="shared" si="0"/>
        <v>Lawrence-IL</v>
      </c>
    </row>
    <row r="53" spans="1:4" x14ac:dyDescent="0.4">
      <c r="A53" t="s">
        <v>28</v>
      </c>
      <c r="B53" t="s">
        <v>683</v>
      </c>
      <c r="C53" t="s">
        <v>153</v>
      </c>
      <c r="D53" s="6" t="str">
        <f t="shared" si="0"/>
        <v>Lee-IL</v>
      </c>
    </row>
    <row r="54" spans="1:4" x14ac:dyDescent="0.4">
      <c r="A54" t="s">
        <v>28</v>
      </c>
      <c r="B54" t="s">
        <v>684</v>
      </c>
      <c r="C54" t="s">
        <v>154</v>
      </c>
      <c r="D54" s="6" t="str">
        <f t="shared" si="0"/>
        <v>Livingston-IL</v>
      </c>
    </row>
    <row r="55" spans="1:4" x14ac:dyDescent="0.4">
      <c r="A55" t="s">
        <v>28</v>
      </c>
      <c r="B55" t="s">
        <v>354</v>
      </c>
      <c r="C55" t="s">
        <v>155</v>
      </c>
      <c r="D55" s="6" t="str">
        <f t="shared" si="0"/>
        <v>Logan-IL</v>
      </c>
    </row>
    <row r="56" spans="1:4" x14ac:dyDescent="0.4">
      <c r="A56" t="s">
        <v>28</v>
      </c>
      <c r="B56" t="s">
        <v>688</v>
      </c>
      <c r="C56" t="s">
        <v>156</v>
      </c>
      <c r="D56" s="6" t="str">
        <f t="shared" si="0"/>
        <v>Macon-IL</v>
      </c>
    </row>
    <row r="57" spans="1:4" x14ac:dyDescent="0.4">
      <c r="A57" t="s">
        <v>28</v>
      </c>
      <c r="B57" t="s">
        <v>689</v>
      </c>
      <c r="C57" t="s">
        <v>157</v>
      </c>
      <c r="D57" s="6" t="str">
        <f t="shared" si="0"/>
        <v>Macoupin-IL</v>
      </c>
    </row>
    <row r="58" spans="1:4" x14ac:dyDescent="0.4">
      <c r="A58" t="s">
        <v>28</v>
      </c>
      <c r="B58" t="s">
        <v>215</v>
      </c>
      <c r="C58" t="s">
        <v>158</v>
      </c>
      <c r="D58" s="6" t="str">
        <f t="shared" si="0"/>
        <v>Madison-IL</v>
      </c>
    </row>
    <row r="59" spans="1:4" x14ac:dyDescent="0.4">
      <c r="A59" t="s">
        <v>28</v>
      </c>
      <c r="B59" t="s">
        <v>193</v>
      </c>
      <c r="C59" t="s">
        <v>60</v>
      </c>
      <c r="D59" s="6" t="str">
        <f t="shared" si="0"/>
        <v>Marion-IL</v>
      </c>
    </row>
    <row r="60" spans="1:4" x14ac:dyDescent="0.4">
      <c r="A60" t="s">
        <v>28</v>
      </c>
      <c r="B60" t="s">
        <v>113</v>
      </c>
      <c r="C60" t="s">
        <v>159</v>
      </c>
      <c r="D60" s="6" t="str">
        <f t="shared" si="0"/>
        <v>Marshall-IL</v>
      </c>
    </row>
    <row r="61" spans="1:4" x14ac:dyDescent="0.4">
      <c r="A61" t="s">
        <v>28</v>
      </c>
      <c r="B61" t="s">
        <v>276</v>
      </c>
      <c r="C61" t="s">
        <v>160</v>
      </c>
      <c r="D61" s="6" t="str">
        <f t="shared" si="0"/>
        <v>Mason-IL</v>
      </c>
    </row>
    <row r="62" spans="1:4" x14ac:dyDescent="0.4">
      <c r="A62" t="s">
        <v>28</v>
      </c>
      <c r="B62" t="s">
        <v>690</v>
      </c>
      <c r="C62" t="s">
        <v>161</v>
      </c>
      <c r="D62" s="6" t="str">
        <f t="shared" si="0"/>
        <v>Massac-IL</v>
      </c>
    </row>
    <row r="63" spans="1:4" x14ac:dyDescent="0.4">
      <c r="A63" t="s">
        <v>28</v>
      </c>
      <c r="B63" t="s">
        <v>871</v>
      </c>
      <c r="C63" t="s">
        <v>162</v>
      </c>
      <c r="D63" s="6" t="str">
        <f t="shared" si="0"/>
        <v>McDonough-IL</v>
      </c>
    </row>
    <row r="64" spans="1:4" x14ac:dyDescent="0.4">
      <c r="A64" t="s">
        <v>28</v>
      </c>
      <c r="B64" t="s">
        <v>872</v>
      </c>
      <c r="C64" t="s">
        <v>163</v>
      </c>
      <c r="D64" s="6" t="str">
        <f t="shared" si="0"/>
        <v>McHenry-IL</v>
      </c>
    </row>
    <row r="65" spans="1:4" x14ac:dyDescent="0.4">
      <c r="A65" t="s">
        <v>28</v>
      </c>
      <c r="B65" t="s">
        <v>873</v>
      </c>
      <c r="C65" t="s">
        <v>164</v>
      </c>
      <c r="D65" s="6" t="str">
        <f t="shared" si="0"/>
        <v>McLean-IL</v>
      </c>
    </row>
    <row r="66" spans="1:4" x14ac:dyDescent="0.4">
      <c r="A66" t="s">
        <v>28</v>
      </c>
      <c r="B66" t="s">
        <v>691</v>
      </c>
      <c r="C66" t="s">
        <v>165</v>
      </c>
      <c r="D66" s="6" t="str">
        <f t="shared" si="0"/>
        <v>Menard-IL</v>
      </c>
    </row>
    <row r="67" spans="1:4" x14ac:dyDescent="0.4">
      <c r="A67" t="s">
        <v>28</v>
      </c>
      <c r="B67" t="s">
        <v>692</v>
      </c>
      <c r="C67" t="s">
        <v>166</v>
      </c>
      <c r="D67" s="6" t="str">
        <f t="shared" ref="D67:D130" si="1">CONCATENATE(B67,"-",A67)</f>
        <v>Mercer-IL</v>
      </c>
    </row>
    <row r="68" spans="1:4" x14ac:dyDescent="0.4">
      <c r="A68" t="s">
        <v>28</v>
      </c>
      <c r="B68" t="s">
        <v>300</v>
      </c>
      <c r="C68" t="s">
        <v>167</v>
      </c>
      <c r="D68" s="6" t="str">
        <f t="shared" si="1"/>
        <v>Monroe-IL</v>
      </c>
    </row>
    <row r="69" spans="1:4" x14ac:dyDescent="0.4">
      <c r="A69" t="s">
        <v>28</v>
      </c>
      <c r="B69" t="s">
        <v>468</v>
      </c>
      <c r="C69" t="s">
        <v>168</v>
      </c>
      <c r="D69" s="6" t="str">
        <f t="shared" si="1"/>
        <v>Montgomery-IL</v>
      </c>
    </row>
    <row r="70" spans="1:4" x14ac:dyDescent="0.4">
      <c r="A70" t="s">
        <v>28</v>
      </c>
      <c r="B70" t="s">
        <v>693</v>
      </c>
      <c r="C70" t="s">
        <v>169</v>
      </c>
      <c r="D70" s="6" t="str">
        <f t="shared" si="1"/>
        <v>Morgan-IL</v>
      </c>
    </row>
    <row r="71" spans="1:4" x14ac:dyDescent="0.4">
      <c r="A71" t="s">
        <v>28</v>
      </c>
      <c r="B71" t="s">
        <v>694</v>
      </c>
      <c r="C71" t="s">
        <v>170</v>
      </c>
      <c r="D71" s="6" t="str">
        <f t="shared" si="1"/>
        <v>Moultrie-IL</v>
      </c>
    </row>
    <row r="72" spans="1:4" x14ac:dyDescent="0.4">
      <c r="A72" t="s">
        <v>28</v>
      </c>
      <c r="B72" t="s">
        <v>695</v>
      </c>
      <c r="C72" t="s">
        <v>171</v>
      </c>
      <c r="D72" s="6" t="str">
        <f t="shared" si="1"/>
        <v>Ogle-IL</v>
      </c>
    </row>
    <row r="73" spans="1:4" x14ac:dyDescent="0.4">
      <c r="A73" t="s">
        <v>28</v>
      </c>
      <c r="B73" t="s">
        <v>172</v>
      </c>
      <c r="C73" t="s">
        <v>172</v>
      </c>
      <c r="D73" s="6" t="str">
        <f t="shared" si="1"/>
        <v>Peoria-IL</v>
      </c>
    </row>
    <row r="74" spans="1:4" x14ac:dyDescent="0.4">
      <c r="A74" t="s">
        <v>28</v>
      </c>
      <c r="B74" t="s">
        <v>696</v>
      </c>
      <c r="C74" t="s">
        <v>173</v>
      </c>
      <c r="D74" s="6" t="str">
        <f t="shared" si="1"/>
        <v>Perry-IL</v>
      </c>
    </row>
    <row r="75" spans="1:4" x14ac:dyDescent="0.4">
      <c r="A75" t="s">
        <v>28</v>
      </c>
      <c r="B75" t="s">
        <v>697</v>
      </c>
      <c r="C75" t="s">
        <v>63</v>
      </c>
      <c r="D75" s="6" t="str">
        <f t="shared" si="1"/>
        <v>Piatt-IL</v>
      </c>
    </row>
    <row r="76" spans="1:4" x14ac:dyDescent="0.4">
      <c r="A76" t="s">
        <v>28</v>
      </c>
      <c r="B76" t="s">
        <v>698</v>
      </c>
      <c r="C76" t="s">
        <v>174</v>
      </c>
      <c r="D76" s="6" t="str">
        <f t="shared" si="1"/>
        <v>Pike-IL</v>
      </c>
    </row>
    <row r="77" spans="1:4" x14ac:dyDescent="0.4">
      <c r="A77" t="s">
        <v>28</v>
      </c>
      <c r="B77" t="s">
        <v>699</v>
      </c>
      <c r="C77" t="s">
        <v>175</v>
      </c>
      <c r="D77" s="6" t="str">
        <f t="shared" si="1"/>
        <v>Pope-IL</v>
      </c>
    </row>
    <row r="78" spans="1:4" x14ac:dyDescent="0.4">
      <c r="A78" t="s">
        <v>28</v>
      </c>
      <c r="B78" t="s">
        <v>700</v>
      </c>
      <c r="C78" t="s">
        <v>176</v>
      </c>
      <c r="D78" s="6" t="str">
        <f t="shared" si="1"/>
        <v>Pulaski-IL</v>
      </c>
    </row>
    <row r="79" spans="1:4" x14ac:dyDescent="0.4">
      <c r="A79" t="s">
        <v>28</v>
      </c>
      <c r="B79" t="s">
        <v>701</v>
      </c>
      <c r="C79" t="s">
        <v>177</v>
      </c>
      <c r="D79" s="6" t="str">
        <f t="shared" si="1"/>
        <v>Putnam-IL</v>
      </c>
    </row>
    <row r="80" spans="1:4" x14ac:dyDescent="0.4">
      <c r="A80" t="s">
        <v>28</v>
      </c>
      <c r="B80" t="s">
        <v>702</v>
      </c>
      <c r="C80" t="s">
        <v>178</v>
      </c>
      <c r="D80" s="6" t="str">
        <f t="shared" si="1"/>
        <v>Randolph-IL</v>
      </c>
    </row>
    <row r="81" spans="1:4" x14ac:dyDescent="0.4">
      <c r="A81" t="s">
        <v>28</v>
      </c>
      <c r="B81" t="s">
        <v>703</v>
      </c>
      <c r="C81" t="s">
        <v>179</v>
      </c>
      <c r="D81" s="6" t="str">
        <f t="shared" si="1"/>
        <v>Richland-IL</v>
      </c>
    </row>
    <row r="82" spans="1:4" x14ac:dyDescent="0.4">
      <c r="A82" t="s">
        <v>28</v>
      </c>
      <c r="B82" t="s">
        <v>180</v>
      </c>
      <c r="C82" t="s">
        <v>180</v>
      </c>
      <c r="D82" s="6" t="str">
        <f t="shared" si="1"/>
        <v>Rock Island-IL</v>
      </c>
    </row>
    <row r="83" spans="1:4" x14ac:dyDescent="0.4">
      <c r="A83" t="s">
        <v>28</v>
      </c>
      <c r="B83" t="s">
        <v>704</v>
      </c>
      <c r="C83" t="s">
        <v>181</v>
      </c>
      <c r="D83" s="6" t="str">
        <f t="shared" si="1"/>
        <v>St Clair-IL</v>
      </c>
    </row>
    <row r="84" spans="1:4" x14ac:dyDescent="0.4">
      <c r="A84" t="s">
        <v>28</v>
      </c>
      <c r="B84" t="s">
        <v>705</v>
      </c>
      <c r="C84" t="s">
        <v>182</v>
      </c>
      <c r="D84" s="6" t="str">
        <f t="shared" si="1"/>
        <v>Saline-IL</v>
      </c>
    </row>
    <row r="85" spans="1:4" x14ac:dyDescent="0.4">
      <c r="A85" t="s">
        <v>28</v>
      </c>
      <c r="B85" t="s">
        <v>706</v>
      </c>
      <c r="C85" t="s">
        <v>89</v>
      </c>
      <c r="D85" s="6" t="str">
        <f t="shared" si="1"/>
        <v>Schuyler-IL</v>
      </c>
    </row>
    <row r="86" spans="1:4" x14ac:dyDescent="0.4">
      <c r="A86" t="s">
        <v>28</v>
      </c>
      <c r="B86" t="s">
        <v>707</v>
      </c>
      <c r="C86" t="s">
        <v>71</v>
      </c>
      <c r="D86" s="6" t="str">
        <f t="shared" si="1"/>
        <v>Scott-IL</v>
      </c>
    </row>
    <row r="87" spans="1:4" x14ac:dyDescent="0.4">
      <c r="A87" t="s">
        <v>28</v>
      </c>
      <c r="B87" t="s">
        <v>708</v>
      </c>
      <c r="C87" t="s">
        <v>92</v>
      </c>
      <c r="D87" s="6" t="str">
        <f t="shared" si="1"/>
        <v>Shelby-IL</v>
      </c>
    </row>
    <row r="88" spans="1:4" x14ac:dyDescent="0.4">
      <c r="A88" t="s">
        <v>28</v>
      </c>
      <c r="B88" t="s">
        <v>709</v>
      </c>
      <c r="C88" t="s">
        <v>183</v>
      </c>
      <c r="D88" s="6" t="str">
        <f t="shared" si="1"/>
        <v>Stark-IL</v>
      </c>
    </row>
    <row r="89" spans="1:4" x14ac:dyDescent="0.4">
      <c r="A89" t="s">
        <v>28</v>
      </c>
      <c r="B89" t="s">
        <v>710</v>
      </c>
      <c r="C89" t="s">
        <v>184</v>
      </c>
      <c r="D89" s="6" t="str">
        <f t="shared" si="1"/>
        <v>Stephenson-IL</v>
      </c>
    </row>
    <row r="90" spans="1:4" x14ac:dyDescent="0.4">
      <c r="A90" t="s">
        <v>28</v>
      </c>
      <c r="B90" t="s">
        <v>711</v>
      </c>
      <c r="C90" t="s">
        <v>185</v>
      </c>
      <c r="D90" s="6" t="str">
        <f t="shared" si="1"/>
        <v>Tazewell-IL</v>
      </c>
    </row>
    <row r="91" spans="1:4" x14ac:dyDescent="0.4">
      <c r="A91" t="s">
        <v>28</v>
      </c>
      <c r="B91" t="s">
        <v>712</v>
      </c>
      <c r="C91" t="s">
        <v>186</v>
      </c>
      <c r="D91" s="6" t="str">
        <f t="shared" si="1"/>
        <v>Union-IL</v>
      </c>
    </row>
    <row r="92" spans="1:4" x14ac:dyDescent="0.4">
      <c r="A92" t="s">
        <v>28</v>
      </c>
      <c r="B92" t="s">
        <v>713</v>
      </c>
      <c r="C92" t="s">
        <v>88</v>
      </c>
      <c r="D92" s="6" t="str">
        <f t="shared" si="1"/>
        <v>Vermilion-IL</v>
      </c>
    </row>
    <row r="93" spans="1:4" x14ac:dyDescent="0.4">
      <c r="A93" t="s">
        <v>28</v>
      </c>
      <c r="B93" t="s">
        <v>242</v>
      </c>
      <c r="C93" t="s">
        <v>187</v>
      </c>
      <c r="D93" s="6" t="str">
        <f t="shared" si="1"/>
        <v>Wabash-IL</v>
      </c>
    </row>
    <row r="94" spans="1:4" x14ac:dyDescent="0.4">
      <c r="A94" t="s">
        <v>28</v>
      </c>
      <c r="B94" t="s">
        <v>64</v>
      </c>
      <c r="C94" t="s">
        <v>188</v>
      </c>
      <c r="D94" s="6" t="str">
        <f t="shared" si="1"/>
        <v>Warren-IL</v>
      </c>
    </row>
    <row r="95" spans="1:4" x14ac:dyDescent="0.4">
      <c r="A95" t="s">
        <v>28</v>
      </c>
      <c r="B95" t="s">
        <v>202</v>
      </c>
      <c r="C95" t="s">
        <v>62</v>
      </c>
      <c r="D95" s="6" t="str">
        <f t="shared" si="1"/>
        <v>Washington-IL</v>
      </c>
    </row>
    <row r="96" spans="1:4" x14ac:dyDescent="0.4">
      <c r="A96" t="s">
        <v>28</v>
      </c>
      <c r="B96" t="s">
        <v>714</v>
      </c>
      <c r="C96" t="s">
        <v>189</v>
      </c>
      <c r="D96" s="6" t="str">
        <f t="shared" si="1"/>
        <v>Wayne-IL</v>
      </c>
    </row>
    <row r="97" spans="1:4" x14ac:dyDescent="0.4">
      <c r="A97" t="s">
        <v>28</v>
      </c>
      <c r="B97" t="s">
        <v>715</v>
      </c>
      <c r="C97" t="s">
        <v>190</v>
      </c>
      <c r="D97" s="6" t="str">
        <f t="shared" si="1"/>
        <v>White-IL</v>
      </c>
    </row>
    <row r="98" spans="1:4" x14ac:dyDescent="0.4">
      <c r="A98" t="s">
        <v>28</v>
      </c>
      <c r="B98" t="s">
        <v>716</v>
      </c>
      <c r="C98" t="s">
        <v>191</v>
      </c>
      <c r="D98" s="6" t="str">
        <f t="shared" si="1"/>
        <v>Whiteside-IL</v>
      </c>
    </row>
    <row r="99" spans="1:4" x14ac:dyDescent="0.4">
      <c r="A99" t="s">
        <v>28</v>
      </c>
      <c r="B99" t="s">
        <v>717</v>
      </c>
      <c r="C99" t="s">
        <v>192</v>
      </c>
      <c r="D99" s="6" t="str">
        <f t="shared" si="1"/>
        <v>Will-IL</v>
      </c>
    </row>
    <row r="100" spans="1:4" x14ac:dyDescent="0.4">
      <c r="A100" t="s">
        <v>28</v>
      </c>
      <c r="B100" t="s">
        <v>718</v>
      </c>
      <c r="C100" t="s">
        <v>193</v>
      </c>
      <c r="D100" s="6" t="str">
        <f t="shared" si="1"/>
        <v>Williamson-IL</v>
      </c>
    </row>
    <row r="101" spans="1:4" x14ac:dyDescent="0.4">
      <c r="A101" t="s">
        <v>28</v>
      </c>
      <c r="B101" t="s">
        <v>40</v>
      </c>
      <c r="C101" t="s">
        <v>194</v>
      </c>
      <c r="D101" s="6" t="str">
        <f t="shared" si="1"/>
        <v>Winnebago-IL</v>
      </c>
    </row>
    <row r="102" spans="1:4" x14ac:dyDescent="0.4">
      <c r="A102" t="s">
        <v>28</v>
      </c>
      <c r="B102" t="s">
        <v>719</v>
      </c>
      <c r="C102" t="s">
        <v>195</v>
      </c>
      <c r="D102" s="6" t="str">
        <f t="shared" si="1"/>
        <v>Woodford-IL</v>
      </c>
    </row>
    <row r="103" spans="1:4" x14ac:dyDescent="0.4">
      <c r="A103" t="s">
        <v>41</v>
      </c>
      <c r="B103" t="s">
        <v>643</v>
      </c>
      <c r="C103" t="s">
        <v>156</v>
      </c>
      <c r="D103" s="6" t="str">
        <f t="shared" si="1"/>
        <v>Adams-IN</v>
      </c>
    </row>
    <row r="104" spans="1:4" x14ac:dyDescent="0.4">
      <c r="A104" t="s">
        <v>41</v>
      </c>
      <c r="B104" t="s">
        <v>720</v>
      </c>
      <c r="C104" t="s">
        <v>196</v>
      </c>
      <c r="D104" s="6" t="str">
        <f t="shared" si="1"/>
        <v>Allen-IN</v>
      </c>
    </row>
    <row r="105" spans="1:4" x14ac:dyDescent="0.4">
      <c r="A105" t="s">
        <v>41</v>
      </c>
      <c r="B105" t="s">
        <v>721</v>
      </c>
      <c r="C105" t="s">
        <v>197</v>
      </c>
      <c r="D105" s="6" t="str">
        <f t="shared" si="1"/>
        <v>Bartholomew-IN</v>
      </c>
    </row>
    <row r="106" spans="1:4" x14ac:dyDescent="0.4">
      <c r="A106" t="s">
        <v>41</v>
      </c>
      <c r="B106" t="s">
        <v>129</v>
      </c>
      <c r="C106" t="s">
        <v>70</v>
      </c>
      <c r="D106" s="6" t="str">
        <f t="shared" si="1"/>
        <v>Benton-IN</v>
      </c>
    </row>
    <row r="107" spans="1:4" x14ac:dyDescent="0.4">
      <c r="A107" t="s">
        <v>41</v>
      </c>
      <c r="B107" t="s">
        <v>722</v>
      </c>
      <c r="C107" t="s">
        <v>67</v>
      </c>
      <c r="D107" s="6" t="str">
        <f t="shared" si="1"/>
        <v>Blackford-IN</v>
      </c>
    </row>
    <row r="108" spans="1:4" x14ac:dyDescent="0.4">
      <c r="A108" t="s">
        <v>41</v>
      </c>
      <c r="B108" t="s">
        <v>646</v>
      </c>
      <c r="C108" t="s">
        <v>80</v>
      </c>
      <c r="D108" s="6" t="str">
        <f t="shared" si="1"/>
        <v>Boone-IN</v>
      </c>
    </row>
    <row r="109" spans="1:4" x14ac:dyDescent="0.4">
      <c r="A109" t="s">
        <v>41</v>
      </c>
      <c r="B109" t="s">
        <v>647</v>
      </c>
      <c r="C109" t="s">
        <v>62</v>
      </c>
      <c r="D109" s="6" t="str">
        <f t="shared" si="1"/>
        <v>Brown-IN</v>
      </c>
    </row>
    <row r="110" spans="1:4" x14ac:dyDescent="0.4">
      <c r="A110" t="s">
        <v>41</v>
      </c>
      <c r="B110" t="s">
        <v>650</v>
      </c>
      <c r="C110" t="s">
        <v>68</v>
      </c>
      <c r="D110" s="6" t="str">
        <f t="shared" si="1"/>
        <v>Carroll-IN</v>
      </c>
    </row>
    <row r="111" spans="1:4" x14ac:dyDescent="0.4">
      <c r="A111" t="s">
        <v>41</v>
      </c>
      <c r="B111" t="s">
        <v>651</v>
      </c>
      <c r="C111" t="s">
        <v>198</v>
      </c>
      <c r="D111" s="6" t="str">
        <f t="shared" si="1"/>
        <v>Cass-IN</v>
      </c>
    </row>
    <row r="112" spans="1:4" x14ac:dyDescent="0.4">
      <c r="A112" t="s">
        <v>41</v>
      </c>
      <c r="B112" t="s">
        <v>654</v>
      </c>
      <c r="C112" t="s">
        <v>199</v>
      </c>
      <c r="D112" s="6" t="str">
        <f t="shared" si="1"/>
        <v>Clark-IN</v>
      </c>
    </row>
    <row r="113" spans="1:4" x14ac:dyDescent="0.4">
      <c r="A113" t="s">
        <v>41</v>
      </c>
      <c r="B113" t="s">
        <v>655</v>
      </c>
      <c r="C113" t="s">
        <v>200</v>
      </c>
      <c r="D113" s="6" t="str">
        <f t="shared" si="1"/>
        <v>Clay-IN</v>
      </c>
    </row>
    <row r="114" spans="1:4" x14ac:dyDescent="0.4">
      <c r="A114" t="s">
        <v>41</v>
      </c>
      <c r="B114" t="s">
        <v>120</v>
      </c>
      <c r="C114" t="s">
        <v>75</v>
      </c>
      <c r="D114" s="6" t="str">
        <f t="shared" si="1"/>
        <v>Clinton-IN</v>
      </c>
    </row>
    <row r="115" spans="1:4" x14ac:dyDescent="0.4">
      <c r="A115" t="s">
        <v>41</v>
      </c>
      <c r="B115" t="s">
        <v>658</v>
      </c>
      <c r="C115" t="s">
        <v>201</v>
      </c>
      <c r="D115" s="6" t="str">
        <f t="shared" si="1"/>
        <v>Crawford-IN</v>
      </c>
    </row>
    <row r="116" spans="1:4" x14ac:dyDescent="0.4">
      <c r="A116" t="s">
        <v>41</v>
      </c>
      <c r="B116" t="s">
        <v>723</v>
      </c>
      <c r="C116" t="s">
        <v>202</v>
      </c>
      <c r="D116" s="6" t="str">
        <f t="shared" si="1"/>
        <v>Daviess-IN</v>
      </c>
    </row>
    <row r="117" spans="1:4" x14ac:dyDescent="0.4">
      <c r="A117" t="s">
        <v>41</v>
      </c>
      <c r="B117" t="s">
        <v>724</v>
      </c>
      <c r="C117" t="s">
        <v>203</v>
      </c>
      <c r="D117" s="6" t="str">
        <f t="shared" si="1"/>
        <v>Dearborn-IN</v>
      </c>
    </row>
    <row r="118" spans="1:4" x14ac:dyDescent="0.4">
      <c r="A118" t="s">
        <v>41</v>
      </c>
      <c r="B118" t="s">
        <v>156</v>
      </c>
      <c r="C118" t="s">
        <v>204</v>
      </c>
      <c r="D118" s="6" t="str">
        <f t="shared" si="1"/>
        <v>Decatur-IN</v>
      </c>
    </row>
    <row r="119" spans="1:4" x14ac:dyDescent="0.4">
      <c r="A119" t="s">
        <v>41</v>
      </c>
      <c r="B119" t="s">
        <v>660</v>
      </c>
      <c r="C119" t="s">
        <v>205</v>
      </c>
      <c r="D119" s="6" t="str">
        <f t="shared" si="1"/>
        <v>De Kalb-IN</v>
      </c>
    </row>
    <row r="120" spans="1:4" x14ac:dyDescent="0.4">
      <c r="A120" t="s">
        <v>41</v>
      </c>
      <c r="B120" t="s">
        <v>342</v>
      </c>
      <c r="C120" t="s">
        <v>74</v>
      </c>
      <c r="D120" s="6" t="str">
        <f t="shared" si="1"/>
        <v>Delaware-IN</v>
      </c>
    </row>
    <row r="121" spans="1:4" x14ac:dyDescent="0.4">
      <c r="A121" t="s">
        <v>41</v>
      </c>
      <c r="B121" t="s">
        <v>725</v>
      </c>
      <c r="C121" t="s">
        <v>206</v>
      </c>
      <c r="D121" s="6" t="str">
        <f t="shared" si="1"/>
        <v>Dubois-IN</v>
      </c>
    </row>
    <row r="122" spans="1:4" x14ac:dyDescent="0.4">
      <c r="A122" t="s">
        <v>41</v>
      </c>
      <c r="B122" t="s">
        <v>726</v>
      </c>
      <c r="C122" t="s">
        <v>207</v>
      </c>
      <c r="D122" s="6" t="str">
        <f t="shared" si="1"/>
        <v>Elkhart-IN</v>
      </c>
    </row>
    <row r="123" spans="1:4" x14ac:dyDescent="0.4">
      <c r="A123" t="s">
        <v>41</v>
      </c>
      <c r="B123" t="s">
        <v>665</v>
      </c>
      <c r="C123" t="s">
        <v>86</v>
      </c>
      <c r="D123" s="6" t="str">
        <f t="shared" si="1"/>
        <v>Fayette-IN</v>
      </c>
    </row>
    <row r="124" spans="1:4" x14ac:dyDescent="0.4">
      <c r="A124" t="s">
        <v>41</v>
      </c>
      <c r="B124" t="s">
        <v>727</v>
      </c>
      <c r="C124" t="s">
        <v>208</v>
      </c>
      <c r="D124" s="6" t="str">
        <f t="shared" si="1"/>
        <v>Floyd-IN</v>
      </c>
    </row>
    <row r="125" spans="1:4" x14ac:dyDescent="0.4">
      <c r="A125" t="s">
        <v>41</v>
      </c>
      <c r="B125" t="s">
        <v>728</v>
      </c>
      <c r="C125" t="s">
        <v>82</v>
      </c>
      <c r="D125" s="6" t="str">
        <f t="shared" si="1"/>
        <v>Fountain-IN</v>
      </c>
    </row>
    <row r="126" spans="1:4" x14ac:dyDescent="0.4">
      <c r="A126" t="s">
        <v>41</v>
      </c>
      <c r="B126" t="s">
        <v>94</v>
      </c>
      <c r="C126" t="s">
        <v>91</v>
      </c>
      <c r="D126" s="6" t="str">
        <f t="shared" si="1"/>
        <v>Franklin-IN</v>
      </c>
    </row>
    <row r="127" spans="1:4" x14ac:dyDescent="0.4">
      <c r="A127" t="s">
        <v>41</v>
      </c>
      <c r="B127" t="s">
        <v>667</v>
      </c>
      <c r="C127" t="s">
        <v>209</v>
      </c>
      <c r="D127" s="6" t="str">
        <f t="shared" si="1"/>
        <v>Fulton-IN</v>
      </c>
    </row>
    <row r="128" spans="1:4" x14ac:dyDescent="0.4">
      <c r="A128" t="s">
        <v>41</v>
      </c>
      <c r="B128" t="s">
        <v>729</v>
      </c>
      <c r="C128" t="s">
        <v>107</v>
      </c>
      <c r="D128" s="6" t="str">
        <f t="shared" si="1"/>
        <v>Gibson-IN</v>
      </c>
    </row>
    <row r="129" spans="1:4" x14ac:dyDescent="0.4">
      <c r="A129" t="s">
        <v>41</v>
      </c>
      <c r="B129" t="s">
        <v>730</v>
      </c>
      <c r="C129" t="s">
        <v>193</v>
      </c>
      <c r="D129" s="6" t="str">
        <f t="shared" si="1"/>
        <v>Grant-IN</v>
      </c>
    </row>
    <row r="130" spans="1:4" x14ac:dyDescent="0.4">
      <c r="A130" t="s">
        <v>41</v>
      </c>
      <c r="B130" t="s">
        <v>669</v>
      </c>
      <c r="C130" t="s">
        <v>210</v>
      </c>
      <c r="D130" s="6" t="str">
        <f t="shared" si="1"/>
        <v>Greene-IN</v>
      </c>
    </row>
    <row r="131" spans="1:4" x14ac:dyDescent="0.4">
      <c r="A131" t="s">
        <v>41</v>
      </c>
      <c r="B131" t="s">
        <v>333</v>
      </c>
      <c r="C131" t="s">
        <v>78</v>
      </c>
      <c r="D131" s="6" t="str">
        <f t="shared" ref="D131:D194" si="2">CONCATENATE(B131,"-",A131)</f>
        <v>Hamilton-IN</v>
      </c>
    </row>
    <row r="132" spans="1:4" x14ac:dyDescent="0.4">
      <c r="A132" t="s">
        <v>41</v>
      </c>
      <c r="B132" t="s">
        <v>671</v>
      </c>
      <c r="C132" t="s">
        <v>84</v>
      </c>
      <c r="D132" s="6" t="str">
        <f t="shared" si="2"/>
        <v>Hancock-IN</v>
      </c>
    </row>
    <row r="133" spans="1:4" x14ac:dyDescent="0.4">
      <c r="A133" t="s">
        <v>41</v>
      </c>
      <c r="B133" t="s">
        <v>61</v>
      </c>
      <c r="C133" t="s">
        <v>211</v>
      </c>
      <c r="D133" s="6" t="str">
        <f t="shared" si="2"/>
        <v>Harrison-IN</v>
      </c>
    </row>
    <row r="134" spans="1:4" x14ac:dyDescent="0.4">
      <c r="A134" t="s">
        <v>41</v>
      </c>
      <c r="B134" t="s">
        <v>731</v>
      </c>
      <c r="C134" t="s">
        <v>88</v>
      </c>
      <c r="D134" s="6" t="str">
        <f t="shared" si="2"/>
        <v>Hendricks-IN</v>
      </c>
    </row>
    <row r="135" spans="1:4" x14ac:dyDescent="0.4">
      <c r="A135" t="s">
        <v>41</v>
      </c>
      <c r="B135" t="s">
        <v>673</v>
      </c>
      <c r="C135" t="s">
        <v>79</v>
      </c>
      <c r="D135" s="6" t="str">
        <f t="shared" si="2"/>
        <v>Henry-IN</v>
      </c>
    </row>
    <row r="136" spans="1:4" x14ac:dyDescent="0.4">
      <c r="A136" t="s">
        <v>41</v>
      </c>
      <c r="B136" t="s">
        <v>732</v>
      </c>
      <c r="C136" t="s">
        <v>69</v>
      </c>
      <c r="D136" s="6" t="str">
        <f t="shared" si="2"/>
        <v>Howard-IN</v>
      </c>
    </row>
    <row r="137" spans="1:4" x14ac:dyDescent="0.4">
      <c r="A137" t="s">
        <v>41</v>
      </c>
      <c r="B137" t="s">
        <v>212</v>
      </c>
      <c r="C137" t="s">
        <v>212</v>
      </c>
      <c r="D137" s="6" t="str">
        <f t="shared" si="2"/>
        <v>Huntington-IN</v>
      </c>
    </row>
    <row r="138" spans="1:4" x14ac:dyDescent="0.4">
      <c r="A138" t="s">
        <v>41</v>
      </c>
      <c r="B138" t="s">
        <v>99</v>
      </c>
      <c r="C138" t="s">
        <v>213</v>
      </c>
      <c r="D138" s="6" t="str">
        <f t="shared" si="2"/>
        <v>Jackson-IN</v>
      </c>
    </row>
    <row r="139" spans="1:4" x14ac:dyDescent="0.4">
      <c r="A139" t="s">
        <v>41</v>
      </c>
      <c r="B139" t="s">
        <v>206</v>
      </c>
      <c r="C139" t="s">
        <v>214</v>
      </c>
      <c r="D139" s="6" t="str">
        <f t="shared" si="2"/>
        <v>Jasper-IN</v>
      </c>
    </row>
    <row r="140" spans="1:4" x14ac:dyDescent="0.4">
      <c r="A140" t="s">
        <v>41</v>
      </c>
      <c r="B140" t="s">
        <v>733</v>
      </c>
      <c r="C140" t="s">
        <v>66</v>
      </c>
      <c r="D140" s="6" t="str">
        <f t="shared" si="2"/>
        <v>Jay-IN</v>
      </c>
    </row>
    <row r="141" spans="1:4" x14ac:dyDescent="0.4">
      <c r="A141" t="s">
        <v>41</v>
      </c>
      <c r="B141" t="s">
        <v>328</v>
      </c>
      <c r="C141" t="s">
        <v>215</v>
      </c>
      <c r="D141" s="6" t="str">
        <f t="shared" si="2"/>
        <v>Jefferson-IN</v>
      </c>
    </row>
    <row r="142" spans="1:4" x14ac:dyDescent="0.4">
      <c r="A142" t="s">
        <v>41</v>
      </c>
      <c r="B142" t="s">
        <v>734</v>
      </c>
      <c r="C142" t="s">
        <v>216</v>
      </c>
      <c r="D142" s="6" t="str">
        <f t="shared" si="2"/>
        <v>Jennings-IN</v>
      </c>
    </row>
    <row r="143" spans="1:4" x14ac:dyDescent="0.4">
      <c r="A143" t="s">
        <v>41</v>
      </c>
      <c r="B143" t="s">
        <v>677</v>
      </c>
      <c r="C143" t="s">
        <v>94</v>
      </c>
      <c r="D143" s="6" t="str">
        <f t="shared" si="2"/>
        <v>Johnson-IN</v>
      </c>
    </row>
    <row r="144" spans="1:4" x14ac:dyDescent="0.4">
      <c r="A144" t="s">
        <v>41</v>
      </c>
      <c r="B144" t="s">
        <v>237</v>
      </c>
      <c r="C144" t="s">
        <v>217</v>
      </c>
      <c r="D144" s="6" t="str">
        <f t="shared" si="2"/>
        <v>Knox-IN</v>
      </c>
    </row>
    <row r="145" spans="1:4" x14ac:dyDescent="0.4">
      <c r="A145" t="s">
        <v>41</v>
      </c>
      <c r="B145" t="s">
        <v>735</v>
      </c>
      <c r="C145" t="s">
        <v>218</v>
      </c>
      <c r="D145" s="6" t="str">
        <f t="shared" si="2"/>
        <v>Kosciusko-IN</v>
      </c>
    </row>
    <row r="146" spans="1:4" x14ac:dyDescent="0.4">
      <c r="A146" t="s">
        <v>41</v>
      </c>
      <c r="B146" t="s">
        <v>875</v>
      </c>
      <c r="C146" t="s">
        <v>219</v>
      </c>
      <c r="D146" s="6" t="str">
        <f t="shared" si="2"/>
        <v>LaGrange-IN</v>
      </c>
    </row>
    <row r="147" spans="1:4" x14ac:dyDescent="0.4">
      <c r="A147" t="s">
        <v>41</v>
      </c>
      <c r="B147" t="s">
        <v>680</v>
      </c>
      <c r="C147" t="s">
        <v>220</v>
      </c>
      <c r="D147" s="6" t="str">
        <f t="shared" si="2"/>
        <v>Lake-IN</v>
      </c>
    </row>
    <row r="148" spans="1:4" x14ac:dyDescent="0.4">
      <c r="A148" t="s">
        <v>41</v>
      </c>
      <c r="B148" t="s">
        <v>736</v>
      </c>
      <c r="C148" t="s">
        <v>221</v>
      </c>
      <c r="D148" s="6" t="str">
        <f t="shared" si="2"/>
        <v>La Porte-IN</v>
      </c>
    </row>
    <row r="149" spans="1:4" x14ac:dyDescent="0.4">
      <c r="A149" t="s">
        <v>41</v>
      </c>
      <c r="B149" t="s">
        <v>682</v>
      </c>
      <c r="C149" t="s">
        <v>222</v>
      </c>
      <c r="D149" s="6" t="str">
        <f t="shared" si="2"/>
        <v>Lawrence-IN</v>
      </c>
    </row>
    <row r="150" spans="1:4" x14ac:dyDescent="0.4">
      <c r="A150" t="s">
        <v>41</v>
      </c>
      <c r="B150" t="s">
        <v>215</v>
      </c>
      <c r="C150" t="s">
        <v>76</v>
      </c>
      <c r="D150" s="6" t="str">
        <f t="shared" si="2"/>
        <v>Madison-IN</v>
      </c>
    </row>
    <row r="151" spans="1:4" x14ac:dyDescent="0.4">
      <c r="A151" t="s">
        <v>41</v>
      </c>
      <c r="B151" t="s">
        <v>113</v>
      </c>
      <c r="C151" t="s">
        <v>223</v>
      </c>
      <c r="D151" s="6" t="str">
        <f t="shared" si="2"/>
        <v>Marshall-IN</v>
      </c>
    </row>
    <row r="152" spans="1:4" x14ac:dyDescent="0.4">
      <c r="A152" t="s">
        <v>41</v>
      </c>
      <c r="B152" t="s">
        <v>737</v>
      </c>
      <c r="C152" t="s">
        <v>224</v>
      </c>
      <c r="D152" s="6" t="str">
        <f t="shared" si="2"/>
        <v>Martin-IN</v>
      </c>
    </row>
    <row r="153" spans="1:4" x14ac:dyDescent="0.4">
      <c r="A153" t="s">
        <v>41</v>
      </c>
      <c r="B153" t="s">
        <v>738</v>
      </c>
      <c r="C153" t="s">
        <v>225</v>
      </c>
      <c r="D153" s="6" t="str">
        <f t="shared" si="2"/>
        <v>Miami-IN</v>
      </c>
    </row>
    <row r="154" spans="1:4" x14ac:dyDescent="0.4">
      <c r="A154" t="s">
        <v>41</v>
      </c>
      <c r="B154" t="s">
        <v>300</v>
      </c>
      <c r="C154" t="s">
        <v>164</v>
      </c>
      <c r="D154" s="6" t="str">
        <f t="shared" si="2"/>
        <v>Monroe-IN</v>
      </c>
    </row>
    <row r="155" spans="1:4" x14ac:dyDescent="0.4">
      <c r="A155" t="s">
        <v>41</v>
      </c>
      <c r="B155" t="s">
        <v>468</v>
      </c>
      <c r="C155" t="s">
        <v>83</v>
      </c>
      <c r="D155" s="6" t="str">
        <f t="shared" si="2"/>
        <v>Montgomery-IN</v>
      </c>
    </row>
    <row r="156" spans="1:4" x14ac:dyDescent="0.4">
      <c r="A156" t="s">
        <v>41</v>
      </c>
      <c r="B156" t="s">
        <v>693</v>
      </c>
      <c r="C156" t="s">
        <v>226</v>
      </c>
      <c r="D156" s="6" t="str">
        <f t="shared" si="2"/>
        <v>Morgan-IN</v>
      </c>
    </row>
    <row r="157" spans="1:4" x14ac:dyDescent="0.4">
      <c r="A157" t="s">
        <v>41</v>
      </c>
      <c r="B157" t="s">
        <v>141</v>
      </c>
      <c r="C157" t="s">
        <v>65</v>
      </c>
      <c r="D157" s="6" t="str">
        <f t="shared" si="2"/>
        <v>Newton-IN</v>
      </c>
    </row>
    <row r="158" spans="1:4" x14ac:dyDescent="0.4">
      <c r="A158" t="s">
        <v>41</v>
      </c>
      <c r="B158" t="s">
        <v>739</v>
      </c>
      <c r="C158" t="s">
        <v>125</v>
      </c>
      <c r="D158" s="6" t="str">
        <f t="shared" si="2"/>
        <v>Noble-IN</v>
      </c>
    </row>
    <row r="159" spans="1:4" x14ac:dyDescent="0.4">
      <c r="A159" t="s">
        <v>41</v>
      </c>
      <c r="B159" t="s">
        <v>591</v>
      </c>
      <c r="C159" t="s">
        <v>227</v>
      </c>
      <c r="D159" s="6" t="str">
        <f t="shared" si="2"/>
        <v>Ohio-IN</v>
      </c>
    </row>
    <row r="160" spans="1:4" x14ac:dyDescent="0.4">
      <c r="A160" t="s">
        <v>41</v>
      </c>
      <c r="B160" t="s">
        <v>740</v>
      </c>
      <c r="C160" t="s">
        <v>228</v>
      </c>
      <c r="D160" s="6" t="str">
        <f t="shared" si="2"/>
        <v>Orange-IN</v>
      </c>
    </row>
    <row r="161" spans="1:4" x14ac:dyDescent="0.4">
      <c r="A161" t="s">
        <v>41</v>
      </c>
      <c r="B161" t="s">
        <v>741</v>
      </c>
      <c r="C161" t="s">
        <v>229</v>
      </c>
      <c r="D161" s="6" t="str">
        <f t="shared" si="2"/>
        <v>Owen-IN</v>
      </c>
    </row>
    <row r="162" spans="1:4" x14ac:dyDescent="0.4">
      <c r="A162" t="s">
        <v>41</v>
      </c>
      <c r="B162" t="s">
        <v>742</v>
      </c>
      <c r="C162" t="s">
        <v>90</v>
      </c>
      <c r="D162" s="6" t="str">
        <f t="shared" si="2"/>
        <v>Parke-IN</v>
      </c>
    </row>
    <row r="163" spans="1:4" x14ac:dyDescent="0.4">
      <c r="A163" t="s">
        <v>41</v>
      </c>
      <c r="B163" t="s">
        <v>696</v>
      </c>
      <c r="C163" t="s">
        <v>230</v>
      </c>
      <c r="D163" s="6" t="str">
        <f t="shared" si="2"/>
        <v>Perry-IN</v>
      </c>
    </row>
    <row r="164" spans="1:4" x14ac:dyDescent="0.4">
      <c r="A164" t="s">
        <v>41</v>
      </c>
      <c r="B164" t="s">
        <v>698</v>
      </c>
      <c r="C164" t="s">
        <v>165</v>
      </c>
      <c r="D164" s="6" t="str">
        <f t="shared" si="2"/>
        <v>Pike-IN</v>
      </c>
    </row>
    <row r="165" spans="1:4" x14ac:dyDescent="0.4">
      <c r="A165" t="s">
        <v>41</v>
      </c>
      <c r="B165" t="s">
        <v>743</v>
      </c>
      <c r="C165" t="s">
        <v>231</v>
      </c>
      <c r="D165" s="6" t="str">
        <f t="shared" si="2"/>
        <v>Porter-IN</v>
      </c>
    </row>
    <row r="166" spans="1:4" x14ac:dyDescent="0.4">
      <c r="A166" t="s">
        <v>41</v>
      </c>
      <c r="B166" t="s">
        <v>744</v>
      </c>
      <c r="C166" t="s">
        <v>142</v>
      </c>
      <c r="D166" s="6" t="str">
        <f t="shared" si="2"/>
        <v>Posey-IN</v>
      </c>
    </row>
    <row r="167" spans="1:4" x14ac:dyDescent="0.4">
      <c r="A167" t="s">
        <v>41</v>
      </c>
      <c r="B167" t="s">
        <v>700</v>
      </c>
      <c r="C167" t="s">
        <v>232</v>
      </c>
      <c r="D167" s="6" t="str">
        <f t="shared" si="2"/>
        <v>Pulaski-IN</v>
      </c>
    </row>
    <row r="168" spans="1:4" x14ac:dyDescent="0.4">
      <c r="A168" t="s">
        <v>41</v>
      </c>
      <c r="B168" t="s">
        <v>701</v>
      </c>
      <c r="C168" t="s">
        <v>93</v>
      </c>
      <c r="D168" s="6" t="str">
        <f t="shared" si="2"/>
        <v>Putnam-IN</v>
      </c>
    </row>
    <row r="169" spans="1:4" x14ac:dyDescent="0.4">
      <c r="A169" t="s">
        <v>41</v>
      </c>
      <c r="B169" t="s">
        <v>702</v>
      </c>
      <c r="C169" t="s">
        <v>71</v>
      </c>
      <c r="D169" s="6" t="str">
        <f t="shared" si="2"/>
        <v>Randolph-IN</v>
      </c>
    </row>
    <row r="170" spans="1:4" x14ac:dyDescent="0.4">
      <c r="A170" t="s">
        <v>41</v>
      </c>
      <c r="B170" t="s">
        <v>745</v>
      </c>
      <c r="C170" t="s">
        <v>233</v>
      </c>
      <c r="D170" s="6" t="str">
        <f t="shared" si="2"/>
        <v>Ripley-IN</v>
      </c>
    </row>
    <row r="171" spans="1:4" x14ac:dyDescent="0.4">
      <c r="A171" t="s">
        <v>41</v>
      </c>
      <c r="B171" t="s">
        <v>746</v>
      </c>
      <c r="C171" t="s">
        <v>89</v>
      </c>
      <c r="D171" s="6" t="str">
        <f t="shared" si="2"/>
        <v>Rush-IN</v>
      </c>
    </row>
    <row r="172" spans="1:4" x14ac:dyDescent="0.4">
      <c r="A172" t="s">
        <v>41</v>
      </c>
      <c r="B172" t="s">
        <v>747</v>
      </c>
      <c r="C172" t="s">
        <v>234</v>
      </c>
      <c r="D172" s="6" t="str">
        <f t="shared" si="2"/>
        <v>St Joseph-IN</v>
      </c>
    </row>
    <row r="173" spans="1:4" x14ac:dyDescent="0.4">
      <c r="A173" t="s">
        <v>41</v>
      </c>
      <c r="B173" t="s">
        <v>707</v>
      </c>
      <c r="C173" t="s">
        <v>235</v>
      </c>
      <c r="D173" s="6" t="str">
        <f t="shared" si="2"/>
        <v>Scott-IN</v>
      </c>
    </row>
    <row r="174" spans="1:4" x14ac:dyDescent="0.4">
      <c r="A174" t="s">
        <v>41</v>
      </c>
      <c r="B174" t="s">
        <v>708</v>
      </c>
      <c r="C174" t="s">
        <v>92</v>
      </c>
      <c r="D174" s="6" t="str">
        <f t="shared" si="2"/>
        <v>Shelby-IN</v>
      </c>
    </row>
    <row r="175" spans="1:4" x14ac:dyDescent="0.4">
      <c r="A175" t="s">
        <v>41</v>
      </c>
      <c r="B175" t="s">
        <v>229</v>
      </c>
      <c r="C175" t="s">
        <v>236</v>
      </c>
      <c r="D175" s="6" t="str">
        <f t="shared" si="2"/>
        <v>Spencer-IN</v>
      </c>
    </row>
    <row r="176" spans="1:4" x14ac:dyDescent="0.4">
      <c r="A176" t="s">
        <v>41</v>
      </c>
      <c r="B176" t="s">
        <v>748</v>
      </c>
      <c r="C176" t="s">
        <v>237</v>
      </c>
      <c r="D176" s="6" t="str">
        <f t="shared" si="2"/>
        <v>Starke-IN</v>
      </c>
    </row>
    <row r="177" spans="1:4" x14ac:dyDescent="0.4">
      <c r="A177" t="s">
        <v>41</v>
      </c>
      <c r="B177" t="s">
        <v>749</v>
      </c>
      <c r="C177" t="s">
        <v>238</v>
      </c>
      <c r="D177" s="6" t="str">
        <f t="shared" si="2"/>
        <v>Steuben-IN</v>
      </c>
    </row>
    <row r="178" spans="1:4" x14ac:dyDescent="0.4">
      <c r="A178" t="s">
        <v>41</v>
      </c>
      <c r="B178" t="s">
        <v>170</v>
      </c>
      <c r="C178" t="s">
        <v>170</v>
      </c>
      <c r="D178" s="6" t="str">
        <f t="shared" si="2"/>
        <v>Sullivan-IN</v>
      </c>
    </row>
    <row r="179" spans="1:4" x14ac:dyDescent="0.4">
      <c r="A179" t="s">
        <v>41</v>
      </c>
      <c r="B179" t="s">
        <v>750</v>
      </c>
      <c r="C179" t="s">
        <v>239</v>
      </c>
      <c r="D179" s="6" t="str">
        <f t="shared" si="2"/>
        <v>Switzerland-IN</v>
      </c>
    </row>
    <row r="180" spans="1:4" x14ac:dyDescent="0.4">
      <c r="A180" t="s">
        <v>41</v>
      </c>
      <c r="B180" t="s">
        <v>751</v>
      </c>
      <c r="C180" t="s">
        <v>72</v>
      </c>
      <c r="D180" s="6" t="str">
        <f t="shared" si="2"/>
        <v>Tippecanoe-IN</v>
      </c>
    </row>
    <row r="181" spans="1:4" x14ac:dyDescent="0.4">
      <c r="A181" t="s">
        <v>41</v>
      </c>
      <c r="B181" t="s">
        <v>73</v>
      </c>
      <c r="C181" t="s">
        <v>73</v>
      </c>
      <c r="D181" s="6" t="str">
        <f t="shared" si="2"/>
        <v>Tipton-IN</v>
      </c>
    </row>
    <row r="182" spans="1:4" x14ac:dyDescent="0.4">
      <c r="A182" t="s">
        <v>41</v>
      </c>
      <c r="B182" t="s">
        <v>712</v>
      </c>
      <c r="C182" t="s">
        <v>85</v>
      </c>
      <c r="D182" s="6" t="str">
        <f t="shared" si="2"/>
        <v>Union-IN</v>
      </c>
    </row>
    <row r="183" spans="1:4" x14ac:dyDescent="0.4">
      <c r="A183" t="s">
        <v>41</v>
      </c>
      <c r="B183" t="s">
        <v>752</v>
      </c>
      <c r="C183" t="s">
        <v>240</v>
      </c>
      <c r="D183" s="6" t="str">
        <f t="shared" si="2"/>
        <v>Vanderburgh-IN</v>
      </c>
    </row>
    <row r="184" spans="1:4" x14ac:dyDescent="0.4">
      <c r="A184" t="s">
        <v>41</v>
      </c>
      <c r="B184" t="s">
        <v>753</v>
      </c>
      <c r="C184" t="s">
        <v>87</v>
      </c>
      <c r="D184" s="6" t="str">
        <f t="shared" si="2"/>
        <v>Vermillion-IN</v>
      </c>
    </row>
    <row r="185" spans="1:4" x14ac:dyDescent="0.4">
      <c r="A185" t="s">
        <v>41</v>
      </c>
      <c r="B185" t="s">
        <v>754</v>
      </c>
      <c r="C185" t="s">
        <v>241</v>
      </c>
      <c r="D185" s="6" t="str">
        <f t="shared" si="2"/>
        <v>Vigo-IN</v>
      </c>
    </row>
    <row r="186" spans="1:4" x14ac:dyDescent="0.4">
      <c r="A186" t="s">
        <v>41</v>
      </c>
      <c r="B186" t="s">
        <v>242</v>
      </c>
      <c r="C186" t="s">
        <v>242</v>
      </c>
      <c r="D186" s="6" t="str">
        <f t="shared" si="2"/>
        <v>Wabash-IN</v>
      </c>
    </row>
    <row r="187" spans="1:4" x14ac:dyDescent="0.4">
      <c r="A187" t="s">
        <v>41</v>
      </c>
      <c r="B187" t="s">
        <v>64</v>
      </c>
      <c r="C187" t="s">
        <v>77</v>
      </c>
      <c r="D187" s="6" t="str">
        <f t="shared" si="2"/>
        <v>Warren-IN</v>
      </c>
    </row>
    <row r="188" spans="1:4" x14ac:dyDescent="0.4">
      <c r="A188" t="s">
        <v>41</v>
      </c>
      <c r="B188" t="s">
        <v>755</v>
      </c>
      <c r="C188" t="s">
        <v>243</v>
      </c>
      <c r="D188" s="6" t="str">
        <f t="shared" si="2"/>
        <v>Warrick-IN</v>
      </c>
    </row>
    <row r="189" spans="1:4" x14ac:dyDescent="0.4">
      <c r="A189" t="s">
        <v>41</v>
      </c>
      <c r="B189" t="s">
        <v>202</v>
      </c>
      <c r="C189" t="s">
        <v>60</v>
      </c>
      <c r="D189" s="6" t="str">
        <f t="shared" si="2"/>
        <v>Washington-IN</v>
      </c>
    </row>
    <row r="190" spans="1:4" x14ac:dyDescent="0.4">
      <c r="A190" t="s">
        <v>41</v>
      </c>
      <c r="B190" t="s">
        <v>714</v>
      </c>
      <c r="C190" t="s">
        <v>81</v>
      </c>
      <c r="D190" s="6" t="str">
        <f t="shared" si="2"/>
        <v>Wayne-IN</v>
      </c>
    </row>
    <row r="191" spans="1:4" x14ac:dyDescent="0.4">
      <c r="A191" t="s">
        <v>41</v>
      </c>
      <c r="B191" t="s">
        <v>756</v>
      </c>
      <c r="C191" t="s">
        <v>244</v>
      </c>
      <c r="D191" s="6" t="str">
        <f t="shared" si="2"/>
        <v>Wells-IN</v>
      </c>
    </row>
    <row r="192" spans="1:4" x14ac:dyDescent="0.4">
      <c r="A192" t="s">
        <v>41</v>
      </c>
      <c r="B192" t="s">
        <v>715</v>
      </c>
      <c r="C192" t="s">
        <v>63</v>
      </c>
      <c r="D192" s="6" t="str">
        <f t="shared" si="2"/>
        <v>White-IN</v>
      </c>
    </row>
    <row r="193" spans="1:4" x14ac:dyDescent="0.4">
      <c r="A193" t="s">
        <v>41</v>
      </c>
      <c r="B193" t="s">
        <v>757</v>
      </c>
      <c r="C193" t="s">
        <v>245</v>
      </c>
      <c r="D193" s="6" t="str">
        <f t="shared" si="2"/>
        <v>Whitley-IN</v>
      </c>
    </row>
    <row r="194" spans="1:4" x14ac:dyDescent="0.4">
      <c r="A194" t="s">
        <v>46</v>
      </c>
      <c r="B194" t="s">
        <v>758</v>
      </c>
      <c r="C194" t="s">
        <v>246</v>
      </c>
      <c r="D194" s="6" t="str">
        <f t="shared" si="2"/>
        <v>Alcona-MI</v>
      </c>
    </row>
    <row r="195" spans="1:4" x14ac:dyDescent="0.4">
      <c r="A195" t="s">
        <v>46</v>
      </c>
      <c r="B195" t="s">
        <v>759</v>
      </c>
      <c r="C195" t="s">
        <v>247</v>
      </c>
      <c r="D195" s="6" t="str">
        <f t="shared" ref="D195:D258" si="3">CONCATENATE(B195,"-",A195)</f>
        <v>Alger-MI</v>
      </c>
    </row>
    <row r="196" spans="1:4" x14ac:dyDescent="0.4">
      <c r="A196" t="s">
        <v>46</v>
      </c>
      <c r="B196" t="s">
        <v>248</v>
      </c>
      <c r="C196" t="s">
        <v>248</v>
      </c>
      <c r="D196" s="6" t="str">
        <f t="shared" si="3"/>
        <v>Allegan-MI</v>
      </c>
    </row>
    <row r="197" spans="1:4" x14ac:dyDescent="0.4">
      <c r="A197" t="s">
        <v>46</v>
      </c>
      <c r="B197" t="s">
        <v>249</v>
      </c>
      <c r="C197" t="s">
        <v>249</v>
      </c>
      <c r="D197" s="6" t="str">
        <f t="shared" si="3"/>
        <v>Alpena-MI</v>
      </c>
    </row>
    <row r="198" spans="1:4" x14ac:dyDescent="0.4">
      <c r="A198" t="s">
        <v>46</v>
      </c>
      <c r="B198" t="s">
        <v>760</v>
      </c>
      <c r="C198" t="s">
        <v>250</v>
      </c>
      <c r="D198" s="6" t="str">
        <f t="shared" si="3"/>
        <v>Antrim-MI</v>
      </c>
    </row>
    <row r="199" spans="1:4" x14ac:dyDescent="0.4">
      <c r="A199" t="s">
        <v>46</v>
      </c>
      <c r="B199" t="s">
        <v>761</v>
      </c>
      <c r="C199" t="s">
        <v>251</v>
      </c>
      <c r="D199" s="6" t="str">
        <f t="shared" si="3"/>
        <v>Arenac-MI</v>
      </c>
    </row>
    <row r="200" spans="1:4" x14ac:dyDescent="0.4">
      <c r="A200" t="s">
        <v>46</v>
      </c>
      <c r="B200" t="s">
        <v>762</v>
      </c>
      <c r="C200" t="s">
        <v>252</v>
      </c>
      <c r="D200" s="6" t="str">
        <f t="shared" si="3"/>
        <v>Baraga-MI</v>
      </c>
    </row>
    <row r="201" spans="1:4" x14ac:dyDescent="0.4">
      <c r="A201" t="s">
        <v>46</v>
      </c>
      <c r="B201" t="s">
        <v>763</v>
      </c>
      <c r="C201" t="s">
        <v>253</v>
      </c>
      <c r="D201" s="6" t="str">
        <f t="shared" si="3"/>
        <v>Barry-MI</v>
      </c>
    </row>
    <row r="202" spans="1:4" x14ac:dyDescent="0.4">
      <c r="A202" t="s">
        <v>46</v>
      </c>
      <c r="B202" t="s">
        <v>764</v>
      </c>
      <c r="C202" t="s">
        <v>254</v>
      </c>
      <c r="D202" s="6" t="str">
        <f t="shared" si="3"/>
        <v>Bay-MI</v>
      </c>
    </row>
    <row r="203" spans="1:4" x14ac:dyDescent="0.4">
      <c r="A203" t="s">
        <v>46</v>
      </c>
      <c r="B203" t="s">
        <v>765</v>
      </c>
      <c r="C203" t="s">
        <v>255</v>
      </c>
      <c r="D203" s="6" t="str">
        <f t="shared" si="3"/>
        <v>Benzie-MI</v>
      </c>
    </row>
    <row r="204" spans="1:4" x14ac:dyDescent="0.4">
      <c r="A204" t="s">
        <v>46</v>
      </c>
      <c r="B204" t="s">
        <v>766</v>
      </c>
      <c r="C204" t="s">
        <v>256</v>
      </c>
      <c r="D204" s="6" t="str">
        <f t="shared" si="3"/>
        <v>Berrien-MI</v>
      </c>
    </row>
    <row r="205" spans="1:4" x14ac:dyDescent="0.4">
      <c r="A205" t="s">
        <v>46</v>
      </c>
      <c r="B205" t="s">
        <v>767</v>
      </c>
      <c r="C205" t="s">
        <v>257</v>
      </c>
      <c r="D205" s="6" t="str">
        <f t="shared" si="3"/>
        <v>Branch-MI</v>
      </c>
    </row>
    <row r="206" spans="1:4" x14ac:dyDescent="0.4">
      <c r="A206" t="s">
        <v>46</v>
      </c>
      <c r="B206" t="s">
        <v>649</v>
      </c>
      <c r="C206" t="s">
        <v>113</v>
      </c>
      <c r="D206" s="6" t="str">
        <f t="shared" si="3"/>
        <v>Calhoun-MI</v>
      </c>
    </row>
    <row r="207" spans="1:4" x14ac:dyDescent="0.4">
      <c r="A207" t="s">
        <v>46</v>
      </c>
      <c r="B207" t="s">
        <v>651</v>
      </c>
      <c r="C207" t="s">
        <v>258</v>
      </c>
      <c r="D207" s="6" t="str">
        <f t="shared" si="3"/>
        <v>Cass-MI</v>
      </c>
    </row>
    <row r="208" spans="1:4" x14ac:dyDescent="0.4">
      <c r="A208" t="s">
        <v>46</v>
      </c>
      <c r="B208" t="s">
        <v>259</v>
      </c>
      <c r="C208" t="s">
        <v>259</v>
      </c>
      <c r="D208" s="6" t="str">
        <f t="shared" si="3"/>
        <v>Charlevoix-MI</v>
      </c>
    </row>
    <row r="209" spans="1:4" x14ac:dyDescent="0.4">
      <c r="A209" t="s">
        <v>46</v>
      </c>
      <c r="B209" t="s">
        <v>260</v>
      </c>
      <c r="C209" t="s">
        <v>260</v>
      </c>
      <c r="D209" s="6" t="str">
        <f t="shared" si="3"/>
        <v>Cheboygan-MI</v>
      </c>
    </row>
    <row r="210" spans="1:4" x14ac:dyDescent="0.4">
      <c r="A210" t="s">
        <v>46</v>
      </c>
      <c r="B210" t="s">
        <v>768</v>
      </c>
      <c r="C210" t="s">
        <v>261</v>
      </c>
      <c r="D210" s="6" t="str">
        <f t="shared" si="3"/>
        <v>Chippewa-MI</v>
      </c>
    </row>
    <row r="211" spans="1:4" x14ac:dyDescent="0.4">
      <c r="A211" t="s">
        <v>46</v>
      </c>
      <c r="B211" t="s">
        <v>769</v>
      </c>
      <c r="C211" t="s">
        <v>61</v>
      </c>
      <c r="D211" s="6" t="str">
        <f t="shared" si="3"/>
        <v>Clare-MI</v>
      </c>
    </row>
    <row r="212" spans="1:4" x14ac:dyDescent="0.4">
      <c r="A212" t="s">
        <v>46</v>
      </c>
      <c r="B212" t="s">
        <v>120</v>
      </c>
      <c r="C212" t="s">
        <v>262</v>
      </c>
      <c r="D212" s="6" t="str">
        <f t="shared" si="3"/>
        <v>Clinton-MI</v>
      </c>
    </row>
    <row r="213" spans="1:4" x14ac:dyDescent="0.4">
      <c r="A213" t="s">
        <v>46</v>
      </c>
      <c r="B213" t="s">
        <v>658</v>
      </c>
      <c r="C213" t="s">
        <v>263</v>
      </c>
      <c r="D213" s="6" t="str">
        <f t="shared" si="3"/>
        <v>Crawford-MI</v>
      </c>
    </row>
    <row r="214" spans="1:4" x14ac:dyDescent="0.4">
      <c r="A214" t="s">
        <v>46</v>
      </c>
      <c r="B214" t="s">
        <v>770</v>
      </c>
      <c r="C214" t="s">
        <v>264</v>
      </c>
      <c r="D214" s="6" t="str">
        <f t="shared" si="3"/>
        <v>Delta-MI</v>
      </c>
    </row>
    <row r="215" spans="1:4" x14ac:dyDescent="0.4">
      <c r="A215" t="s">
        <v>46</v>
      </c>
      <c r="B215" t="s">
        <v>771</v>
      </c>
      <c r="C215" t="s">
        <v>265</v>
      </c>
      <c r="D215" s="6" t="str">
        <f t="shared" si="3"/>
        <v>Dickinson-MI</v>
      </c>
    </row>
    <row r="216" spans="1:4" x14ac:dyDescent="0.4">
      <c r="A216" t="s">
        <v>46</v>
      </c>
      <c r="B216" t="s">
        <v>381</v>
      </c>
      <c r="C216" t="s">
        <v>266</v>
      </c>
      <c r="D216" s="6" t="str">
        <f t="shared" si="3"/>
        <v>Eaton-MI</v>
      </c>
    </row>
    <row r="217" spans="1:4" x14ac:dyDescent="0.4">
      <c r="A217" t="s">
        <v>46</v>
      </c>
      <c r="B217" t="s">
        <v>772</v>
      </c>
      <c r="C217" t="s">
        <v>267</v>
      </c>
      <c r="D217" s="6" t="str">
        <f t="shared" si="3"/>
        <v>Emmet-MI</v>
      </c>
    </row>
    <row r="218" spans="1:4" x14ac:dyDescent="0.4">
      <c r="A218" t="s">
        <v>46</v>
      </c>
      <c r="B218" t="s">
        <v>773</v>
      </c>
      <c r="C218" t="s">
        <v>268</v>
      </c>
      <c r="D218" s="6" t="str">
        <f t="shared" si="3"/>
        <v>Genesee-MI</v>
      </c>
    </row>
    <row r="219" spans="1:4" x14ac:dyDescent="0.4">
      <c r="A219" t="s">
        <v>46</v>
      </c>
      <c r="B219" t="s">
        <v>269</v>
      </c>
      <c r="C219" t="s">
        <v>269</v>
      </c>
      <c r="D219" s="6" t="str">
        <f t="shared" si="3"/>
        <v>Gladwin-MI</v>
      </c>
    </row>
    <row r="220" spans="1:4" x14ac:dyDescent="0.4">
      <c r="A220" t="s">
        <v>46</v>
      </c>
      <c r="B220" t="s">
        <v>774</v>
      </c>
      <c r="C220" t="s">
        <v>270</v>
      </c>
      <c r="D220" s="6" t="str">
        <f t="shared" si="3"/>
        <v>Gogebic-MI</v>
      </c>
    </row>
    <row r="221" spans="1:4" x14ac:dyDescent="0.4">
      <c r="A221" t="s">
        <v>46</v>
      </c>
      <c r="B221" t="s">
        <v>775</v>
      </c>
      <c r="C221" t="s">
        <v>271</v>
      </c>
      <c r="D221" s="6" t="str">
        <f t="shared" si="3"/>
        <v>Grand Traverse-MI</v>
      </c>
    </row>
    <row r="222" spans="1:4" x14ac:dyDescent="0.4">
      <c r="A222" t="s">
        <v>46</v>
      </c>
      <c r="B222" t="s">
        <v>776</v>
      </c>
      <c r="C222" t="s">
        <v>272</v>
      </c>
      <c r="D222" s="6" t="str">
        <f t="shared" si="3"/>
        <v>Gratiot-MI</v>
      </c>
    </row>
    <row r="223" spans="1:4" x14ac:dyDescent="0.4">
      <c r="A223" t="s">
        <v>46</v>
      </c>
      <c r="B223" t="s">
        <v>273</v>
      </c>
      <c r="C223" t="s">
        <v>273</v>
      </c>
      <c r="D223" s="6" t="str">
        <f t="shared" si="3"/>
        <v>Hillsdale-MI</v>
      </c>
    </row>
    <row r="224" spans="1:4" x14ac:dyDescent="0.4">
      <c r="A224" t="s">
        <v>46</v>
      </c>
      <c r="B224" t="s">
        <v>274</v>
      </c>
      <c r="C224" t="s">
        <v>274</v>
      </c>
      <c r="D224" s="6" t="str">
        <f t="shared" si="3"/>
        <v>Houghton-MI</v>
      </c>
    </row>
    <row r="225" spans="1:4" x14ac:dyDescent="0.4">
      <c r="A225" t="s">
        <v>46</v>
      </c>
      <c r="B225" t="s">
        <v>777</v>
      </c>
      <c r="C225" t="s">
        <v>275</v>
      </c>
      <c r="D225" s="6" t="str">
        <f t="shared" si="3"/>
        <v>Huron-MI</v>
      </c>
    </row>
    <row r="226" spans="1:4" x14ac:dyDescent="0.4">
      <c r="A226" t="s">
        <v>46</v>
      </c>
      <c r="B226" t="s">
        <v>778</v>
      </c>
      <c r="C226" t="s">
        <v>276</v>
      </c>
      <c r="D226" s="6" t="str">
        <f t="shared" si="3"/>
        <v>Ingham-MI</v>
      </c>
    </row>
    <row r="227" spans="1:4" x14ac:dyDescent="0.4">
      <c r="A227" t="s">
        <v>46</v>
      </c>
      <c r="B227" t="s">
        <v>277</v>
      </c>
      <c r="C227" t="s">
        <v>277</v>
      </c>
      <c r="D227" s="6" t="str">
        <f t="shared" si="3"/>
        <v>Ionia-MI</v>
      </c>
    </row>
    <row r="228" spans="1:4" x14ac:dyDescent="0.4">
      <c r="A228" t="s">
        <v>46</v>
      </c>
      <c r="B228" t="s">
        <v>779</v>
      </c>
      <c r="C228" t="s">
        <v>278</v>
      </c>
      <c r="D228" s="6" t="str">
        <f t="shared" si="3"/>
        <v>Iosco-MI</v>
      </c>
    </row>
    <row r="229" spans="1:4" x14ac:dyDescent="0.4">
      <c r="A229" t="s">
        <v>46</v>
      </c>
      <c r="B229" t="s">
        <v>780</v>
      </c>
      <c r="C229" t="s">
        <v>279</v>
      </c>
      <c r="D229" s="6" t="str">
        <f t="shared" si="3"/>
        <v>Iron-MI</v>
      </c>
    </row>
    <row r="230" spans="1:4" x14ac:dyDescent="0.4">
      <c r="A230" t="s">
        <v>46</v>
      </c>
      <c r="B230" t="s">
        <v>781</v>
      </c>
      <c r="C230" t="s">
        <v>280</v>
      </c>
      <c r="D230" s="6" t="str">
        <f t="shared" si="3"/>
        <v>Isabella-MI</v>
      </c>
    </row>
    <row r="231" spans="1:4" x14ac:dyDescent="0.4">
      <c r="A231" t="s">
        <v>46</v>
      </c>
      <c r="B231" t="s">
        <v>99</v>
      </c>
      <c r="C231" t="s">
        <v>99</v>
      </c>
      <c r="D231" s="6" t="str">
        <f t="shared" si="3"/>
        <v>Jackson-MI</v>
      </c>
    </row>
    <row r="232" spans="1:4" x14ac:dyDescent="0.4">
      <c r="A232" t="s">
        <v>46</v>
      </c>
      <c r="B232" t="s">
        <v>281</v>
      </c>
      <c r="C232" t="s">
        <v>281</v>
      </c>
      <c r="D232" s="6" t="str">
        <f t="shared" si="3"/>
        <v>Kalamazoo-MI</v>
      </c>
    </row>
    <row r="233" spans="1:4" x14ac:dyDescent="0.4">
      <c r="A233" t="s">
        <v>46</v>
      </c>
      <c r="B233" t="s">
        <v>282</v>
      </c>
      <c r="C233" t="s">
        <v>282</v>
      </c>
      <c r="D233" s="6" t="str">
        <f t="shared" si="3"/>
        <v>Kalkaska-MI</v>
      </c>
    </row>
    <row r="234" spans="1:4" x14ac:dyDescent="0.4">
      <c r="A234" t="s">
        <v>46</v>
      </c>
      <c r="B234" t="s">
        <v>782</v>
      </c>
      <c r="C234" t="s">
        <v>283</v>
      </c>
      <c r="D234" s="6" t="str">
        <f t="shared" si="3"/>
        <v>Kent-MI</v>
      </c>
    </row>
    <row r="235" spans="1:4" x14ac:dyDescent="0.4">
      <c r="A235" t="s">
        <v>46</v>
      </c>
      <c r="B235" t="s">
        <v>783</v>
      </c>
      <c r="C235" t="s">
        <v>284</v>
      </c>
      <c r="D235" s="6" t="str">
        <f t="shared" si="3"/>
        <v>Keweenaw-MI</v>
      </c>
    </row>
    <row r="236" spans="1:4" x14ac:dyDescent="0.4">
      <c r="A236" t="s">
        <v>46</v>
      </c>
      <c r="B236" t="s">
        <v>680</v>
      </c>
      <c r="C236" t="s">
        <v>285</v>
      </c>
      <c r="D236" s="6" t="str">
        <f t="shared" si="3"/>
        <v>Lake-MI</v>
      </c>
    </row>
    <row r="237" spans="1:4" x14ac:dyDescent="0.4">
      <c r="A237" t="s">
        <v>46</v>
      </c>
      <c r="B237" t="s">
        <v>286</v>
      </c>
      <c r="C237" t="s">
        <v>286</v>
      </c>
      <c r="D237" s="6" t="str">
        <f t="shared" si="3"/>
        <v>Lapeer-MI</v>
      </c>
    </row>
    <row r="238" spans="1:4" x14ac:dyDescent="0.4">
      <c r="A238" t="s">
        <v>46</v>
      </c>
      <c r="B238" t="s">
        <v>784</v>
      </c>
      <c r="C238" t="s">
        <v>287</v>
      </c>
      <c r="D238" s="6" t="str">
        <f t="shared" si="3"/>
        <v>Leelanau-MI</v>
      </c>
    </row>
    <row r="239" spans="1:4" x14ac:dyDescent="0.4">
      <c r="A239" t="s">
        <v>46</v>
      </c>
      <c r="B239" t="s">
        <v>785</v>
      </c>
      <c r="C239" t="s">
        <v>288</v>
      </c>
      <c r="D239" s="6" t="str">
        <f t="shared" si="3"/>
        <v>Lenawee-MI</v>
      </c>
    </row>
    <row r="240" spans="1:4" x14ac:dyDescent="0.4">
      <c r="A240" t="s">
        <v>46</v>
      </c>
      <c r="B240" t="s">
        <v>684</v>
      </c>
      <c r="C240" t="s">
        <v>289</v>
      </c>
      <c r="D240" s="6" t="str">
        <f t="shared" si="3"/>
        <v>Livingston-MI</v>
      </c>
    </row>
    <row r="241" spans="1:4" x14ac:dyDescent="0.4">
      <c r="A241" t="s">
        <v>46</v>
      </c>
      <c r="B241" t="s">
        <v>786</v>
      </c>
      <c r="C241" t="s">
        <v>290</v>
      </c>
      <c r="D241" s="6" t="str">
        <f t="shared" si="3"/>
        <v>Luce-MI</v>
      </c>
    </row>
    <row r="242" spans="1:4" x14ac:dyDescent="0.4">
      <c r="A242" t="s">
        <v>46</v>
      </c>
      <c r="B242" t="s">
        <v>787</v>
      </c>
      <c r="C242" t="s">
        <v>291</v>
      </c>
      <c r="D242" s="6" t="str">
        <f t="shared" si="3"/>
        <v>Mackinac-MI</v>
      </c>
    </row>
    <row r="243" spans="1:4" x14ac:dyDescent="0.4">
      <c r="A243" t="s">
        <v>46</v>
      </c>
      <c r="B243" t="s">
        <v>162</v>
      </c>
      <c r="C243" t="s">
        <v>292</v>
      </c>
      <c r="D243" s="6" t="str">
        <f t="shared" si="3"/>
        <v>Macomb-MI</v>
      </c>
    </row>
    <row r="244" spans="1:4" x14ac:dyDescent="0.4">
      <c r="A244" t="s">
        <v>46</v>
      </c>
      <c r="B244" t="s">
        <v>293</v>
      </c>
      <c r="C244" t="s">
        <v>293</v>
      </c>
      <c r="D244" s="6" t="str">
        <f t="shared" si="3"/>
        <v>Manistee-MI</v>
      </c>
    </row>
    <row r="245" spans="1:4" x14ac:dyDescent="0.4">
      <c r="A245" t="s">
        <v>46</v>
      </c>
      <c r="B245" t="s">
        <v>294</v>
      </c>
      <c r="C245" t="s">
        <v>294</v>
      </c>
      <c r="D245" s="6" t="str">
        <f t="shared" si="3"/>
        <v>Marquette-MI</v>
      </c>
    </row>
    <row r="246" spans="1:4" x14ac:dyDescent="0.4">
      <c r="A246" t="s">
        <v>46</v>
      </c>
      <c r="B246" t="s">
        <v>276</v>
      </c>
      <c r="C246" t="s">
        <v>295</v>
      </c>
      <c r="D246" s="6" t="str">
        <f t="shared" si="3"/>
        <v>Mason-MI</v>
      </c>
    </row>
    <row r="247" spans="1:4" x14ac:dyDescent="0.4">
      <c r="A247" t="s">
        <v>46</v>
      </c>
      <c r="B247" t="s">
        <v>788</v>
      </c>
      <c r="C247" t="s">
        <v>296</v>
      </c>
      <c r="D247" s="6" t="str">
        <f t="shared" si="3"/>
        <v>Mecosta-MI</v>
      </c>
    </row>
    <row r="248" spans="1:4" x14ac:dyDescent="0.4">
      <c r="A248" t="s">
        <v>46</v>
      </c>
      <c r="B248" t="s">
        <v>297</v>
      </c>
      <c r="C248" t="s">
        <v>297</v>
      </c>
      <c r="D248" s="6" t="str">
        <f t="shared" si="3"/>
        <v>Menominee-MI</v>
      </c>
    </row>
    <row r="249" spans="1:4" x14ac:dyDescent="0.4">
      <c r="A249" t="s">
        <v>46</v>
      </c>
      <c r="B249" t="s">
        <v>298</v>
      </c>
      <c r="C249" t="s">
        <v>298</v>
      </c>
      <c r="D249" s="6" t="str">
        <f t="shared" si="3"/>
        <v>Midland-MI</v>
      </c>
    </row>
    <row r="250" spans="1:4" x14ac:dyDescent="0.4">
      <c r="A250" t="s">
        <v>46</v>
      </c>
      <c r="B250" t="s">
        <v>789</v>
      </c>
      <c r="C250" t="s">
        <v>299</v>
      </c>
      <c r="D250" s="6" t="str">
        <f t="shared" si="3"/>
        <v>Missaukee-MI</v>
      </c>
    </row>
    <row r="251" spans="1:4" x14ac:dyDescent="0.4">
      <c r="A251" t="s">
        <v>46</v>
      </c>
      <c r="B251" t="s">
        <v>300</v>
      </c>
      <c r="C251" t="s">
        <v>300</v>
      </c>
      <c r="D251" s="6" t="str">
        <f t="shared" si="3"/>
        <v>Monroe-MI</v>
      </c>
    </row>
    <row r="252" spans="1:4" x14ac:dyDescent="0.4">
      <c r="A252" t="s">
        <v>46</v>
      </c>
      <c r="B252" t="s">
        <v>790</v>
      </c>
      <c r="C252" t="s">
        <v>301</v>
      </c>
      <c r="D252" s="6" t="str">
        <f t="shared" si="3"/>
        <v>Montcalm-MI</v>
      </c>
    </row>
    <row r="253" spans="1:4" x14ac:dyDescent="0.4">
      <c r="A253" t="s">
        <v>46</v>
      </c>
      <c r="B253" t="s">
        <v>791</v>
      </c>
      <c r="C253" t="s">
        <v>302</v>
      </c>
      <c r="D253" s="6" t="str">
        <f t="shared" si="3"/>
        <v>Montmorency-MI</v>
      </c>
    </row>
    <row r="254" spans="1:4" x14ac:dyDescent="0.4">
      <c r="A254" t="s">
        <v>46</v>
      </c>
      <c r="B254" t="s">
        <v>303</v>
      </c>
      <c r="C254" t="s">
        <v>303</v>
      </c>
      <c r="D254" s="6" t="str">
        <f t="shared" si="3"/>
        <v>Muskegon-MI</v>
      </c>
    </row>
    <row r="255" spans="1:4" x14ac:dyDescent="0.4">
      <c r="A255" t="s">
        <v>46</v>
      </c>
      <c r="B255" t="s">
        <v>792</v>
      </c>
      <c r="C255" t="s">
        <v>304</v>
      </c>
      <c r="D255" s="6" t="str">
        <f t="shared" si="3"/>
        <v>Newaygo-MI</v>
      </c>
    </row>
    <row r="256" spans="1:4" x14ac:dyDescent="0.4">
      <c r="A256" t="s">
        <v>46</v>
      </c>
      <c r="B256" t="s">
        <v>793</v>
      </c>
      <c r="C256" t="s">
        <v>154</v>
      </c>
      <c r="D256" s="6" t="str">
        <f t="shared" si="3"/>
        <v>Oakland-MI</v>
      </c>
    </row>
    <row r="257" spans="1:4" x14ac:dyDescent="0.4">
      <c r="A257" t="s">
        <v>46</v>
      </c>
      <c r="B257" t="s">
        <v>794</v>
      </c>
      <c r="C257" t="s">
        <v>305</v>
      </c>
      <c r="D257" s="6" t="str">
        <f t="shared" si="3"/>
        <v>Oceana-MI</v>
      </c>
    </row>
    <row r="258" spans="1:4" x14ac:dyDescent="0.4">
      <c r="A258" t="s">
        <v>46</v>
      </c>
      <c r="B258" t="s">
        <v>795</v>
      </c>
      <c r="C258" t="s">
        <v>306</v>
      </c>
      <c r="D258" s="6" t="str">
        <f t="shared" si="3"/>
        <v>Ogemaw-MI</v>
      </c>
    </row>
    <row r="259" spans="1:4" x14ac:dyDescent="0.4">
      <c r="A259" t="s">
        <v>46</v>
      </c>
      <c r="B259" t="s">
        <v>307</v>
      </c>
      <c r="C259" t="s">
        <v>307</v>
      </c>
      <c r="D259" s="6" t="str">
        <f t="shared" ref="D259:D322" si="4">CONCATENATE(B259,"-",A259)</f>
        <v>Ontonagon-MI</v>
      </c>
    </row>
    <row r="260" spans="1:4" x14ac:dyDescent="0.4">
      <c r="A260" t="s">
        <v>46</v>
      </c>
      <c r="B260" t="s">
        <v>796</v>
      </c>
      <c r="C260" t="s">
        <v>308</v>
      </c>
      <c r="D260" s="6" t="str">
        <f t="shared" si="4"/>
        <v>Osceola-MI</v>
      </c>
    </row>
    <row r="261" spans="1:4" x14ac:dyDescent="0.4">
      <c r="A261" t="s">
        <v>46</v>
      </c>
      <c r="B261" t="s">
        <v>797</v>
      </c>
      <c r="C261" t="s">
        <v>309</v>
      </c>
      <c r="D261" s="6" t="str">
        <f t="shared" si="4"/>
        <v>Oscoda-MI</v>
      </c>
    </row>
    <row r="262" spans="1:4" x14ac:dyDescent="0.4">
      <c r="A262" t="s">
        <v>46</v>
      </c>
      <c r="B262" t="s">
        <v>798</v>
      </c>
      <c r="C262" t="s">
        <v>310</v>
      </c>
      <c r="D262" s="6" t="str">
        <f t="shared" si="4"/>
        <v>Otsego-MI</v>
      </c>
    </row>
    <row r="263" spans="1:4" x14ac:dyDescent="0.4">
      <c r="A263" t="s">
        <v>46</v>
      </c>
      <c r="B263" t="s">
        <v>150</v>
      </c>
      <c r="C263" t="s">
        <v>311</v>
      </c>
      <c r="D263" s="6" t="str">
        <f t="shared" si="4"/>
        <v>Ottawa-MI</v>
      </c>
    </row>
    <row r="264" spans="1:4" x14ac:dyDescent="0.4">
      <c r="A264" t="s">
        <v>46</v>
      </c>
      <c r="B264" t="s">
        <v>799</v>
      </c>
      <c r="C264" t="s">
        <v>312</v>
      </c>
      <c r="D264" s="6" t="str">
        <f t="shared" si="4"/>
        <v>Presque Isle-MI</v>
      </c>
    </row>
    <row r="265" spans="1:4" x14ac:dyDescent="0.4">
      <c r="A265" t="s">
        <v>46</v>
      </c>
      <c r="B265" t="s">
        <v>313</v>
      </c>
      <c r="C265" t="s">
        <v>313</v>
      </c>
      <c r="D265" s="6" t="str">
        <f t="shared" si="4"/>
        <v>Roscommon-MI</v>
      </c>
    </row>
    <row r="266" spans="1:4" x14ac:dyDescent="0.4">
      <c r="A266" t="s">
        <v>46</v>
      </c>
      <c r="B266" t="s">
        <v>314</v>
      </c>
      <c r="C266" t="s">
        <v>314</v>
      </c>
      <c r="D266" s="6" t="str">
        <f t="shared" si="4"/>
        <v>Saginaw-MI</v>
      </c>
    </row>
    <row r="267" spans="1:4" x14ac:dyDescent="0.4">
      <c r="A267" t="s">
        <v>46</v>
      </c>
      <c r="B267" t="s">
        <v>874</v>
      </c>
      <c r="C267" t="s">
        <v>315</v>
      </c>
      <c r="D267" s="6" t="str">
        <f t="shared" si="4"/>
        <v>Saint Clair-MI</v>
      </c>
    </row>
    <row r="268" spans="1:4" x14ac:dyDescent="0.4">
      <c r="A268" t="s">
        <v>46</v>
      </c>
      <c r="B268" t="s">
        <v>256</v>
      </c>
      <c r="C268" t="s">
        <v>316</v>
      </c>
      <c r="D268" s="6" t="str">
        <f t="shared" si="4"/>
        <v>Saint Joseph-MI</v>
      </c>
    </row>
    <row r="269" spans="1:4" x14ac:dyDescent="0.4">
      <c r="A269" t="s">
        <v>46</v>
      </c>
      <c r="B269" t="s">
        <v>800</v>
      </c>
      <c r="C269" t="s">
        <v>317</v>
      </c>
      <c r="D269" s="6" t="str">
        <f t="shared" si="4"/>
        <v>Sanilac-MI</v>
      </c>
    </row>
    <row r="270" spans="1:4" x14ac:dyDescent="0.4">
      <c r="A270" t="s">
        <v>46</v>
      </c>
      <c r="B270" t="s">
        <v>801</v>
      </c>
      <c r="C270" t="s">
        <v>318</v>
      </c>
      <c r="D270" s="6" t="str">
        <f t="shared" si="4"/>
        <v>Schoolcraft-MI</v>
      </c>
    </row>
    <row r="271" spans="1:4" x14ac:dyDescent="0.4">
      <c r="A271" t="s">
        <v>46</v>
      </c>
      <c r="B271" t="s">
        <v>802</v>
      </c>
      <c r="C271" t="s">
        <v>319</v>
      </c>
      <c r="D271" s="6" t="str">
        <f t="shared" si="4"/>
        <v>Shiawassee-MI</v>
      </c>
    </row>
    <row r="272" spans="1:4" x14ac:dyDescent="0.4">
      <c r="A272" t="s">
        <v>46</v>
      </c>
      <c r="B272" t="s">
        <v>122</v>
      </c>
      <c r="C272" t="s">
        <v>320</v>
      </c>
      <c r="D272" s="6" t="str">
        <f t="shared" si="4"/>
        <v>Tuscola-MI</v>
      </c>
    </row>
    <row r="273" spans="1:4" x14ac:dyDescent="0.4">
      <c r="A273" t="s">
        <v>46</v>
      </c>
      <c r="B273" t="s">
        <v>803</v>
      </c>
      <c r="C273" t="s">
        <v>321</v>
      </c>
      <c r="D273" s="6" t="str">
        <f t="shared" si="4"/>
        <v>Van Buren-MI</v>
      </c>
    </row>
    <row r="274" spans="1:4" x14ac:dyDescent="0.4">
      <c r="A274" t="s">
        <v>46</v>
      </c>
      <c r="B274" t="s">
        <v>804</v>
      </c>
      <c r="C274" t="s">
        <v>322</v>
      </c>
      <c r="D274" s="6" t="str">
        <f t="shared" si="4"/>
        <v>Washtenaw-MI</v>
      </c>
    </row>
    <row r="275" spans="1:4" x14ac:dyDescent="0.4">
      <c r="A275" t="s">
        <v>46</v>
      </c>
      <c r="B275" t="s">
        <v>714</v>
      </c>
      <c r="C275" t="s">
        <v>323</v>
      </c>
      <c r="D275" s="6" t="str">
        <f t="shared" si="4"/>
        <v>Wayne-MI</v>
      </c>
    </row>
    <row r="276" spans="1:4" x14ac:dyDescent="0.4">
      <c r="A276" t="s">
        <v>46</v>
      </c>
      <c r="B276" t="s">
        <v>805</v>
      </c>
      <c r="C276" t="s">
        <v>324</v>
      </c>
      <c r="D276" s="6" t="str">
        <f t="shared" si="4"/>
        <v>Wexford-MI</v>
      </c>
    </row>
    <row r="277" spans="1:4" x14ac:dyDescent="0.4">
      <c r="A277" t="s">
        <v>48</v>
      </c>
      <c r="B277" t="s">
        <v>643</v>
      </c>
      <c r="C277" t="s">
        <v>325</v>
      </c>
      <c r="D277" s="6" t="str">
        <f t="shared" si="4"/>
        <v>Adams-OH</v>
      </c>
    </row>
    <row r="278" spans="1:4" x14ac:dyDescent="0.4">
      <c r="A278" t="s">
        <v>48</v>
      </c>
      <c r="B278" t="s">
        <v>720</v>
      </c>
      <c r="C278" t="s">
        <v>326</v>
      </c>
      <c r="D278" s="6" t="str">
        <f t="shared" si="4"/>
        <v>Allen-OH</v>
      </c>
    </row>
    <row r="279" spans="1:4" x14ac:dyDescent="0.4">
      <c r="A279" t="s">
        <v>48</v>
      </c>
      <c r="B279" t="s">
        <v>327</v>
      </c>
      <c r="C279" t="s">
        <v>327</v>
      </c>
      <c r="D279" s="6" t="str">
        <f t="shared" si="4"/>
        <v>Ashland-OH</v>
      </c>
    </row>
    <row r="280" spans="1:4" x14ac:dyDescent="0.4">
      <c r="A280" t="s">
        <v>48</v>
      </c>
      <c r="B280" t="s">
        <v>806</v>
      </c>
      <c r="C280" t="s">
        <v>328</v>
      </c>
      <c r="D280" s="6" t="str">
        <f t="shared" si="4"/>
        <v>Ashtabula-OH</v>
      </c>
    </row>
    <row r="281" spans="1:4" x14ac:dyDescent="0.4">
      <c r="A281" t="s">
        <v>48</v>
      </c>
      <c r="B281" t="s">
        <v>329</v>
      </c>
      <c r="C281" t="s">
        <v>329</v>
      </c>
      <c r="D281" s="6" t="str">
        <f t="shared" si="4"/>
        <v>Athens-OH</v>
      </c>
    </row>
    <row r="282" spans="1:4" x14ac:dyDescent="0.4">
      <c r="A282" t="s">
        <v>48</v>
      </c>
      <c r="B282" t="s">
        <v>807</v>
      </c>
      <c r="C282" t="s">
        <v>330</v>
      </c>
      <c r="D282" s="6" t="str">
        <f t="shared" si="4"/>
        <v>Auglaize-OH</v>
      </c>
    </row>
    <row r="283" spans="1:4" x14ac:dyDescent="0.4">
      <c r="A283" t="s">
        <v>48</v>
      </c>
      <c r="B283" t="s">
        <v>808</v>
      </c>
      <c r="C283" t="s">
        <v>331</v>
      </c>
      <c r="D283" s="6" t="str">
        <f t="shared" si="4"/>
        <v>Belmont-OH</v>
      </c>
    </row>
    <row r="284" spans="1:4" x14ac:dyDescent="0.4">
      <c r="A284" t="s">
        <v>48</v>
      </c>
      <c r="B284" t="s">
        <v>647</v>
      </c>
      <c r="C284" t="s">
        <v>332</v>
      </c>
      <c r="D284" s="6" t="str">
        <f t="shared" si="4"/>
        <v>Brown-OH</v>
      </c>
    </row>
    <row r="285" spans="1:4" x14ac:dyDescent="0.4">
      <c r="A285" t="s">
        <v>48</v>
      </c>
      <c r="B285" t="s">
        <v>809</v>
      </c>
      <c r="C285" t="s">
        <v>333</v>
      </c>
      <c r="D285" s="6" t="str">
        <f t="shared" si="4"/>
        <v>Butler-OH</v>
      </c>
    </row>
    <row r="286" spans="1:4" x14ac:dyDescent="0.4">
      <c r="A286" t="s">
        <v>48</v>
      </c>
      <c r="B286" t="s">
        <v>650</v>
      </c>
      <c r="C286" t="s">
        <v>132</v>
      </c>
      <c r="D286" s="6" t="str">
        <f t="shared" si="4"/>
        <v>Carroll-OH</v>
      </c>
    </row>
    <row r="287" spans="1:4" x14ac:dyDescent="0.4">
      <c r="A287" t="s">
        <v>48</v>
      </c>
      <c r="B287" t="s">
        <v>652</v>
      </c>
      <c r="C287" t="s">
        <v>111</v>
      </c>
      <c r="D287" s="6" t="str">
        <f t="shared" si="4"/>
        <v>Champaign-OH</v>
      </c>
    </row>
    <row r="288" spans="1:4" x14ac:dyDescent="0.4">
      <c r="A288" t="s">
        <v>48</v>
      </c>
      <c r="B288" t="s">
        <v>654</v>
      </c>
      <c r="C288" t="s">
        <v>334</v>
      </c>
      <c r="D288" s="6" t="str">
        <f t="shared" si="4"/>
        <v>Clark-OH</v>
      </c>
    </row>
    <row r="289" spans="1:4" x14ac:dyDescent="0.4">
      <c r="A289" t="s">
        <v>48</v>
      </c>
      <c r="B289" t="s">
        <v>810</v>
      </c>
      <c r="C289" t="s">
        <v>335</v>
      </c>
      <c r="D289" s="6" t="str">
        <f t="shared" si="4"/>
        <v>Clermont-OH</v>
      </c>
    </row>
    <row r="290" spans="1:4" x14ac:dyDescent="0.4">
      <c r="A290" t="s">
        <v>48</v>
      </c>
      <c r="B290" t="s">
        <v>120</v>
      </c>
      <c r="C290" t="s">
        <v>336</v>
      </c>
      <c r="D290" s="6" t="str">
        <f t="shared" si="4"/>
        <v>Clinton-OH</v>
      </c>
    </row>
    <row r="291" spans="1:4" x14ac:dyDescent="0.4">
      <c r="A291" t="s">
        <v>48</v>
      </c>
      <c r="B291" t="s">
        <v>811</v>
      </c>
      <c r="C291" t="s">
        <v>337</v>
      </c>
      <c r="D291" s="6" t="str">
        <f t="shared" si="4"/>
        <v>Columbiana-OH</v>
      </c>
    </row>
    <row r="292" spans="1:4" x14ac:dyDescent="0.4">
      <c r="A292" t="s">
        <v>48</v>
      </c>
      <c r="B292" t="s">
        <v>338</v>
      </c>
      <c r="C292" t="s">
        <v>338</v>
      </c>
      <c r="D292" s="6" t="str">
        <f t="shared" si="4"/>
        <v>Coshocton-OH</v>
      </c>
    </row>
    <row r="293" spans="1:4" x14ac:dyDescent="0.4">
      <c r="A293" t="s">
        <v>48</v>
      </c>
      <c r="B293" t="s">
        <v>658</v>
      </c>
      <c r="C293" t="s">
        <v>339</v>
      </c>
      <c r="D293" s="6" t="str">
        <f t="shared" si="4"/>
        <v>Crawford-OH</v>
      </c>
    </row>
    <row r="294" spans="1:4" x14ac:dyDescent="0.4">
      <c r="A294" t="s">
        <v>48</v>
      </c>
      <c r="B294" t="s">
        <v>812</v>
      </c>
      <c r="C294" t="s">
        <v>340</v>
      </c>
      <c r="D294" s="6" t="str">
        <f t="shared" si="4"/>
        <v>Cuyahoga-OH</v>
      </c>
    </row>
    <row r="295" spans="1:4" x14ac:dyDescent="0.4">
      <c r="A295" t="s">
        <v>48</v>
      </c>
      <c r="B295" t="s">
        <v>813</v>
      </c>
      <c r="C295" t="s">
        <v>104</v>
      </c>
      <c r="D295" s="6" t="str">
        <f t="shared" si="4"/>
        <v>Darke-OH</v>
      </c>
    </row>
    <row r="296" spans="1:4" x14ac:dyDescent="0.4">
      <c r="A296" t="s">
        <v>48</v>
      </c>
      <c r="B296" t="s">
        <v>341</v>
      </c>
      <c r="C296" t="s">
        <v>341</v>
      </c>
      <c r="D296" s="6" t="str">
        <f t="shared" si="4"/>
        <v>Defiance-OH</v>
      </c>
    </row>
    <row r="297" spans="1:4" x14ac:dyDescent="0.4">
      <c r="A297" t="s">
        <v>48</v>
      </c>
      <c r="B297" t="s">
        <v>342</v>
      </c>
      <c r="C297" t="s">
        <v>342</v>
      </c>
      <c r="D297" s="6" t="str">
        <f t="shared" si="4"/>
        <v>Delaware-OH</v>
      </c>
    </row>
    <row r="298" spans="1:4" x14ac:dyDescent="0.4">
      <c r="A298" t="s">
        <v>48</v>
      </c>
      <c r="B298" t="s">
        <v>814</v>
      </c>
      <c r="C298" t="s">
        <v>317</v>
      </c>
      <c r="D298" s="6" t="str">
        <f t="shared" si="4"/>
        <v>Erie-OH</v>
      </c>
    </row>
    <row r="299" spans="1:4" x14ac:dyDescent="0.4">
      <c r="A299" t="s">
        <v>48</v>
      </c>
      <c r="B299" t="s">
        <v>189</v>
      </c>
      <c r="C299" t="s">
        <v>343</v>
      </c>
      <c r="D299" s="6" t="str">
        <f t="shared" si="4"/>
        <v>Fairfield-OH</v>
      </c>
    </row>
    <row r="300" spans="1:4" x14ac:dyDescent="0.4">
      <c r="A300" t="s">
        <v>48</v>
      </c>
      <c r="B300" t="s">
        <v>665</v>
      </c>
      <c r="C300" t="s">
        <v>344</v>
      </c>
      <c r="D300" s="6" t="str">
        <f t="shared" si="4"/>
        <v>Fayette-OH</v>
      </c>
    </row>
    <row r="301" spans="1:4" x14ac:dyDescent="0.4">
      <c r="A301" t="s">
        <v>48</v>
      </c>
      <c r="B301" t="s">
        <v>667</v>
      </c>
      <c r="C301" t="s">
        <v>345</v>
      </c>
      <c r="D301" s="6" t="str">
        <f t="shared" si="4"/>
        <v>Fulton-OH</v>
      </c>
    </row>
    <row r="302" spans="1:4" x14ac:dyDescent="0.4">
      <c r="A302" t="s">
        <v>48</v>
      </c>
      <c r="B302" t="s">
        <v>815</v>
      </c>
      <c r="C302" t="s">
        <v>346</v>
      </c>
      <c r="D302" s="6" t="str">
        <f t="shared" si="4"/>
        <v>Gallia-OH</v>
      </c>
    </row>
    <row r="303" spans="1:4" x14ac:dyDescent="0.4">
      <c r="A303" t="s">
        <v>48</v>
      </c>
      <c r="B303" t="s">
        <v>816</v>
      </c>
      <c r="C303" t="s">
        <v>347</v>
      </c>
      <c r="D303" s="6" t="str">
        <f t="shared" si="4"/>
        <v>Geauga-OH</v>
      </c>
    </row>
    <row r="304" spans="1:4" x14ac:dyDescent="0.4">
      <c r="A304" t="s">
        <v>48</v>
      </c>
      <c r="B304" t="s">
        <v>669</v>
      </c>
      <c r="C304" t="s">
        <v>348</v>
      </c>
      <c r="D304" s="6" t="str">
        <f t="shared" si="4"/>
        <v>Greene-OH</v>
      </c>
    </row>
    <row r="305" spans="1:4" x14ac:dyDescent="0.4">
      <c r="A305" t="s">
        <v>48</v>
      </c>
      <c r="B305" t="s">
        <v>817</v>
      </c>
      <c r="C305" t="s">
        <v>138</v>
      </c>
      <c r="D305" s="6" t="str">
        <f t="shared" si="4"/>
        <v>Guernsey-OH</v>
      </c>
    </row>
    <row r="306" spans="1:4" x14ac:dyDescent="0.4">
      <c r="A306" t="s">
        <v>48</v>
      </c>
      <c r="B306" t="s">
        <v>333</v>
      </c>
      <c r="C306" t="s">
        <v>349</v>
      </c>
      <c r="D306" s="6" t="str">
        <f t="shared" si="4"/>
        <v>Hamilton-OH</v>
      </c>
    </row>
    <row r="307" spans="1:4" x14ac:dyDescent="0.4">
      <c r="A307" t="s">
        <v>48</v>
      </c>
      <c r="B307" t="s">
        <v>671</v>
      </c>
      <c r="C307" t="s">
        <v>350</v>
      </c>
      <c r="D307" s="6" t="str">
        <f t="shared" si="4"/>
        <v>Hancock-OH</v>
      </c>
    </row>
    <row r="308" spans="1:4" x14ac:dyDescent="0.4">
      <c r="A308" t="s">
        <v>48</v>
      </c>
      <c r="B308" t="s">
        <v>108</v>
      </c>
      <c r="C308" t="s">
        <v>351</v>
      </c>
      <c r="D308" s="6" t="str">
        <f t="shared" si="4"/>
        <v>Hardin-OH</v>
      </c>
    </row>
    <row r="309" spans="1:4" x14ac:dyDescent="0.4">
      <c r="A309" t="s">
        <v>48</v>
      </c>
      <c r="B309" t="s">
        <v>61</v>
      </c>
      <c r="C309" t="s">
        <v>352</v>
      </c>
      <c r="D309" s="6" t="str">
        <f t="shared" si="4"/>
        <v>Harrison-OH</v>
      </c>
    </row>
    <row r="310" spans="1:4" x14ac:dyDescent="0.4">
      <c r="A310" t="s">
        <v>48</v>
      </c>
      <c r="B310" t="s">
        <v>673</v>
      </c>
      <c r="C310" t="s">
        <v>353</v>
      </c>
      <c r="D310" s="6" t="str">
        <f t="shared" si="4"/>
        <v>Henry-OH</v>
      </c>
    </row>
    <row r="311" spans="1:4" x14ac:dyDescent="0.4">
      <c r="A311" t="s">
        <v>48</v>
      </c>
      <c r="B311" t="s">
        <v>818</v>
      </c>
      <c r="C311" t="s">
        <v>168</v>
      </c>
      <c r="D311" s="6" t="str">
        <f t="shared" si="4"/>
        <v>Highland-OH</v>
      </c>
    </row>
    <row r="312" spans="1:4" x14ac:dyDescent="0.4">
      <c r="A312" t="s">
        <v>48</v>
      </c>
      <c r="B312" t="s">
        <v>819</v>
      </c>
      <c r="C312" t="s">
        <v>354</v>
      </c>
      <c r="D312" s="6" t="str">
        <f t="shared" si="4"/>
        <v>Hocking-OH</v>
      </c>
    </row>
    <row r="313" spans="1:4" x14ac:dyDescent="0.4">
      <c r="A313" t="s">
        <v>48</v>
      </c>
      <c r="B313" t="s">
        <v>820</v>
      </c>
      <c r="C313" t="s">
        <v>355</v>
      </c>
      <c r="D313" s="6" t="str">
        <f t="shared" si="4"/>
        <v>Holmes-OH</v>
      </c>
    </row>
    <row r="314" spans="1:4" x14ac:dyDescent="0.4">
      <c r="A314" t="s">
        <v>48</v>
      </c>
      <c r="B314" t="s">
        <v>777</v>
      </c>
      <c r="C314" t="s">
        <v>356</v>
      </c>
      <c r="D314" s="6" t="str">
        <f t="shared" si="4"/>
        <v>Huron-OH</v>
      </c>
    </row>
    <row r="315" spans="1:4" x14ac:dyDescent="0.4">
      <c r="A315" t="s">
        <v>48</v>
      </c>
      <c r="B315" t="s">
        <v>99</v>
      </c>
      <c r="C315" t="s">
        <v>99</v>
      </c>
      <c r="D315" s="6" t="str">
        <f t="shared" si="4"/>
        <v>Jackson-OH</v>
      </c>
    </row>
    <row r="316" spans="1:4" x14ac:dyDescent="0.4">
      <c r="A316" t="s">
        <v>48</v>
      </c>
      <c r="B316" t="s">
        <v>328</v>
      </c>
      <c r="C316" t="s">
        <v>357</v>
      </c>
      <c r="D316" s="6" t="str">
        <f t="shared" si="4"/>
        <v>Jefferson-OH</v>
      </c>
    </row>
    <row r="317" spans="1:4" x14ac:dyDescent="0.4">
      <c r="A317" t="s">
        <v>48</v>
      </c>
      <c r="B317" t="s">
        <v>237</v>
      </c>
      <c r="C317" t="s">
        <v>142</v>
      </c>
      <c r="D317" s="6" t="str">
        <f t="shared" si="4"/>
        <v>Knox-OH</v>
      </c>
    </row>
    <row r="318" spans="1:4" x14ac:dyDescent="0.4">
      <c r="A318" t="s">
        <v>48</v>
      </c>
      <c r="B318" t="s">
        <v>680</v>
      </c>
      <c r="C318" t="s">
        <v>358</v>
      </c>
      <c r="D318" s="6" t="str">
        <f t="shared" si="4"/>
        <v>Lake-OH</v>
      </c>
    </row>
    <row r="319" spans="1:4" x14ac:dyDescent="0.4">
      <c r="A319" t="s">
        <v>48</v>
      </c>
      <c r="B319" t="s">
        <v>682</v>
      </c>
      <c r="C319" t="s">
        <v>359</v>
      </c>
      <c r="D319" s="6" t="str">
        <f t="shared" si="4"/>
        <v>Lawrence-OH</v>
      </c>
    </row>
    <row r="320" spans="1:4" x14ac:dyDescent="0.4">
      <c r="A320" t="s">
        <v>48</v>
      </c>
      <c r="B320" t="s">
        <v>821</v>
      </c>
      <c r="C320" t="s">
        <v>360</v>
      </c>
      <c r="D320" s="6" t="str">
        <f t="shared" si="4"/>
        <v>Licking-OH</v>
      </c>
    </row>
    <row r="321" spans="1:4" x14ac:dyDescent="0.4">
      <c r="A321" t="s">
        <v>48</v>
      </c>
      <c r="B321" t="s">
        <v>354</v>
      </c>
      <c r="C321" t="s">
        <v>361</v>
      </c>
      <c r="D321" s="6" t="str">
        <f t="shared" si="4"/>
        <v>Logan-OH</v>
      </c>
    </row>
    <row r="322" spans="1:4" x14ac:dyDescent="0.4">
      <c r="A322" t="s">
        <v>48</v>
      </c>
      <c r="B322" t="s">
        <v>822</v>
      </c>
      <c r="C322" t="s">
        <v>362</v>
      </c>
      <c r="D322" s="6" t="str">
        <f t="shared" si="4"/>
        <v>Lorain-OH</v>
      </c>
    </row>
    <row r="323" spans="1:4" x14ac:dyDescent="0.4">
      <c r="A323" t="s">
        <v>48</v>
      </c>
      <c r="B323" t="s">
        <v>823</v>
      </c>
      <c r="C323" t="s">
        <v>119</v>
      </c>
      <c r="D323" s="6" t="str">
        <f t="shared" ref="D323:D386" si="5">CONCATENATE(B323,"-",A323)</f>
        <v>Lucas-OH</v>
      </c>
    </row>
    <row r="324" spans="1:4" x14ac:dyDescent="0.4">
      <c r="A324" t="s">
        <v>48</v>
      </c>
      <c r="B324" t="s">
        <v>215</v>
      </c>
      <c r="C324" t="s">
        <v>363</v>
      </c>
      <c r="D324" s="6" t="str">
        <f t="shared" si="5"/>
        <v>Madison-OH</v>
      </c>
    </row>
    <row r="325" spans="1:4" x14ac:dyDescent="0.4">
      <c r="A325" t="s">
        <v>48</v>
      </c>
      <c r="B325" t="s">
        <v>824</v>
      </c>
      <c r="C325" t="s">
        <v>364</v>
      </c>
      <c r="D325" s="6" t="str">
        <f t="shared" si="5"/>
        <v>Mahoning-OH</v>
      </c>
    </row>
    <row r="326" spans="1:4" x14ac:dyDescent="0.4">
      <c r="A326" t="s">
        <v>48</v>
      </c>
      <c r="B326" t="s">
        <v>193</v>
      </c>
      <c r="C326" t="s">
        <v>193</v>
      </c>
      <c r="D326" s="6" t="str">
        <f t="shared" si="5"/>
        <v>Marion-OH</v>
      </c>
    </row>
    <row r="327" spans="1:4" x14ac:dyDescent="0.4">
      <c r="A327" t="s">
        <v>48</v>
      </c>
      <c r="B327" t="s">
        <v>365</v>
      </c>
      <c r="C327" t="s">
        <v>365</v>
      </c>
      <c r="D327" s="6" t="str">
        <f t="shared" si="5"/>
        <v>Medina-OH</v>
      </c>
    </row>
    <row r="328" spans="1:4" x14ac:dyDescent="0.4">
      <c r="A328" t="s">
        <v>48</v>
      </c>
      <c r="B328" t="s">
        <v>825</v>
      </c>
      <c r="C328" t="s">
        <v>366</v>
      </c>
      <c r="D328" s="6" t="str">
        <f t="shared" si="5"/>
        <v>Meigs-OH</v>
      </c>
    </row>
    <row r="329" spans="1:4" x14ac:dyDescent="0.4">
      <c r="A329" t="s">
        <v>48</v>
      </c>
      <c r="B329" t="s">
        <v>692</v>
      </c>
      <c r="C329" t="s">
        <v>367</v>
      </c>
      <c r="D329" s="6" t="str">
        <f t="shared" si="5"/>
        <v>Mercer-OH</v>
      </c>
    </row>
    <row r="330" spans="1:4" x14ac:dyDescent="0.4">
      <c r="A330" t="s">
        <v>48</v>
      </c>
      <c r="B330" t="s">
        <v>738</v>
      </c>
      <c r="C330" t="s">
        <v>368</v>
      </c>
      <c r="D330" s="6" t="str">
        <f t="shared" si="5"/>
        <v>Miami-OH</v>
      </c>
    </row>
    <row r="331" spans="1:4" x14ac:dyDescent="0.4">
      <c r="A331" t="s">
        <v>48</v>
      </c>
      <c r="B331" t="s">
        <v>300</v>
      </c>
      <c r="C331" t="s">
        <v>369</v>
      </c>
      <c r="D331" s="6" t="str">
        <f t="shared" si="5"/>
        <v>Monroe-OH</v>
      </c>
    </row>
    <row r="332" spans="1:4" x14ac:dyDescent="0.4">
      <c r="A332" t="s">
        <v>48</v>
      </c>
      <c r="B332" t="s">
        <v>468</v>
      </c>
      <c r="C332" t="s">
        <v>370</v>
      </c>
      <c r="D332" s="6" t="str">
        <f t="shared" si="5"/>
        <v>Montgomery-OH</v>
      </c>
    </row>
    <row r="333" spans="1:4" x14ac:dyDescent="0.4">
      <c r="A333" t="s">
        <v>48</v>
      </c>
      <c r="B333" t="s">
        <v>693</v>
      </c>
      <c r="C333" t="s">
        <v>371</v>
      </c>
      <c r="D333" s="6" t="str">
        <f t="shared" si="5"/>
        <v>Morgan-OH</v>
      </c>
    </row>
    <row r="334" spans="1:4" x14ac:dyDescent="0.4">
      <c r="A334" t="s">
        <v>48</v>
      </c>
      <c r="B334" t="s">
        <v>826</v>
      </c>
      <c r="C334" t="s">
        <v>372</v>
      </c>
      <c r="D334" s="6" t="str">
        <f t="shared" si="5"/>
        <v>Morrow-OH</v>
      </c>
    </row>
    <row r="335" spans="1:4" x14ac:dyDescent="0.4">
      <c r="A335" t="s">
        <v>48</v>
      </c>
      <c r="B335" t="s">
        <v>827</v>
      </c>
      <c r="C335" t="s">
        <v>373</v>
      </c>
      <c r="D335" s="6" t="str">
        <f t="shared" si="5"/>
        <v>Muskingum-OH</v>
      </c>
    </row>
    <row r="336" spans="1:4" x14ac:dyDescent="0.4">
      <c r="A336" t="s">
        <v>48</v>
      </c>
      <c r="B336" t="s">
        <v>739</v>
      </c>
      <c r="C336" t="s">
        <v>374</v>
      </c>
      <c r="D336" s="6" t="str">
        <f t="shared" si="5"/>
        <v>Noble-OH</v>
      </c>
    </row>
    <row r="337" spans="1:4" x14ac:dyDescent="0.4">
      <c r="A337" t="s">
        <v>48</v>
      </c>
      <c r="B337" t="s">
        <v>150</v>
      </c>
      <c r="C337" t="s">
        <v>375</v>
      </c>
      <c r="D337" s="6" t="str">
        <f t="shared" si="5"/>
        <v>Ottawa-OH</v>
      </c>
    </row>
    <row r="338" spans="1:4" x14ac:dyDescent="0.4">
      <c r="A338" t="s">
        <v>48</v>
      </c>
      <c r="B338" t="s">
        <v>376</v>
      </c>
      <c r="C338" t="s">
        <v>376</v>
      </c>
      <c r="D338" s="6" t="str">
        <f t="shared" si="5"/>
        <v>Paulding-OH</v>
      </c>
    </row>
    <row r="339" spans="1:4" x14ac:dyDescent="0.4">
      <c r="A339" t="s">
        <v>48</v>
      </c>
      <c r="B339" t="s">
        <v>696</v>
      </c>
      <c r="C339" t="s">
        <v>377</v>
      </c>
      <c r="D339" s="6" t="str">
        <f t="shared" si="5"/>
        <v>Perry-OH</v>
      </c>
    </row>
    <row r="340" spans="1:4" x14ac:dyDescent="0.4">
      <c r="A340" t="s">
        <v>48</v>
      </c>
      <c r="B340" t="s">
        <v>828</v>
      </c>
      <c r="C340" t="s">
        <v>378</v>
      </c>
      <c r="D340" s="6" t="str">
        <f t="shared" si="5"/>
        <v>Pickaway-OH</v>
      </c>
    </row>
    <row r="341" spans="1:4" x14ac:dyDescent="0.4">
      <c r="A341" t="s">
        <v>48</v>
      </c>
      <c r="B341" t="s">
        <v>698</v>
      </c>
      <c r="C341" t="s">
        <v>379</v>
      </c>
      <c r="D341" s="6" t="str">
        <f t="shared" si="5"/>
        <v>Pike-OH</v>
      </c>
    </row>
    <row r="342" spans="1:4" x14ac:dyDescent="0.4">
      <c r="A342" t="s">
        <v>48</v>
      </c>
      <c r="B342" t="s">
        <v>408</v>
      </c>
      <c r="C342" t="s">
        <v>380</v>
      </c>
      <c r="D342" s="6" t="str">
        <f t="shared" si="5"/>
        <v>Portage-OH</v>
      </c>
    </row>
    <row r="343" spans="1:4" x14ac:dyDescent="0.4">
      <c r="A343" t="s">
        <v>48</v>
      </c>
      <c r="B343" t="s">
        <v>829</v>
      </c>
      <c r="C343" t="s">
        <v>381</v>
      </c>
      <c r="D343" s="6" t="str">
        <f t="shared" si="5"/>
        <v>Preble-OH</v>
      </c>
    </row>
    <row r="344" spans="1:4" x14ac:dyDescent="0.4">
      <c r="A344" t="s">
        <v>48</v>
      </c>
      <c r="B344" t="s">
        <v>701</v>
      </c>
      <c r="C344" t="s">
        <v>150</v>
      </c>
      <c r="D344" s="6" t="str">
        <f t="shared" si="5"/>
        <v>Putnam-OH</v>
      </c>
    </row>
    <row r="345" spans="1:4" x14ac:dyDescent="0.4">
      <c r="A345" t="s">
        <v>48</v>
      </c>
      <c r="B345" t="s">
        <v>703</v>
      </c>
      <c r="C345" t="s">
        <v>382</v>
      </c>
      <c r="D345" s="6" t="str">
        <f t="shared" si="5"/>
        <v>Richland-OH</v>
      </c>
    </row>
    <row r="346" spans="1:4" x14ac:dyDescent="0.4">
      <c r="A346" t="s">
        <v>48</v>
      </c>
      <c r="B346" t="s">
        <v>830</v>
      </c>
      <c r="C346" t="s">
        <v>383</v>
      </c>
      <c r="D346" s="6" t="str">
        <f t="shared" si="5"/>
        <v>Ross-OH</v>
      </c>
    </row>
    <row r="347" spans="1:4" x14ac:dyDescent="0.4">
      <c r="A347" t="s">
        <v>48</v>
      </c>
      <c r="B347" t="s">
        <v>317</v>
      </c>
      <c r="C347" t="s">
        <v>384</v>
      </c>
      <c r="D347" s="6" t="str">
        <f t="shared" si="5"/>
        <v>Sandusky-OH</v>
      </c>
    </row>
    <row r="348" spans="1:4" x14ac:dyDescent="0.4">
      <c r="A348" t="s">
        <v>48</v>
      </c>
      <c r="B348" t="s">
        <v>831</v>
      </c>
      <c r="C348" t="s">
        <v>385</v>
      </c>
      <c r="D348" s="6" t="str">
        <f t="shared" si="5"/>
        <v>Scioto-OH</v>
      </c>
    </row>
    <row r="349" spans="1:4" x14ac:dyDescent="0.4">
      <c r="A349" t="s">
        <v>48</v>
      </c>
      <c r="B349" t="s">
        <v>832</v>
      </c>
      <c r="C349" t="s">
        <v>386</v>
      </c>
      <c r="D349" s="6" t="str">
        <f t="shared" si="5"/>
        <v>Seneca-OH</v>
      </c>
    </row>
    <row r="350" spans="1:4" x14ac:dyDescent="0.4">
      <c r="A350" t="s">
        <v>48</v>
      </c>
      <c r="B350" t="s">
        <v>708</v>
      </c>
      <c r="C350" t="s">
        <v>387</v>
      </c>
      <c r="D350" s="6" t="str">
        <f t="shared" si="5"/>
        <v>Shelby-OH</v>
      </c>
    </row>
    <row r="351" spans="1:4" x14ac:dyDescent="0.4">
      <c r="A351" t="s">
        <v>48</v>
      </c>
      <c r="B351" t="s">
        <v>709</v>
      </c>
      <c r="C351" t="s">
        <v>388</v>
      </c>
      <c r="D351" s="6" t="str">
        <f t="shared" si="5"/>
        <v>Stark-OH</v>
      </c>
    </row>
    <row r="352" spans="1:4" x14ac:dyDescent="0.4">
      <c r="A352" t="s">
        <v>48</v>
      </c>
      <c r="B352" t="s">
        <v>833</v>
      </c>
      <c r="C352" t="s">
        <v>389</v>
      </c>
      <c r="D352" s="6" t="str">
        <f t="shared" si="5"/>
        <v>Summit-OH</v>
      </c>
    </row>
    <row r="353" spans="1:4" x14ac:dyDescent="0.4">
      <c r="A353" t="s">
        <v>48</v>
      </c>
      <c r="B353" t="s">
        <v>834</v>
      </c>
      <c r="C353" t="s">
        <v>64</v>
      </c>
      <c r="D353" s="6" t="str">
        <f t="shared" si="5"/>
        <v>Trumbull-OH</v>
      </c>
    </row>
    <row r="354" spans="1:4" x14ac:dyDescent="0.4">
      <c r="A354" t="s">
        <v>48</v>
      </c>
      <c r="B354" t="s">
        <v>835</v>
      </c>
      <c r="C354" t="s">
        <v>390</v>
      </c>
      <c r="D354" s="6" t="str">
        <f t="shared" si="5"/>
        <v>Tuscarawas-OH</v>
      </c>
    </row>
    <row r="355" spans="1:4" x14ac:dyDescent="0.4">
      <c r="A355" t="s">
        <v>48</v>
      </c>
      <c r="B355" t="s">
        <v>712</v>
      </c>
      <c r="C355" t="s">
        <v>391</v>
      </c>
      <c r="D355" s="6" t="str">
        <f t="shared" si="5"/>
        <v>Union-OH</v>
      </c>
    </row>
    <row r="356" spans="1:4" x14ac:dyDescent="0.4">
      <c r="A356" t="s">
        <v>48</v>
      </c>
      <c r="B356" t="s">
        <v>392</v>
      </c>
      <c r="C356" t="s">
        <v>392</v>
      </c>
      <c r="D356" s="6" t="str">
        <f t="shared" si="5"/>
        <v>Van Wert-OH</v>
      </c>
    </row>
    <row r="357" spans="1:4" x14ac:dyDescent="0.4">
      <c r="A357" t="s">
        <v>48</v>
      </c>
      <c r="B357" t="s">
        <v>836</v>
      </c>
      <c r="C357" t="s">
        <v>393</v>
      </c>
      <c r="D357" s="6" t="str">
        <f t="shared" si="5"/>
        <v>Vinton-OH</v>
      </c>
    </row>
    <row r="358" spans="1:4" x14ac:dyDescent="0.4">
      <c r="A358" t="s">
        <v>48</v>
      </c>
      <c r="B358" t="s">
        <v>64</v>
      </c>
      <c r="C358" t="s">
        <v>80</v>
      </c>
      <c r="D358" s="6" t="str">
        <f t="shared" si="5"/>
        <v>Warren-OH</v>
      </c>
    </row>
    <row r="359" spans="1:4" x14ac:dyDescent="0.4">
      <c r="A359" t="s">
        <v>48</v>
      </c>
      <c r="B359" t="s">
        <v>202</v>
      </c>
      <c r="C359" t="s">
        <v>394</v>
      </c>
      <c r="D359" s="6" t="str">
        <f t="shared" si="5"/>
        <v>Washington-OH</v>
      </c>
    </row>
    <row r="360" spans="1:4" x14ac:dyDescent="0.4">
      <c r="A360" t="s">
        <v>48</v>
      </c>
      <c r="B360" t="s">
        <v>714</v>
      </c>
      <c r="C360" t="s">
        <v>395</v>
      </c>
      <c r="D360" s="6" t="str">
        <f t="shared" si="5"/>
        <v>Wayne-OH</v>
      </c>
    </row>
    <row r="361" spans="1:4" x14ac:dyDescent="0.4">
      <c r="A361" t="s">
        <v>48</v>
      </c>
      <c r="B361" t="s">
        <v>837</v>
      </c>
      <c r="C361" t="s">
        <v>396</v>
      </c>
      <c r="D361" s="6" t="str">
        <f t="shared" si="5"/>
        <v>Williams-OH</v>
      </c>
    </row>
    <row r="362" spans="1:4" x14ac:dyDescent="0.4">
      <c r="A362" t="s">
        <v>48</v>
      </c>
      <c r="B362" t="s">
        <v>838</v>
      </c>
      <c r="C362" t="s">
        <v>397</v>
      </c>
      <c r="D362" s="6" t="str">
        <f t="shared" si="5"/>
        <v>Wood-OH</v>
      </c>
    </row>
    <row r="363" spans="1:4" x14ac:dyDescent="0.4">
      <c r="A363" t="s">
        <v>48</v>
      </c>
      <c r="B363" t="s">
        <v>839</v>
      </c>
      <c r="C363" t="s">
        <v>398</v>
      </c>
      <c r="D363" s="6" t="str">
        <f t="shared" si="5"/>
        <v>Wyandot-OH</v>
      </c>
    </row>
    <row r="364" spans="1:4" x14ac:dyDescent="0.4">
      <c r="A364" t="s">
        <v>49</v>
      </c>
      <c r="B364" t="s">
        <v>643</v>
      </c>
      <c r="C364" t="s">
        <v>399</v>
      </c>
      <c r="D364" s="6" t="str">
        <f t="shared" si="5"/>
        <v>Adams-WI</v>
      </c>
    </row>
    <row r="365" spans="1:4" x14ac:dyDescent="0.4">
      <c r="A365" t="s">
        <v>49</v>
      </c>
      <c r="B365" t="s">
        <v>327</v>
      </c>
      <c r="C365" t="s">
        <v>327</v>
      </c>
      <c r="D365" s="6" t="str">
        <f t="shared" si="5"/>
        <v>Ashland-WI</v>
      </c>
    </row>
    <row r="366" spans="1:4" x14ac:dyDescent="0.4">
      <c r="A366" t="s">
        <v>49</v>
      </c>
      <c r="B366" t="s">
        <v>400</v>
      </c>
      <c r="C366" t="s">
        <v>400</v>
      </c>
      <c r="D366" s="6" t="str">
        <f t="shared" si="5"/>
        <v>Barron-WI</v>
      </c>
    </row>
    <row r="367" spans="1:4" x14ac:dyDescent="0.4">
      <c r="A367" t="s">
        <v>49</v>
      </c>
      <c r="B367" t="s">
        <v>840</v>
      </c>
      <c r="C367" t="s">
        <v>401</v>
      </c>
      <c r="D367" s="6" t="str">
        <f t="shared" si="5"/>
        <v>Bayfield-WI</v>
      </c>
    </row>
    <row r="368" spans="1:4" x14ac:dyDescent="0.4">
      <c r="A368" t="s">
        <v>49</v>
      </c>
      <c r="B368" t="s">
        <v>647</v>
      </c>
      <c r="C368" t="s">
        <v>402</v>
      </c>
      <c r="D368" s="6" t="str">
        <f t="shared" si="5"/>
        <v>Brown-WI</v>
      </c>
    </row>
    <row r="369" spans="1:4" x14ac:dyDescent="0.4">
      <c r="A369" t="s">
        <v>49</v>
      </c>
      <c r="B369" t="s">
        <v>98</v>
      </c>
      <c r="C369" t="s">
        <v>403</v>
      </c>
      <c r="D369" s="6" t="str">
        <f t="shared" si="5"/>
        <v>Buffalo-WI</v>
      </c>
    </row>
    <row r="370" spans="1:4" x14ac:dyDescent="0.4">
      <c r="A370" t="s">
        <v>49</v>
      </c>
      <c r="B370" t="s">
        <v>841</v>
      </c>
      <c r="C370" t="s">
        <v>404</v>
      </c>
      <c r="D370" s="6" t="str">
        <f t="shared" si="5"/>
        <v>Burnett-WI</v>
      </c>
    </row>
    <row r="371" spans="1:4" x14ac:dyDescent="0.4">
      <c r="A371" t="s">
        <v>49</v>
      </c>
      <c r="B371" t="s">
        <v>842</v>
      </c>
      <c r="C371" t="s">
        <v>405</v>
      </c>
      <c r="D371" s="6" t="str">
        <f t="shared" si="5"/>
        <v>Calumet-WI</v>
      </c>
    </row>
    <row r="372" spans="1:4" x14ac:dyDescent="0.4">
      <c r="A372" t="s">
        <v>49</v>
      </c>
      <c r="B372" t="s">
        <v>768</v>
      </c>
      <c r="C372" t="s">
        <v>406</v>
      </c>
      <c r="D372" s="6" t="str">
        <f t="shared" si="5"/>
        <v>Chippewa-WI</v>
      </c>
    </row>
    <row r="373" spans="1:4" x14ac:dyDescent="0.4">
      <c r="A373" t="s">
        <v>49</v>
      </c>
      <c r="B373" t="s">
        <v>654</v>
      </c>
      <c r="C373" t="s">
        <v>407</v>
      </c>
      <c r="D373" s="6" t="str">
        <f t="shared" si="5"/>
        <v>Clark-WI</v>
      </c>
    </row>
    <row r="374" spans="1:4" x14ac:dyDescent="0.4">
      <c r="A374" t="s">
        <v>49</v>
      </c>
      <c r="B374" t="s">
        <v>607</v>
      </c>
      <c r="C374" t="s">
        <v>408</v>
      </c>
      <c r="D374" s="6" t="str">
        <f t="shared" si="5"/>
        <v>Columbia-WI</v>
      </c>
    </row>
    <row r="375" spans="1:4" x14ac:dyDescent="0.4">
      <c r="A375" t="s">
        <v>49</v>
      </c>
      <c r="B375" t="s">
        <v>658</v>
      </c>
      <c r="C375" t="s">
        <v>409</v>
      </c>
      <c r="D375" s="6" t="str">
        <f t="shared" si="5"/>
        <v>Crawford-WI</v>
      </c>
    </row>
    <row r="376" spans="1:4" x14ac:dyDescent="0.4">
      <c r="A376" t="s">
        <v>49</v>
      </c>
      <c r="B376" t="s">
        <v>843</v>
      </c>
      <c r="C376" t="s">
        <v>96</v>
      </c>
      <c r="D376" s="6" t="str">
        <f t="shared" si="5"/>
        <v>Dodge-WI</v>
      </c>
    </row>
    <row r="377" spans="1:4" x14ac:dyDescent="0.4">
      <c r="A377" t="s">
        <v>49</v>
      </c>
      <c r="B377" t="s">
        <v>844</v>
      </c>
      <c r="C377" t="s">
        <v>410</v>
      </c>
      <c r="D377" s="6" t="str">
        <f t="shared" si="5"/>
        <v>Door-WI</v>
      </c>
    </row>
    <row r="378" spans="1:4" x14ac:dyDescent="0.4">
      <c r="A378" t="s">
        <v>49</v>
      </c>
      <c r="B378" t="s">
        <v>100</v>
      </c>
      <c r="C378" t="s">
        <v>411</v>
      </c>
      <c r="D378" s="6" t="str">
        <f t="shared" si="5"/>
        <v>Douglas-WI</v>
      </c>
    </row>
    <row r="379" spans="1:4" x14ac:dyDescent="0.4">
      <c r="A379" t="s">
        <v>49</v>
      </c>
      <c r="B379" t="s">
        <v>845</v>
      </c>
      <c r="C379" t="s">
        <v>412</v>
      </c>
      <c r="D379" s="6" t="str">
        <f t="shared" si="5"/>
        <v>Dunn-WI</v>
      </c>
    </row>
    <row r="380" spans="1:4" x14ac:dyDescent="0.4">
      <c r="A380" t="s">
        <v>49</v>
      </c>
      <c r="B380" t="s">
        <v>413</v>
      </c>
      <c r="C380" t="s">
        <v>413</v>
      </c>
      <c r="D380" s="6" t="str">
        <f t="shared" si="5"/>
        <v>Eau Claire-WI</v>
      </c>
    </row>
    <row r="381" spans="1:4" x14ac:dyDescent="0.4">
      <c r="A381" t="s">
        <v>49</v>
      </c>
      <c r="B381" t="s">
        <v>414</v>
      </c>
      <c r="C381" t="s">
        <v>414</v>
      </c>
      <c r="D381" s="6" t="str">
        <f t="shared" si="5"/>
        <v>Florence-WI</v>
      </c>
    </row>
    <row r="382" spans="1:4" x14ac:dyDescent="0.4">
      <c r="A382" t="s">
        <v>49</v>
      </c>
      <c r="B382" t="s">
        <v>415</v>
      </c>
      <c r="C382" t="s">
        <v>415</v>
      </c>
      <c r="D382" s="6" t="str">
        <f t="shared" si="5"/>
        <v>Fond du Lac-WI</v>
      </c>
    </row>
    <row r="383" spans="1:4" x14ac:dyDescent="0.4">
      <c r="A383" t="s">
        <v>49</v>
      </c>
      <c r="B383" t="s">
        <v>847</v>
      </c>
      <c r="C383" t="s">
        <v>416</v>
      </c>
      <c r="D383" s="6" t="str">
        <f t="shared" si="5"/>
        <v>Forest-WI</v>
      </c>
    </row>
    <row r="384" spans="1:4" x14ac:dyDescent="0.4">
      <c r="A384" t="s">
        <v>49</v>
      </c>
      <c r="B384" t="s">
        <v>730</v>
      </c>
      <c r="C384" t="s">
        <v>343</v>
      </c>
      <c r="D384" s="6" t="str">
        <f t="shared" si="5"/>
        <v>Grant-WI</v>
      </c>
    </row>
    <row r="385" spans="1:4" x14ac:dyDescent="0.4">
      <c r="A385" t="s">
        <v>49</v>
      </c>
      <c r="B385" t="s">
        <v>848</v>
      </c>
      <c r="C385" t="s">
        <v>300</v>
      </c>
      <c r="D385" s="6" t="str">
        <f t="shared" si="5"/>
        <v>Green-WI</v>
      </c>
    </row>
    <row r="386" spans="1:4" x14ac:dyDescent="0.4">
      <c r="A386" t="s">
        <v>49</v>
      </c>
      <c r="B386" t="s">
        <v>417</v>
      </c>
      <c r="C386" t="s">
        <v>417</v>
      </c>
      <c r="D386" s="6" t="str">
        <f t="shared" si="5"/>
        <v>Green Lake-WI</v>
      </c>
    </row>
    <row r="387" spans="1:4" x14ac:dyDescent="0.4">
      <c r="A387" t="s">
        <v>49</v>
      </c>
      <c r="B387" t="s">
        <v>515</v>
      </c>
      <c r="C387" t="s">
        <v>418</v>
      </c>
      <c r="D387" s="6" t="str">
        <f t="shared" ref="D387:D434" si="6">CONCATENATE(B387,"-",A387)</f>
        <v>Iowa-WI</v>
      </c>
    </row>
    <row r="388" spans="1:4" x14ac:dyDescent="0.4">
      <c r="A388" t="s">
        <v>49</v>
      </c>
      <c r="B388" t="s">
        <v>780</v>
      </c>
      <c r="C388" t="s">
        <v>419</v>
      </c>
      <c r="D388" s="6" t="str">
        <f t="shared" si="6"/>
        <v>Iron-WI</v>
      </c>
    </row>
    <row r="389" spans="1:4" x14ac:dyDescent="0.4">
      <c r="A389" t="s">
        <v>49</v>
      </c>
      <c r="B389" t="s">
        <v>99</v>
      </c>
      <c r="C389" t="s">
        <v>420</v>
      </c>
      <c r="D389" s="6" t="str">
        <f t="shared" si="6"/>
        <v>Jackson-WI</v>
      </c>
    </row>
    <row r="390" spans="1:4" x14ac:dyDescent="0.4">
      <c r="A390" t="s">
        <v>49</v>
      </c>
      <c r="B390" t="s">
        <v>328</v>
      </c>
      <c r="C390" t="s">
        <v>328</v>
      </c>
      <c r="D390" s="6" t="str">
        <f t="shared" si="6"/>
        <v>Jefferson-WI</v>
      </c>
    </row>
    <row r="391" spans="1:4" x14ac:dyDescent="0.4">
      <c r="A391" t="s">
        <v>49</v>
      </c>
      <c r="B391" t="s">
        <v>96</v>
      </c>
      <c r="C391" t="s">
        <v>421</v>
      </c>
      <c r="D391" s="6" t="str">
        <f t="shared" si="6"/>
        <v>Juneau-WI</v>
      </c>
    </row>
    <row r="392" spans="1:4" x14ac:dyDescent="0.4">
      <c r="A392" t="s">
        <v>49</v>
      </c>
      <c r="B392" t="s">
        <v>422</v>
      </c>
      <c r="C392" t="s">
        <v>422</v>
      </c>
      <c r="D392" s="6" t="str">
        <f t="shared" si="6"/>
        <v>Kenosha-WI</v>
      </c>
    </row>
    <row r="393" spans="1:4" x14ac:dyDescent="0.4">
      <c r="A393" t="s">
        <v>49</v>
      </c>
      <c r="B393" t="s">
        <v>423</v>
      </c>
      <c r="C393" t="s">
        <v>423</v>
      </c>
      <c r="D393" s="6" t="str">
        <f t="shared" si="6"/>
        <v>Kewaunee-WI</v>
      </c>
    </row>
    <row r="394" spans="1:4" x14ac:dyDescent="0.4">
      <c r="A394" t="s">
        <v>49</v>
      </c>
      <c r="B394" t="s">
        <v>424</v>
      </c>
      <c r="C394" t="s">
        <v>424</v>
      </c>
      <c r="D394" s="6" t="str">
        <f t="shared" si="6"/>
        <v>La Crosse-WI</v>
      </c>
    </row>
    <row r="395" spans="1:4" x14ac:dyDescent="0.4">
      <c r="A395" t="s">
        <v>49</v>
      </c>
      <c r="B395" t="s">
        <v>72</v>
      </c>
      <c r="C395" t="s">
        <v>425</v>
      </c>
      <c r="D395" s="6" t="str">
        <f t="shared" si="6"/>
        <v>Lafayette-WI</v>
      </c>
    </row>
    <row r="396" spans="1:4" x14ac:dyDescent="0.4">
      <c r="A396" t="s">
        <v>49</v>
      </c>
      <c r="B396" t="s">
        <v>849</v>
      </c>
      <c r="C396" t="s">
        <v>426</v>
      </c>
      <c r="D396" s="6" t="str">
        <f t="shared" si="6"/>
        <v>Langlade-WI</v>
      </c>
    </row>
    <row r="397" spans="1:4" x14ac:dyDescent="0.4">
      <c r="A397" t="s">
        <v>49</v>
      </c>
      <c r="B397" t="s">
        <v>155</v>
      </c>
      <c r="C397" t="s">
        <v>427</v>
      </c>
      <c r="D397" s="6" t="str">
        <f t="shared" si="6"/>
        <v>Lincoln-WI</v>
      </c>
    </row>
    <row r="398" spans="1:4" x14ac:dyDescent="0.4">
      <c r="A398" t="s">
        <v>49</v>
      </c>
      <c r="B398" t="s">
        <v>95</v>
      </c>
      <c r="C398" t="s">
        <v>95</v>
      </c>
      <c r="D398" s="6" t="str">
        <f t="shared" si="6"/>
        <v>Manitowoc-WI</v>
      </c>
    </row>
    <row r="399" spans="1:4" x14ac:dyDescent="0.4">
      <c r="A399" t="s">
        <v>49</v>
      </c>
      <c r="B399" t="s">
        <v>850</v>
      </c>
      <c r="C399" t="s">
        <v>428</v>
      </c>
      <c r="D399" s="6" t="str">
        <f t="shared" si="6"/>
        <v>Marathon-WI</v>
      </c>
    </row>
    <row r="400" spans="1:4" x14ac:dyDescent="0.4">
      <c r="A400" t="s">
        <v>49</v>
      </c>
      <c r="B400" t="s">
        <v>429</v>
      </c>
      <c r="C400" t="s">
        <v>429</v>
      </c>
      <c r="D400" s="6" t="str">
        <f t="shared" si="6"/>
        <v>Marinette-WI</v>
      </c>
    </row>
    <row r="401" spans="1:4" x14ac:dyDescent="0.4">
      <c r="A401" t="s">
        <v>49</v>
      </c>
      <c r="B401" t="s">
        <v>294</v>
      </c>
      <c r="C401" t="s">
        <v>430</v>
      </c>
      <c r="D401" s="6" t="str">
        <f t="shared" si="6"/>
        <v>Marquette-WI</v>
      </c>
    </row>
    <row r="402" spans="1:4" x14ac:dyDescent="0.4">
      <c r="A402" t="s">
        <v>49</v>
      </c>
      <c r="B402" t="s">
        <v>297</v>
      </c>
      <c r="C402" t="s">
        <v>431</v>
      </c>
      <c r="D402" s="6" t="str">
        <f t="shared" si="6"/>
        <v>Menominee-WI</v>
      </c>
    </row>
    <row r="403" spans="1:4" x14ac:dyDescent="0.4">
      <c r="A403" t="s">
        <v>49</v>
      </c>
      <c r="B403" t="s">
        <v>432</v>
      </c>
      <c r="C403" t="s">
        <v>432</v>
      </c>
      <c r="D403" s="6" t="str">
        <f t="shared" si="6"/>
        <v>Milwaukee-WI</v>
      </c>
    </row>
    <row r="404" spans="1:4" x14ac:dyDescent="0.4">
      <c r="A404" t="s">
        <v>49</v>
      </c>
      <c r="B404" t="s">
        <v>300</v>
      </c>
      <c r="C404" t="s">
        <v>433</v>
      </c>
      <c r="D404" s="6" t="str">
        <f t="shared" si="6"/>
        <v>Monroe-WI</v>
      </c>
    </row>
    <row r="405" spans="1:4" x14ac:dyDescent="0.4">
      <c r="A405" t="s">
        <v>49</v>
      </c>
      <c r="B405" t="s">
        <v>434</v>
      </c>
      <c r="C405" t="s">
        <v>434</v>
      </c>
      <c r="D405" s="6" t="str">
        <f t="shared" si="6"/>
        <v>Oconto-WI</v>
      </c>
    </row>
    <row r="406" spans="1:4" x14ac:dyDescent="0.4">
      <c r="A406" t="s">
        <v>49</v>
      </c>
      <c r="B406" t="s">
        <v>851</v>
      </c>
      <c r="C406" t="s">
        <v>435</v>
      </c>
      <c r="D406" s="6" t="str">
        <f t="shared" si="6"/>
        <v>Oneida-WI</v>
      </c>
    </row>
    <row r="407" spans="1:4" x14ac:dyDescent="0.4">
      <c r="A407" t="s">
        <v>49</v>
      </c>
      <c r="B407" t="s">
        <v>852</v>
      </c>
      <c r="C407" t="s">
        <v>436</v>
      </c>
      <c r="D407" s="6" t="str">
        <f t="shared" si="6"/>
        <v>Outagamie-WI</v>
      </c>
    </row>
    <row r="408" spans="1:4" x14ac:dyDescent="0.4">
      <c r="A408" t="s">
        <v>49</v>
      </c>
      <c r="B408" t="s">
        <v>853</v>
      </c>
      <c r="C408" t="s">
        <v>437</v>
      </c>
      <c r="D408" s="6" t="str">
        <f t="shared" si="6"/>
        <v>Ozaukee-WI</v>
      </c>
    </row>
    <row r="409" spans="1:4" x14ac:dyDescent="0.4">
      <c r="A409" t="s">
        <v>49</v>
      </c>
      <c r="B409" t="s">
        <v>854</v>
      </c>
      <c r="C409" t="s">
        <v>438</v>
      </c>
      <c r="D409" s="6" t="str">
        <f t="shared" si="6"/>
        <v>Pepin-WI</v>
      </c>
    </row>
    <row r="410" spans="1:4" x14ac:dyDescent="0.4">
      <c r="A410" t="s">
        <v>49</v>
      </c>
      <c r="B410" t="s">
        <v>855</v>
      </c>
      <c r="C410" t="s">
        <v>439</v>
      </c>
      <c r="D410" s="6" t="str">
        <f t="shared" si="6"/>
        <v>Pierce-WI</v>
      </c>
    </row>
    <row r="411" spans="1:4" x14ac:dyDescent="0.4">
      <c r="A411" t="s">
        <v>49</v>
      </c>
      <c r="B411" t="s">
        <v>856</v>
      </c>
      <c r="C411" t="s">
        <v>440</v>
      </c>
      <c r="D411" s="6" t="str">
        <f t="shared" si="6"/>
        <v>Polk-WI</v>
      </c>
    </row>
    <row r="412" spans="1:4" x14ac:dyDescent="0.4">
      <c r="A412" t="s">
        <v>49</v>
      </c>
      <c r="B412" t="s">
        <v>408</v>
      </c>
      <c r="C412" t="s">
        <v>441</v>
      </c>
      <c r="D412" s="6" t="str">
        <f t="shared" si="6"/>
        <v>Portage-WI</v>
      </c>
    </row>
    <row r="413" spans="1:4" x14ac:dyDescent="0.4">
      <c r="A413" t="s">
        <v>49</v>
      </c>
      <c r="B413" t="s">
        <v>857</v>
      </c>
      <c r="C413" t="s">
        <v>442</v>
      </c>
      <c r="D413" s="6" t="str">
        <f t="shared" si="6"/>
        <v>Price-WI</v>
      </c>
    </row>
    <row r="414" spans="1:4" x14ac:dyDescent="0.4">
      <c r="A414" t="s">
        <v>49</v>
      </c>
      <c r="B414" t="s">
        <v>443</v>
      </c>
      <c r="C414" t="s">
        <v>443</v>
      </c>
      <c r="D414" s="6" t="str">
        <f t="shared" si="6"/>
        <v>Racine-WI</v>
      </c>
    </row>
    <row r="415" spans="1:4" x14ac:dyDescent="0.4">
      <c r="A415" t="s">
        <v>49</v>
      </c>
      <c r="B415" t="s">
        <v>703</v>
      </c>
      <c r="C415" t="s">
        <v>444</v>
      </c>
      <c r="D415" s="6" t="str">
        <f t="shared" si="6"/>
        <v>Richland-WI</v>
      </c>
    </row>
    <row r="416" spans="1:4" x14ac:dyDescent="0.4">
      <c r="A416" t="s">
        <v>49</v>
      </c>
      <c r="B416" t="s">
        <v>858</v>
      </c>
      <c r="C416" t="s">
        <v>445</v>
      </c>
      <c r="D416" s="6" t="str">
        <f t="shared" si="6"/>
        <v>Rock-WI</v>
      </c>
    </row>
    <row r="417" spans="1:4" x14ac:dyDescent="0.4">
      <c r="A417" t="s">
        <v>49</v>
      </c>
      <c r="B417" t="s">
        <v>859</v>
      </c>
      <c r="C417" t="s">
        <v>446</v>
      </c>
      <c r="D417" s="6" t="str">
        <f t="shared" si="6"/>
        <v>Rusk-WI</v>
      </c>
    </row>
    <row r="418" spans="1:4" x14ac:dyDescent="0.4">
      <c r="A418" t="s">
        <v>49</v>
      </c>
      <c r="B418" t="s">
        <v>860</v>
      </c>
      <c r="C418" t="s">
        <v>447</v>
      </c>
      <c r="D418" s="6" t="str">
        <f t="shared" si="6"/>
        <v>St Croix-WI</v>
      </c>
    </row>
    <row r="419" spans="1:4" x14ac:dyDescent="0.4">
      <c r="A419" t="s">
        <v>49</v>
      </c>
      <c r="B419" t="s">
        <v>861</v>
      </c>
      <c r="C419" t="s">
        <v>448</v>
      </c>
      <c r="D419" s="6" t="str">
        <f t="shared" si="6"/>
        <v>Sauk-WI</v>
      </c>
    </row>
    <row r="420" spans="1:4" x14ac:dyDescent="0.4">
      <c r="A420" t="s">
        <v>49</v>
      </c>
      <c r="B420" t="s">
        <v>862</v>
      </c>
      <c r="C420" t="s">
        <v>449</v>
      </c>
      <c r="D420" s="6" t="str">
        <f t="shared" si="6"/>
        <v>Sawyer-WI</v>
      </c>
    </row>
    <row r="421" spans="1:4" x14ac:dyDescent="0.4">
      <c r="A421" t="s">
        <v>49</v>
      </c>
      <c r="B421" t="s">
        <v>450</v>
      </c>
      <c r="C421" t="s">
        <v>450</v>
      </c>
      <c r="D421" s="6" t="str">
        <f t="shared" si="6"/>
        <v>Shawano-WI</v>
      </c>
    </row>
    <row r="422" spans="1:4" x14ac:dyDescent="0.4">
      <c r="A422" t="s">
        <v>49</v>
      </c>
      <c r="B422" t="s">
        <v>451</v>
      </c>
      <c r="C422" t="s">
        <v>451</v>
      </c>
      <c r="D422" s="6" t="str">
        <f t="shared" si="6"/>
        <v>Sheboygan-WI</v>
      </c>
    </row>
    <row r="423" spans="1:4" x14ac:dyDescent="0.4">
      <c r="A423" t="s">
        <v>49</v>
      </c>
      <c r="B423" t="s">
        <v>863</v>
      </c>
      <c r="C423" t="s">
        <v>452</v>
      </c>
      <c r="D423" s="6" t="str">
        <f t="shared" si="6"/>
        <v>Taylor-WI</v>
      </c>
    </row>
    <row r="424" spans="1:4" x14ac:dyDescent="0.4">
      <c r="A424" t="s">
        <v>49</v>
      </c>
      <c r="B424" t="s">
        <v>864</v>
      </c>
      <c r="C424" t="s">
        <v>453</v>
      </c>
      <c r="D424" s="6" t="str">
        <f t="shared" si="6"/>
        <v>Trempealeau-WI</v>
      </c>
    </row>
    <row r="425" spans="1:4" x14ac:dyDescent="0.4">
      <c r="A425" t="s">
        <v>49</v>
      </c>
      <c r="B425" t="s">
        <v>216</v>
      </c>
      <c r="C425" t="s">
        <v>454</v>
      </c>
      <c r="D425" s="6" t="str">
        <f t="shared" si="6"/>
        <v>Vernon-WI</v>
      </c>
    </row>
    <row r="426" spans="1:4" x14ac:dyDescent="0.4">
      <c r="A426" t="s">
        <v>49</v>
      </c>
      <c r="B426" t="s">
        <v>865</v>
      </c>
      <c r="C426" t="s">
        <v>284</v>
      </c>
      <c r="D426" s="6" t="str">
        <f t="shared" si="6"/>
        <v>Vilas-WI</v>
      </c>
    </row>
    <row r="427" spans="1:4" x14ac:dyDescent="0.4">
      <c r="A427" t="s">
        <v>49</v>
      </c>
      <c r="B427" t="s">
        <v>866</v>
      </c>
      <c r="C427" t="s">
        <v>455</v>
      </c>
      <c r="D427" s="6" t="str">
        <f t="shared" si="6"/>
        <v>Walworth-WI</v>
      </c>
    </row>
    <row r="428" spans="1:4" x14ac:dyDescent="0.4">
      <c r="A428" t="s">
        <v>49</v>
      </c>
      <c r="B428" t="s">
        <v>401</v>
      </c>
      <c r="C428" t="s">
        <v>456</v>
      </c>
      <c r="D428" s="6" t="str">
        <f t="shared" si="6"/>
        <v>Washburn-WI</v>
      </c>
    </row>
    <row r="429" spans="1:4" x14ac:dyDescent="0.4">
      <c r="A429" t="s">
        <v>49</v>
      </c>
      <c r="B429" t="s">
        <v>202</v>
      </c>
      <c r="C429" t="s">
        <v>457</v>
      </c>
      <c r="D429" s="6" t="str">
        <f t="shared" si="6"/>
        <v>Washington-WI</v>
      </c>
    </row>
    <row r="430" spans="1:4" x14ac:dyDescent="0.4">
      <c r="A430" t="s">
        <v>49</v>
      </c>
      <c r="B430" t="s">
        <v>458</v>
      </c>
      <c r="C430" t="s">
        <v>458</v>
      </c>
      <c r="D430" s="6" t="str">
        <f t="shared" si="6"/>
        <v>Waukesha-WI</v>
      </c>
    </row>
    <row r="431" spans="1:4" x14ac:dyDescent="0.4">
      <c r="A431" t="s">
        <v>49</v>
      </c>
      <c r="B431" t="s">
        <v>459</v>
      </c>
      <c r="C431" t="s">
        <v>459</v>
      </c>
      <c r="D431" s="6" t="str">
        <f t="shared" si="6"/>
        <v>Waupaca-WI</v>
      </c>
    </row>
    <row r="432" spans="1:4" x14ac:dyDescent="0.4">
      <c r="A432" t="s">
        <v>49</v>
      </c>
      <c r="B432" t="s">
        <v>867</v>
      </c>
      <c r="C432" t="s">
        <v>460</v>
      </c>
      <c r="D432" s="6" t="str">
        <f t="shared" si="6"/>
        <v>Waushara-WI</v>
      </c>
    </row>
    <row r="433" spans="1:4" x14ac:dyDescent="0.4">
      <c r="A433" t="s">
        <v>49</v>
      </c>
      <c r="B433" t="s">
        <v>40</v>
      </c>
      <c r="C433" t="s">
        <v>461</v>
      </c>
      <c r="D433" s="6" t="str">
        <f t="shared" si="6"/>
        <v>Winnebago-WI</v>
      </c>
    </row>
    <row r="434" spans="1:4" x14ac:dyDescent="0.4">
      <c r="A434" t="s">
        <v>49</v>
      </c>
      <c r="B434" t="s">
        <v>838</v>
      </c>
      <c r="C434" t="s">
        <v>462</v>
      </c>
      <c r="D434" s="6" t="str">
        <f t="shared" si="6"/>
        <v>Wood-WI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pane="bottomLeft" activeCell="B1" sqref="B1"/>
    </sheetView>
  </sheetViews>
  <sheetFormatPr defaultRowHeight="14.6" x14ac:dyDescent="0.4"/>
  <cols>
    <col min="1" max="1" width="14" bestFit="1" customWidth="1"/>
    <col min="2" max="2" width="12.765625" bestFit="1" customWidth="1"/>
    <col min="3" max="3" width="16.23046875" bestFit="1" customWidth="1"/>
    <col min="4" max="4" width="25.3828125" bestFit="1" customWidth="1"/>
  </cols>
  <sheetData>
    <row r="1" spans="1:4" x14ac:dyDescent="0.4">
      <c r="A1" t="s">
        <v>463</v>
      </c>
      <c r="B1" t="s">
        <v>464</v>
      </c>
      <c r="C1" t="s">
        <v>465</v>
      </c>
      <c r="D1" t="s">
        <v>466</v>
      </c>
    </row>
    <row r="2" spans="1:4" x14ac:dyDescent="0.4">
      <c r="A2" t="s">
        <v>467</v>
      </c>
      <c r="B2" t="s">
        <v>468</v>
      </c>
      <c r="C2" t="s">
        <v>469</v>
      </c>
      <c r="D2" t="s">
        <v>470</v>
      </c>
    </row>
    <row r="3" spans="1:4" x14ac:dyDescent="0.4">
      <c r="A3" t="s">
        <v>471</v>
      </c>
      <c r="B3" t="s">
        <v>96</v>
      </c>
      <c r="C3" t="s">
        <v>472</v>
      </c>
      <c r="D3" t="s">
        <v>473</v>
      </c>
    </row>
    <row r="4" spans="1:4" x14ac:dyDescent="0.4">
      <c r="A4" t="s">
        <v>474</v>
      </c>
      <c r="B4" t="s">
        <v>475</v>
      </c>
      <c r="C4" t="s">
        <v>57</v>
      </c>
      <c r="D4" t="s">
        <v>476</v>
      </c>
    </row>
    <row r="5" spans="1:4" x14ac:dyDescent="0.4">
      <c r="A5" t="s">
        <v>477</v>
      </c>
      <c r="B5" t="s">
        <v>478</v>
      </c>
      <c r="C5" t="s">
        <v>59</v>
      </c>
      <c r="D5" t="s">
        <v>479</v>
      </c>
    </row>
    <row r="6" spans="1:4" x14ac:dyDescent="0.4">
      <c r="A6" t="s">
        <v>480</v>
      </c>
      <c r="B6" t="s">
        <v>481</v>
      </c>
      <c r="C6" t="s">
        <v>482</v>
      </c>
      <c r="D6" t="s">
        <v>483</v>
      </c>
    </row>
    <row r="7" spans="1:4" x14ac:dyDescent="0.4">
      <c r="A7" t="s">
        <v>484</v>
      </c>
      <c r="B7" t="s">
        <v>485</v>
      </c>
      <c r="C7" t="s">
        <v>486</v>
      </c>
      <c r="D7" t="s">
        <v>487</v>
      </c>
    </row>
    <row r="8" spans="1:4" x14ac:dyDescent="0.4">
      <c r="A8" t="s">
        <v>488</v>
      </c>
      <c r="B8" t="s">
        <v>489</v>
      </c>
      <c r="C8" t="s">
        <v>490</v>
      </c>
      <c r="D8" t="s">
        <v>491</v>
      </c>
    </row>
    <row r="9" spans="1:4" x14ac:dyDescent="0.4">
      <c r="A9" t="s">
        <v>342</v>
      </c>
      <c r="B9" t="s">
        <v>492</v>
      </c>
      <c r="C9" t="s">
        <v>493</v>
      </c>
      <c r="D9" t="s">
        <v>494</v>
      </c>
    </row>
    <row r="10" spans="1:4" x14ac:dyDescent="0.4">
      <c r="A10" t="s">
        <v>495</v>
      </c>
      <c r="B10" t="s">
        <v>496</v>
      </c>
      <c r="C10" t="s">
        <v>497</v>
      </c>
      <c r="D10" t="s">
        <v>498</v>
      </c>
    </row>
    <row r="11" spans="1:4" x14ac:dyDescent="0.4">
      <c r="A11" t="s">
        <v>499</v>
      </c>
      <c r="B11" t="s">
        <v>302</v>
      </c>
      <c r="C11" t="s">
        <v>500</v>
      </c>
      <c r="D11" t="s">
        <v>501</v>
      </c>
    </row>
    <row r="12" spans="1:4" x14ac:dyDescent="0.4">
      <c r="A12" t="s">
        <v>502</v>
      </c>
      <c r="B12" t="s">
        <v>503</v>
      </c>
      <c r="C12" t="s">
        <v>504</v>
      </c>
      <c r="D12" t="s">
        <v>505</v>
      </c>
    </row>
    <row r="13" spans="1:4" x14ac:dyDescent="0.4">
      <c r="A13" t="s">
        <v>506</v>
      </c>
      <c r="B13" t="s">
        <v>507</v>
      </c>
      <c r="C13" t="s">
        <v>508</v>
      </c>
      <c r="D13" t="s">
        <v>509</v>
      </c>
    </row>
    <row r="14" spans="1:4" x14ac:dyDescent="0.4">
      <c r="A14" t="s">
        <v>510</v>
      </c>
      <c r="B14" t="s">
        <v>334</v>
      </c>
      <c r="C14" t="s">
        <v>28</v>
      </c>
      <c r="D14" t="s">
        <v>511</v>
      </c>
    </row>
    <row r="15" spans="1:4" x14ac:dyDescent="0.4">
      <c r="A15" t="s">
        <v>512</v>
      </c>
      <c r="B15" t="s">
        <v>513</v>
      </c>
      <c r="C15" t="s">
        <v>41</v>
      </c>
      <c r="D15" t="s">
        <v>514</v>
      </c>
    </row>
    <row r="16" spans="1:4" x14ac:dyDescent="0.4">
      <c r="A16" t="s">
        <v>515</v>
      </c>
      <c r="B16" t="s">
        <v>516</v>
      </c>
      <c r="C16" t="s">
        <v>517</v>
      </c>
      <c r="D16" t="s">
        <v>518</v>
      </c>
    </row>
    <row r="17" spans="1:4" x14ac:dyDescent="0.4">
      <c r="A17" t="s">
        <v>519</v>
      </c>
      <c r="B17" t="s">
        <v>520</v>
      </c>
      <c r="C17" t="s">
        <v>521</v>
      </c>
      <c r="D17" t="s">
        <v>522</v>
      </c>
    </row>
    <row r="18" spans="1:4" x14ac:dyDescent="0.4">
      <c r="A18" t="s">
        <v>523</v>
      </c>
      <c r="B18" t="s">
        <v>75</v>
      </c>
      <c r="C18" t="s">
        <v>524</v>
      </c>
      <c r="D18" t="s">
        <v>525</v>
      </c>
    </row>
    <row r="19" spans="1:4" x14ac:dyDescent="0.4">
      <c r="A19" t="s">
        <v>526</v>
      </c>
      <c r="B19" t="s">
        <v>527</v>
      </c>
      <c r="C19" t="s">
        <v>528</v>
      </c>
      <c r="D19" t="s">
        <v>529</v>
      </c>
    </row>
    <row r="20" spans="1:4" x14ac:dyDescent="0.4">
      <c r="A20" t="s">
        <v>530</v>
      </c>
      <c r="B20" t="s">
        <v>531</v>
      </c>
      <c r="C20" t="s">
        <v>532</v>
      </c>
      <c r="D20" t="s">
        <v>533</v>
      </c>
    </row>
    <row r="21" spans="1:4" x14ac:dyDescent="0.4">
      <c r="A21" t="s">
        <v>534</v>
      </c>
      <c r="B21" t="s">
        <v>535</v>
      </c>
      <c r="C21" t="s">
        <v>536</v>
      </c>
      <c r="D21" t="s">
        <v>537</v>
      </c>
    </row>
    <row r="22" spans="1:4" x14ac:dyDescent="0.4">
      <c r="A22" t="s">
        <v>538</v>
      </c>
      <c r="B22" t="s">
        <v>539</v>
      </c>
      <c r="C22" t="s">
        <v>540</v>
      </c>
      <c r="D22" t="s">
        <v>541</v>
      </c>
    </row>
    <row r="23" spans="1:4" x14ac:dyDescent="0.4">
      <c r="A23" t="s">
        <v>542</v>
      </c>
      <c r="B23" t="s">
        <v>543</v>
      </c>
      <c r="C23" t="s">
        <v>46</v>
      </c>
      <c r="D23" t="s">
        <v>544</v>
      </c>
    </row>
    <row r="24" spans="1:4" x14ac:dyDescent="0.4">
      <c r="A24" t="s">
        <v>545</v>
      </c>
      <c r="B24" t="s">
        <v>546</v>
      </c>
      <c r="C24" t="s">
        <v>547</v>
      </c>
      <c r="D24" t="s">
        <v>548</v>
      </c>
    </row>
    <row r="25" spans="1:4" x14ac:dyDescent="0.4">
      <c r="A25" t="s">
        <v>549</v>
      </c>
      <c r="B25" t="s">
        <v>99</v>
      </c>
      <c r="C25" t="s">
        <v>550</v>
      </c>
      <c r="D25" t="s">
        <v>551</v>
      </c>
    </row>
    <row r="26" spans="1:4" x14ac:dyDescent="0.4">
      <c r="A26" t="s">
        <v>552</v>
      </c>
      <c r="B26" t="s">
        <v>553</v>
      </c>
      <c r="C26" t="s">
        <v>554</v>
      </c>
      <c r="D26" t="s">
        <v>555</v>
      </c>
    </row>
    <row r="27" spans="1:4" x14ac:dyDescent="0.4">
      <c r="A27" t="s">
        <v>556</v>
      </c>
      <c r="B27" t="s">
        <v>557</v>
      </c>
      <c r="C27" t="s">
        <v>558</v>
      </c>
      <c r="D27" t="s">
        <v>559</v>
      </c>
    </row>
    <row r="28" spans="1:4" x14ac:dyDescent="0.4">
      <c r="A28" t="s">
        <v>560</v>
      </c>
      <c r="B28" t="s">
        <v>155</v>
      </c>
      <c r="C28" t="s">
        <v>561</v>
      </c>
      <c r="D28" t="s">
        <v>562</v>
      </c>
    </row>
    <row r="29" spans="1:4" x14ac:dyDescent="0.4">
      <c r="A29" t="s">
        <v>563</v>
      </c>
      <c r="B29" t="s">
        <v>564</v>
      </c>
      <c r="C29" t="s">
        <v>565</v>
      </c>
      <c r="D29" t="s">
        <v>566</v>
      </c>
    </row>
    <row r="30" spans="1:4" x14ac:dyDescent="0.4">
      <c r="A30" t="s">
        <v>567</v>
      </c>
      <c r="B30" t="s">
        <v>568</v>
      </c>
      <c r="C30" t="s">
        <v>569</v>
      </c>
      <c r="D30" t="s">
        <v>570</v>
      </c>
    </row>
    <row r="31" spans="1:4" x14ac:dyDescent="0.4">
      <c r="A31" t="s">
        <v>571</v>
      </c>
      <c r="B31" t="s">
        <v>572</v>
      </c>
      <c r="C31" t="s">
        <v>573</v>
      </c>
      <c r="D31" t="s">
        <v>574</v>
      </c>
    </row>
    <row r="32" spans="1:4" x14ac:dyDescent="0.4">
      <c r="A32" t="s">
        <v>575</v>
      </c>
      <c r="B32" t="s">
        <v>576</v>
      </c>
      <c r="C32" t="s">
        <v>577</v>
      </c>
      <c r="D32" t="s">
        <v>578</v>
      </c>
    </row>
    <row r="33" spans="1:4" x14ac:dyDescent="0.4">
      <c r="A33" t="s">
        <v>579</v>
      </c>
      <c r="B33" t="s">
        <v>580</v>
      </c>
      <c r="C33" t="s">
        <v>581</v>
      </c>
      <c r="D33" t="s">
        <v>582</v>
      </c>
    </row>
    <row r="34" spans="1:4" x14ac:dyDescent="0.4">
      <c r="A34" t="s">
        <v>583</v>
      </c>
      <c r="B34" t="s">
        <v>584</v>
      </c>
      <c r="C34" t="s">
        <v>585</v>
      </c>
      <c r="D34" t="s">
        <v>586</v>
      </c>
    </row>
    <row r="35" spans="1:4" x14ac:dyDescent="0.4">
      <c r="A35" t="s">
        <v>587</v>
      </c>
      <c r="B35" t="s">
        <v>588</v>
      </c>
      <c r="C35" t="s">
        <v>589</v>
      </c>
      <c r="D35" t="s">
        <v>590</v>
      </c>
    </row>
    <row r="36" spans="1:4" x14ac:dyDescent="0.4">
      <c r="A36" t="s">
        <v>591</v>
      </c>
      <c r="B36" t="s">
        <v>197</v>
      </c>
      <c r="C36" t="s">
        <v>48</v>
      </c>
      <c r="D36" t="s">
        <v>592</v>
      </c>
    </row>
    <row r="37" spans="1:4" x14ac:dyDescent="0.4">
      <c r="A37" t="s">
        <v>593</v>
      </c>
      <c r="B37" t="s">
        <v>594</v>
      </c>
      <c r="C37" t="s">
        <v>595</v>
      </c>
      <c r="D37" t="s">
        <v>596</v>
      </c>
    </row>
    <row r="38" spans="1:4" x14ac:dyDescent="0.4">
      <c r="A38" t="s">
        <v>171</v>
      </c>
      <c r="B38" t="s">
        <v>60</v>
      </c>
      <c r="C38" t="s">
        <v>597</v>
      </c>
      <c r="D38" t="s">
        <v>598</v>
      </c>
    </row>
    <row r="39" spans="1:4" x14ac:dyDescent="0.4">
      <c r="A39" t="s">
        <v>599</v>
      </c>
      <c r="B39" t="s">
        <v>182</v>
      </c>
      <c r="C39" t="s">
        <v>600</v>
      </c>
      <c r="D39" t="s">
        <v>601</v>
      </c>
    </row>
    <row r="40" spans="1:4" x14ac:dyDescent="0.4">
      <c r="A40" t="s">
        <v>602</v>
      </c>
      <c r="B40" t="s">
        <v>603</v>
      </c>
      <c r="C40" t="s">
        <v>604</v>
      </c>
      <c r="D40" t="s">
        <v>605</v>
      </c>
    </row>
    <row r="41" spans="1:4" x14ac:dyDescent="0.4">
      <c r="A41" t="s">
        <v>606</v>
      </c>
      <c r="B41" t="s">
        <v>607</v>
      </c>
      <c r="C41" t="s">
        <v>608</v>
      </c>
      <c r="D41" t="s">
        <v>609</v>
      </c>
    </row>
    <row r="42" spans="1:4" x14ac:dyDescent="0.4">
      <c r="A42" t="s">
        <v>610</v>
      </c>
      <c r="B42" t="s">
        <v>611</v>
      </c>
      <c r="C42" t="s">
        <v>612</v>
      </c>
      <c r="D42" t="s">
        <v>613</v>
      </c>
    </row>
    <row r="43" spans="1:4" x14ac:dyDescent="0.4">
      <c r="A43" t="s">
        <v>614</v>
      </c>
      <c r="B43" t="s">
        <v>62</v>
      </c>
      <c r="C43" t="s">
        <v>615</v>
      </c>
      <c r="D43" t="s">
        <v>616</v>
      </c>
    </row>
    <row r="44" spans="1:4" x14ac:dyDescent="0.4">
      <c r="A44" t="s">
        <v>617</v>
      </c>
      <c r="B44" t="s">
        <v>618</v>
      </c>
      <c r="C44" t="s">
        <v>619</v>
      </c>
      <c r="D44" t="s">
        <v>620</v>
      </c>
    </row>
    <row r="45" spans="1:4" x14ac:dyDescent="0.4">
      <c r="A45" t="s">
        <v>621</v>
      </c>
      <c r="B45" t="s">
        <v>622</v>
      </c>
      <c r="C45" t="s">
        <v>623</v>
      </c>
      <c r="D45" t="s">
        <v>624</v>
      </c>
    </row>
    <row r="46" spans="1:4" x14ac:dyDescent="0.4">
      <c r="A46" t="s">
        <v>625</v>
      </c>
      <c r="B46" t="s">
        <v>626</v>
      </c>
      <c r="C46" t="s">
        <v>627</v>
      </c>
      <c r="D46" t="s">
        <v>628</v>
      </c>
    </row>
    <row r="47" spans="1:4" x14ac:dyDescent="0.4">
      <c r="A47" t="s">
        <v>110</v>
      </c>
      <c r="B47" t="s">
        <v>81</v>
      </c>
      <c r="C47" t="s">
        <v>629</v>
      </c>
      <c r="D47" t="s">
        <v>630</v>
      </c>
    </row>
    <row r="48" spans="1:4" x14ac:dyDescent="0.4">
      <c r="A48" t="s">
        <v>202</v>
      </c>
      <c r="B48" t="s">
        <v>631</v>
      </c>
      <c r="C48" t="s">
        <v>632</v>
      </c>
      <c r="D48" t="s">
        <v>633</v>
      </c>
    </row>
    <row r="49" spans="1:4" x14ac:dyDescent="0.4">
      <c r="A49" t="s">
        <v>634</v>
      </c>
      <c r="B49" t="s">
        <v>116</v>
      </c>
      <c r="C49" t="s">
        <v>635</v>
      </c>
      <c r="D49" t="s">
        <v>636</v>
      </c>
    </row>
    <row r="50" spans="1:4" x14ac:dyDescent="0.4">
      <c r="A50" t="s">
        <v>637</v>
      </c>
      <c r="B50" t="s">
        <v>215</v>
      </c>
      <c r="C50" t="s">
        <v>49</v>
      </c>
      <c r="D50" t="s">
        <v>638</v>
      </c>
    </row>
    <row r="51" spans="1:4" x14ac:dyDescent="0.4">
      <c r="A51" t="s">
        <v>639</v>
      </c>
      <c r="B51" t="s">
        <v>640</v>
      </c>
      <c r="C51" t="s">
        <v>97</v>
      </c>
      <c r="D51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data-WRONG!</vt:lpstr>
      <vt:lpstr>data-RIGHT!</vt:lpstr>
      <vt:lpstr>county-counts</vt:lpstr>
      <vt:lpstr>counties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2019-10-02T12:56:06Z</dcterms:created>
  <dcterms:modified xsi:type="dcterms:W3CDTF">2019-10-02T13:52:13Z</dcterms:modified>
</cp:coreProperties>
</file>