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f7fe4d737f2b4a/CEPLAN/CeplanPythonCode/excel_automation/databases/oportunidades/"/>
    </mc:Choice>
  </mc:AlternateContent>
  <xr:revisionPtr revIDLastSave="2" documentId="8_{E9ECDC6E-1664-4DC4-A586-B186C73000BB}" xr6:coauthVersionLast="36" xr6:coauthVersionMax="47" xr10:uidLastSave="{7038D710-BB08-4C03-A91F-9C55C5F431BA}"/>
  <bookViews>
    <workbookView xWindow="-120" yWindow="-120" windowWidth="24240" windowHeight="13140" activeTab="3" xr2:uid="{D880168E-D94C-44F4-8263-DF109DC04F29}"/>
  </bookViews>
  <sheets>
    <sheet name="Index" sheetId="10" r:id="rId1"/>
    <sheet name="Fig1" sheetId="17" r:id="rId2"/>
    <sheet name="Fig2" sheetId="19" r:id="rId3"/>
    <sheet name="Fig3" sheetId="20" r:id="rId4"/>
    <sheet name="Tab1" sheetId="21" r:id="rId5"/>
    <sheet name="Tab2" sheetId="5" r:id="rId6"/>
  </sheets>
  <externalReferences>
    <externalReference r:id="rId7"/>
    <externalReference r:id="rId8"/>
    <externalReference r:id="rId9"/>
    <externalReference r:id="rId10"/>
  </externalReferences>
  <definedNames>
    <definedName name="\a">'[2]R. Natural'!#REF!</definedName>
    <definedName name="_A2">'[2]R. Natural'!#REF!</definedName>
    <definedName name="_Hlk152066898" localSheetId="0">Index!#REF!</definedName>
    <definedName name="_xlnm.Database">[3]OPERACIONES!#REF!</definedName>
    <definedName name="FemaleDa">#REF!</definedName>
    <definedName name="INDICEALFABETICO">#REF!</definedName>
    <definedName name="Input_File">#REF!</definedName>
    <definedName name="MaleData">#REF!</definedName>
    <definedName name="Maximum">#REF!</definedName>
    <definedName name="Maximum_used">#REF!</definedName>
    <definedName name="Pyramid_Filename">#REF!</definedName>
    <definedName name="Pyramid_Title">#REF!</definedName>
    <definedName name="Stop_at_age">#REF!</definedName>
    <definedName name="tabla">#REF!</definedName>
    <definedName name="Test">#REF!</definedName>
    <definedName name="TIT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20" l="1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</calcChain>
</file>

<file path=xl/sharedStrings.xml><?xml version="1.0" encoding="utf-8"?>
<sst xmlns="http://schemas.openxmlformats.org/spreadsheetml/2006/main" count="183" uniqueCount="92">
  <si>
    <t>Descripción</t>
  </si>
  <si>
    <t>Arequipa</t>
  </si>
  <si>
    <t>Moquegua</t>
  </si>
  <si>
    <t>Figura 1</t>
  </si>
  <si>
    <t>Título</t>
  </si>
  <si>
    <t>Nombre</t>
  </si>
  <si>
    <t>Fuente</t>
  </si>
  <si>
    <t>Figura 2</t>
  </si>
  <si>
    <t>Referencia</t>
  </si>
  <si>
    <t>Procedimiento</t>
  </si>
  <si>
    <t>Lima</t>
  </si>
  <si>
    <t>Tipo gráfico</t>
  </si>
  <si>
    <t>Comentarios adicionales</t>
  </si>
  <si>
    <t>Tabla 1</t>
  </si>
  <si>
    <t>Tabla de texto</t>
  </si>
  <si>
    <t>Áncash</t>
  </si>
  <si>
    <t>Formato número</t>
  </si>
  <si>
    <t>Tabla de datos</t>
  </si>
  <si>
    <t>Tabla 2</t>
  </si>
  <si>
    <t>Apurímac</t>
  </si>
  <si>
    <t>Junín</t>
  </si>
  <si>
    <t>Cajamarca</t>
  </si>
  <si>
    <t>Ica</t>
  </si>
  <si>
    <t>Gigawatts por hora o GWh</t>
  </si>
  <si>
    <t>https://www2.osinergmin.gob.pe/publicacionesgrt/pdf/anuario/Anuario%202022%20v2.1_c.pdf</t>
  </si>
  <si>
    <t>Megawatts por hora o MWh</t>
  </si>
  <si>
    <t>Impactos positivos de la transición regulada a energías renovables</t>
  </si>
  <si>
    <t>https://www.gob.pe/institucion/minem/informes-publicaciones/6411602-anuario-estadistico-de-electricidad-2023</t>
  </si>
  <si>
    <t>https://cdn.www.gob.pe/uploads/document/file/7549011/6411602-capitulo-2-estadistica-por-regiones-2023.pdf?v=1738084745</t>
  </si>
  <si>
    <t>Figura 3</t>
  </si>
  <si>
    <t>Año</t>
  </si>
  <si>
    <t>Térmica</t>
  </si>
  <si>
    <t>Hidráulica</t>
  </si>
  <si>
    <t>Eólica y solar</t>
  </si>
  <si>
    <t>Solar</t>
  </si>
  <si>
    <t>Eólica</t>
  </si>
  <si>
    <t>Porcentaje RER</t>
  </si>
  <si>
    <t>Mini-hidráulica</t>
  </si>
  <si>
    <t>Biomasa y biogas</t>
  </si>
  <si>
    <t>Total</t>
  </si>
  <si>
    <t>Departamento</t>
  </si>
  <si>
    <t>Tendencia</t>
  </si>
  <si>
    <t>Amazonas</t>
  </si>
  <si>
    <t>Ayacucho</t>
  </si>
  <si>
    <t>Cusco</t>
  </si>
  <si>
    <t>Huancavelica</t>
  </si>
  <si>
    <t>Huánuco</t>
  </si>
  <si>
    <t>Lambayeque</t>
  </si>
  <si>
    <t>Loreto</t>
  </si>
  <si>
    <t>Pasco</t>
  </si>
  <si>
    <t>Piura</t>
  </si>
  <si>
    <t>Puno</t>
  </si>
  <si>
    <t>San Martín</t>
  </si>
  <si>
    <t>Tacna</t>
  </si>
  <si>
    <t>Ucayali</t>
  </si>
  <si>
    <t>Fotovoltaica</t>
  </si>
  <si>
    <t>Biomasa</t>
  </si>
  <si>
    <t>Part. (%)</t>
  </si>
  <si>
    <t>-</t>
  </si>
  <si>
    <t>Impactos positivos</t>
  </si>
  <si>
    <t>Reducción de Emisiones de CO2</t>
  </si>
  <si>
    <t>Las energías renovables no emiten dióxido de carbono durante su operación, lo que ayuda significativamente a mitigar el cambio climático.</t>
  </si>
  <si>
    <t>Sostenibilidad Energética</t>
  </si>
  <si>
    <t>Al usar recursos inagotables como el sol y el viento, se garantiza una fuente de energía constante y sostenible.</t>
  </si>
  <si>
    <t>Ahorro Económico</t>
  </si>
  <si>
    <t>A pesar de los altos costos iniciales, las energías renovables tienen menores costos operativos, lo que resulta en ahorros económicos a largo plazo.</t>
  </si>
  <si>
    <t>Desarrollo Económico</t>
  </si>
  <si>
    <t>La industria de energías renovables genera empleos verdes y promueve el crecimiento económico, especialmente en comunidades locales.</t>
  </si>
  <si>
    <t>Independencia Energética</t>
  </si>
  <si>
    <t>Disminuye la dependencia de combustibles fósiles importados, fortaleciendo la seguridad energética.</t>
  </si>
  <si>
    <t>Salud Pública</t>
  </si>
  <si>
    <t>Al reducir la contaminación del aire, disminuyen las enfermedades respiratorias y cardiovasculares, mejorando la calidad de vida.</t>
  </si>
  <si>
    <t>Acceso a Energía en Áreas Rurales</t>
  </si>
  <si>
    <t>Las soluciones renovables, como los mini-grids solares, permiten el acceso a electricidad en comunidades rurales, fomentando su desarrollo social y económico.</t>
  </si>
  <si>
    <t>Innovación y Tecnología</t>
  </si>
  <si>
    <t>La transición a energías limpias fomenta la investigación y el desarrollo de tecnologías innovadoras.</t>
  </si>
  <si>
    <t>Conservación de Recursos Naturales</t>
  </si>
  <si>
    <t>Disminuye la explotación de combustibles fósiles, protegiendo ecosistemas y promoviendo un uso sostenible de los recursos naturales.</t>
  </si>
  <si>
    <t>Eficiencia energética</t>
  </si>
  <si>
    <t>Las centrales hidroeléctricas producen electricidad con una eficiencia promedio del 70-80%, lo cual es mucho mayor que la de otras fuentes de energía convencionales.</t>
  </si>
  <si>
    <t>Perú: evolución de la producción de energía eléctrica con Recursos Energéticos Renovables (RER) por tipo, 2014-2023.</t>
  </si>
  <si>
    <t>Perú: evolución de la producción de energía eléctrica, 2010-2023.</t>
  </si>
  <si>
    <t>Desde 2020 el Total General está en MWh, convertir a GWh</t>
  </si>
  <si>
    <t>"Capitulo 2: Estadística por Regiones" de cada Anuario Estadístico
Apartado de "Producción de energía eléctrica (GWh)"
Se ha considerado producción de energía solar, eólica, hidroeléctrica y biomasa</t>
  </si>
  <si>
    <t>Anexo 8: Centrales RER de cada Anuario Estadístico</t>
  </si>
  <si>
    <t>"Capítulo 10: evoluciones en el sector subeléctrico" de cada Anuario Estadístico
Apartado de "Evolución de la producción de energía eléctrica"</t>
  </si>
  <si>
    <t>Líneas</t>
  </si>
  <si>
    <t>Combinado</t>
  </si>
  <si>
    <t>Var (%) 15/23</t>
  </si>
  <si>
    <t>$Departamento: evolución de la producción de energía renovable, según departamentos, 2015-2023</t>
  </si>
  <si>
    <t>Perú: producción de energía por departamento y por tipo, 2023</t>
  </si>
  <si>
    <t>Página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</si>
</sst>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\ * #,##0.00_);_([$€-2]\ * \(#,##0.00\);_([$€-2]\ * &quot;-&quot;??_)"/>
    <numFmt numFmtId="165" formatCode="0.0"/>
    <numFmt numFmtId="166" formatCode="0.0%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b/>
      <sz val="10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BEBEB"/>
        <bgColor indexed="64"/>
      </patternFill>
    </fill>
    <fill>
      <patternFill patternType="solid">
        <fgColor rgb="FF00194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ECEC"/>
        <bgColor indexed="64"/>
      </patternFill>
    </fill>
  </fills>
  <borders count="2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Dashed">
        <color rgb="FFC00000"/>
      </bottom>
      <diagonal/>
    </border>
    <border>
      <left/>
      <right style="medium">
        <color rgb="FFD9D9D9"/>
      </right>
      <top/>
      <bottom style="mediumDashed">
        <color rgb="FFC00000"/>
      </bottom>
      <diagonal/>
    </border>
    <border>
      <left style="mediumDashed">
        <color rgb="FFC00000"/>
      </left>
      <right/>
      <top/>
      <bottom style="mediumDashed">
        <color rgb="FFC00000"/>
      </bottom>
      <diagonal/>
    </border>
    <border>
      <left/>
      <right/>
      <top/>
      <bottom style="mediumDashed">
        <color rgb="FFC00000"/>
      </bottom>
      <diagonal/>
    </border>
    <border>
      <left/>
      <right style="mediumDashed">
        <color rgb="FFC00000"/>
      </right>
      <top/>
      <bottom style="mediumDashed">
        <color rgb="FFC00000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FFFFFF"/>
      </right>
      <top/>
      <bottom/>
      <diagonal/>
    </border>
  </borders>
  <cellStyleXfs count="44">
    <xf numFmtId="0" fontId="0" fillId="0" borderId="0"/>
    <xf numFmtId="164" fontId="3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6" applyNumberFormat="0" applyAlignment="0" applyProtection="0"/>
    <xf numFmtId="0" fontId="15" fillId="7" borderId="7" applyNumberFormat="0" applyAlignment="0" applyProtection="0"/>
    <xf numFmtId="0" fontId="16" fillId="7" borderId="6" applyNumberFormat="0" applyAlignment="0" applyProtection="0"/>
    <xf numFmtId="0" fontId="17" fillId="0" borderId="8" applyNumberFormat="0" applyFill="0" applyAlignment="0" applyProtection="0"/>
    <xf numFmtId="0" fontId="2" fillId="8" borderId="9" applyNumberFormat="0" applyAlignment="0" applyProtection="0"/>
    <xf numFmtId="0" fontId="18" fillId="0" borderId="0" applyNumberFormat="0" applyFill="0" applyBorder="0" applyAlignment="0" applyProtection="0"/>
    <xf numFmtId="0" fontId="6" fillId="9" borderId="10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0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0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0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0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0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0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165" fontId="5" fillId="0" borderId="0" xfId="1" applyNumberFormat="1" applyFont="1" applyAlignment="1">
      <alignment horizontal="right" wrapText="1"/>
    </xf>
    <xf numFmtId="0" fontId="4" fillId="2" borderId="2" xfId="0" applyFont="1" applyFill="1" applyBorder="1" applyAlignment="1">
      <alignment horizontal="center" vertical="center" wrapText="1"/>
    </xf>
    <xf numFmtId="164" fontId="5" fillId="0" borderId="0" xfId="1" applyFont="1"/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vertical="center"/>
    </xf>
    <xf numFmtId="0" fontId="23" fillId="35" borderId="12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wrapText="1"/>
    </xf>
    <xf numFmtId="0" fontId="22" fillId="34" borderId="12" xfId="0" applyFont="1" applyFill="1" applyBorder="1" applyAlignment="1">
      <alignment wrapText="1"/>
    </xf>
    <xf numFmtId="0" fontId="22" fillId="0" borderId="13" xfId="0" applyFont="1" applyBorder="1" applyAlignment="1">
      <alignment vertical="center"/>
    </xf>
    <xf numFmtId="2" fontId="22" fillId="0" borderId="13" xfId="0" applyNumberFormat="1" applyFont="1" applyBorder="1" applyAlignment="1">
      <alignment vertical="center"/>
    </xf>
    <xf numFmtId="2" fontId="0" fillId="0" borderId="0" xfId="0" applyNumberFormat="1"/>
    <xf numFmtId="166" fontId="0" fillId="0" borderId="0" xfId="2" applyNumberFormat="1" applyFont="1"/>
    <xf numFmtId="166" fontId="22" fillId="0" borderId="13" xfId="0" applyNumberFormat="1" applyFont="1" applyBorder="1" applyAlignment="1">
      <alignment vertical="center"/>
    </xf>
    <xf numFmtId="166" fontId="22" fillId="0" borderId="13" xfId="2" applyNumberFormat="1" applyFont="1" applyBorder="1" applyAlignment="1">
      <alignment vertical="center"/>
    </xf>
    <xf numFmtId="2" fontId="22" fillId="0" borderId="14" xfId="0" applyNumberFormat="1" applyFont="1" applyBorder="1" applyAlignment="1">
      <alignment vertical="center"/>
    </xf>
    <xf numFmtId="0" fontId="24" fillId="2" borderId="15" xfId="0" applyFont="1" applyFill="1" applyBorder="1" applyAlignment="1">
      <alignment horizontal="center" vertical="center" wrapText="1"/>
    </xf>
    <xf numFmtId="0" fontId="25" fillId="34" borderId="16" xfId="0" applyFont="1" applyFill="1" applyBorder="1" applyAlignment="1">
      <alignment horizontal="center" vertical="center" wrapText="1"/>
    </xf>
    <xf numFmtId="165" fontId="25" fillId="0" borderId="17" xfId="0" applyNumberFormat="1" applyFont="1" applyBorder="1" applyAlignment="1">
      <alignment horizontal="center" vertical="center"/>
    </xf>
    <xf numFmtId="9" fontId="25" fillId="0" borderId="17" xfId="2" applyFont="1" applyBorder="1" applyAlignment="1">
      <alignment horizontal="center" vertical="center"/>
    </xf>
    <xf numFmtId="1" fontId="22" fillId="0" borderId="17" xfId="0" applyNumberFormat="1" applyFont="1" applyBorder="1" applyAlignment="1">
      <alignment horizontal="center" vertical="center"/>
    </xf>
    <xf numFmtId="0" fontId="25" fillId="34" borderId="12" xfId="0" applyFont="1" applyFill="1" applyBorder="1" applyAlignment="1">
      <alignment horizontal="center" vertical="center" wrapText="1"/>
    </xf>
    <xf numFmtId="165" fontId="25" fillId="0" borderId="13" xfId="0" applyNumberFormat="1" applyFont="1" applyBorder="1" applyAlignment="1">
      <alignment horizontal="center" vertical="center"/>
    </xf>
    <xf numFmtId="1" fontId="22" fillId="0" borderId="13" xfId="0" applyNumberFormat="1" applyFont="1" applyBorder="1" applyAlignment="1">
      <alignment horizontal="center" vertical="center"/>
    </xf>
    <xf numFmtId="165" fontId="0" fillId="0" borderId="0" xfId="0" applyNumberFormat="1"/>
    <xf numFmtId="0" fontId="26" fillId="2" borderId="18" xfId="0" applyFont="1" applyFill="1" applyBorder="1" applyAlignment="1">
      <alignment horizontal="center" vertical="center" wrapText="1"/>
    </xf>
    <xf numFmtId="0" fontId="26" fillId="2" borderId="19" xfId="0" applyFont="1" applyFill="1" applyBorder="1" applyAlignment="1">
      <alignment horizontal="center" vertical="center" wrapText="1"/>
    </xf>
    <xf numFmtId="0" fontId="27" fillId="36" borderId="20" xfId="0" applyFont="1" applyFill="1" applyBorder="1" applyAlignment="1">
      <alignment horizontal="justify" vertical="center" wrapText="1"/>
    </xf>
    <xf numFmtId="3" fontId="27" fillId="36" borderId="21" xfId="0" applyNumberFormat="1" applyFont="1" applyFill="1" applyBorder="1" applyAlignment="1">
      <alignment horizontal="right" vertical="center" wrapText="1"/>
    </xf>
    <xf numFmtId="0" fontId="27" fillId="36" borderId="21" xfId="0" applyFont="1" applyFill="1" applyBorder="1" applyAlignment="1">
      <alignment horizontal="right" vertical="center" wrapText="1"/>
    </xf>
    <xf numFmtId="0" fontId="27" fillId="0" borderId="22" xfId="0" applyFont="1" applyBorder="1" applyAlignment="1">
      <alignment horizontal="justify" vertical="center" wrapText="1"/>
    </xf>
    <xf numFmtId="3" fontId="27" fillId="0" borderId="23" xfId="0" applyNumberFormat="1" applyFont="1" applyBorder="1" applyAlignment="1">
      <alignment horizontal="right" vertical="center" wrapText="1"/>
    </xf>
    <xf numFmtId="0" fontId="27" fillId="0" borderId="23" xfId="0" applyFont="1" applyBorder="1" applyAlignment="1">
      <alignment horizontal="right" vertical="center" wrapText="1"/>
    </xf>
    <xf numFmtId="0" fontId="27" fillId="0" borderId="24" xfId="0" applyFont="1" applyBorder="1" applyAlignment="1">
      <alignment horizontal="right" vertical="center" wrapText="1"/>
    </xf>
    <xf numFmtId="0" fontId="27" fillId="0" borderId="25" xfId="0" applyFont="1" applyBorder="1" applyAlignment="1">
      <alignment horizontal="justify" vertical="center" wrapText="1"/>
    </xf>
    <xf numFmtId="3" fontId="27" fillId="0" borderId="26" xfId="0" applyNumberFormat="1" applyFont="1" applyBorder="1" applyAlignment="1">
      <alignment horizontal="right" vertical="center" wrapText="1"/>
    </xf>
    <xf numFmtId="0" fontId="27" fillId="0" borderId="26" xfId="0" applyFont="1" applyBorder="1" applyAlignment="1">
      <alignment horizontal="right" vertical="center" wrapText="1"/>
    </xf>
    <xf numFmtId="0" fontId="23" fillId="2" borderId="27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justify" vertical="center" wrapText="1"/>
    </xf>
    <xf numFmtId="0" fontId="21" fillId="37" borderId="0" xfId="0" applyFont="1" applyFill="1" applyAlignment="1">
      <alignment horizontal="left" vertical="center" wrapText="1"/>
    </xf>
    <xf numFmtId="0" fontId="21" fillId="37" borderId="0" xfId="0" applyFont="1" applyFill="1" applyAlignment="1">
      <alignment horizontal="justify" vertical="center" wrapText="1"/>
    </xf>
    <xf numFmtId="165" fontId="5" fillId="0" borderId="0" xfId="1" applyNumberFormat="1" applyFont="1" applyFill="1" applyBorder="1" applyAlignment="1">
      <alignment horizontal="right" wrapText="1"/>
    </xf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Neutral" xfId="10" builtinId="28" customBuiltin="1"/>
    <cellStyle name="Normal" xfId="0" builtinId="0"/>
    <cellStyle name="Normal 2" xfId="1" xr:uid="{A9F348FB-4EE4-486D-AA7D-C546B7B2B9BB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colors>
    <mruColors>
      <color rgb="FF005EA4"/>
      <color rgb="FF001B50"/>
      <color rgb="FF008E2F"/>
      <color rgb="FFFC7022"/>
      <color rgb="FFECEC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s-E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78136200716845"/>
          <c:y val="5.5012297097884896E-2"/>
          <c:w val="0.84470376344086018"/>
          <c:h val="0.77498770290211527"/>
        </c:manualLayout>
      </c:layout>
      <c:lineChart>
        <c:grouping val="standard"/>
        <c:varyColors val="0"/>
        <c:ser>
          <c:idx val="0"/>
          <c:order val="0"/>
          <c:tx>
            <c:strRef>
              <c:f>'Fig1'!$B$1</c:f>
              <c:strCache>
                <c:ptCount val="1"/>
                <c:pt idx="0">
                  <c:v>Térmica</c:v>
                </c:pt>
              </c:strCache>
            </c:strRef>
          </c:tx>
          <c:spPr>
            <a:ln w="22225">
              <a:solidFill>
                <a:srgbClr val="BE0000"/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BE0000"/>
              </a:solidFill>
              <a:ln>
                <a:solidFill>
                  <a:srgbClr val="BE0000"/>
                </a:solidFill>
              </a:ln>
            </c:spPr>
          </c:marker>
          <c:cat>
            <c:numRef>
              <c:f>'Fig1'!$A$7:$A$30</c:f>
              <c:numCache>
                <c:formatCode>General</c:formatCode>
                <c:ptCount val="13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  <c:pt idx="10">
                  <c:v>2020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'Fig1'!$B$2:$B$30</c:f>
              <c:numCache>
                <c:formatCode>0.00</c:formatCode>
                <c:ptCount val="13"/>
                <c:pt idx="0">
                  <c:v>3745.8</c:v>
                </c:pt>
                <c:pt idx="1">
                  <c:v>3940.97</c:v>
                </c:pt>
                <c:pt idx="2">
                  <c:v>6740.45</c:v>
                </c:pt>
                <c:pt idx="3">
                  <c:v>7774.26</c:v>
                </c:pt>
                <c:pt idx="4">
                  <c:v>13402.26</c:v>
                </c:pt>
                <c:pt idx="5">
                  <c:v>15854.65</c:v>
                </c:pt>
                <c:pt idx="6">
                  <c:v>18919.18</c:v>
                </c:pt>
                <c:pt idx="7">
                  <c:v>22882.32</c:v>
                </c:pt>
                <c:pt idx="8">
                  <c:v>26223.45</c:v>
                </c:pt>
                <c:pt idx="9">
                  <c:v>21907.86</c:v>
                </c:pt>
                <c:pt idx="10">
                  <c:v>19641.099999999999</c:v>
                </c:pt>
                <c:pt idx="11">
                  <c:v>27215.91</c:v>
                </c:pt>
                <c:pt idx="12">
                  <c:v>29667.71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03B-4CB3-8DA1-6C9363F6E931}"/>
            </c:ext>
          </c:extLst>
        </c:ser>
        <c:ser>
          <c:idx val="1"/>
          <c:order val="1"/>
          <c:tx>
            <c:strRef>
              <c:f>'Fig1'!$C$1</c:f>
              <c:strCache>
                <c:ptCount val="1"/>
                <c:pt idx="0">
                  <c:v>Hidráulica</c:v>
                </c:pt>
              </c:strCache>
            </c:strRef>
          </c:tx>
          <c:spPr>
            <a:ln w="22225">
              <a:solidFill>
                <a:srgbClr val="00194B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00194B"/>
              </a:solidFill>
              <a:ln>
                <a:solidFill>
                  <a:srgbClr val="00194B"/>
                </a:solidFill>
              </a:ln>
            </c:spPr>
          </c:marker>
          <c:cat>
            <c:numRef>
              <c:f>'Fig1'!$A$7:$A$30</c:f>
              <c:numCache>
                <c:formatCode>General</c:formatCode>
                <c:ptCount val="13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  <c:pt idx="10">
                  <c:v>2020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'Fig1'!$C$2:$C$30</c:f>
              <c:numCache>
                <c:formatCode>0.00</c:formatCode>
                <c:ptCount val="13"/>
                <c:pt idx="0">
                  <c:v>16176.05</c:v>
                </c:pt>
                <c:pt idx="1">
                  <c:v>18040.13</c:v>
                </c:pt>
                <c:pt idx="2">
                  <c:v>17525.34</c:v>
                </c:pt>
                <c:pt idx="3">
                  <c:v>19594.349999999999</c:v>
                </c:pt>
                <c:pt idx="4">
                  <c:v>19059.62</c:v>
                </c:pt>
                <c:pt idx="5">
                  <c:v>20052.13</c:v>
                </c:pt>
                <c:pt idx="6">
                  <c:v>22044.04</c:v>
                </c:pt>
                <c:pt idx="7">
                  <c:v>22210.66</c:v>
                </c:pt>
                <c:pt idx="8">
                  <c:v>24171.69</c:v>
                </c:pt>
                <c:pt idx="9">
                  <c:v>30737.46</c:v>
                </c:pt>
                <c:pt idx="10">
                  <c:v>30510.3</c:v>
                </c:pt>
                <c:pt idx="11">
                  <c:v>29743.8</c:v>
                </c:pt>
                <c:pt idx="12">
                  <c:v>29087.64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03B-4CB3-8DA1-6C9363F6E931}"/>
            </c:ext>
          </c:extLst>
        </c:ser>
        <c:ser>
          <c:idx val="2"/>
          <c:order val="2"/>
          <c:tx>
            <c:strRef>
              <c:f>'Fig1'!$D$1</c:f>
              <c:strCache>
                <c:ptCount val="1"/>
                <c:pt idx="0">
                  <c:v>Eólica y solar</c:v>
                </c:pt>
              </c:strCache>
            </c:strRef>
          </c:tx>
          <c:spPr>
            <a:ln w="22225">
              <a:solidFill>
                <a:srgbClr val="00B050"/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00B050"/>
              </a:solidFill>
              <a:ln cmpd="sng">
                <a:solidFill>
                  <a:srgbClr val="00B050"/>
                </a:solidFill>
              </a:ln>
            </c:spPr>
          </c:marker>
          <c:cat>
            <c:numRef>
              <c:f>'Fig1'!$A$7:$A$30</c:f>
              <c:numCache>
                <c:formatCode>General</c:formatCode>
                <c:ptCount val="13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  <c:pt idx="10">
                  <c:v>2020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'Fig1'!$D$2:$D$30</c:f>
              <c:numCache>
                <c:formatCode>0.00</c:formatCode>
                <c:ptCount val="13"/>
                <c:pt idx="0">
                  <c:v>0.85</c:v>
                </c:pt>
                <c:pt idx="1">
                  <c:v>1.23</c:v>
                </c:pt>
                <c:pt idx="2">
                  <c:v>1.23</c:v>
                </c:pt>
                <c:pt idx="3">
                  <c:v>1.23</c:v>
                </c:pt>
                <c:pt idx="4">
                  <c:v>1.23</c:v>
                </c:pt>
                <c:pt idx="5">
                  <c:v>1.23</c:v>
                </c:pt>
                <c:pt idx="6">
                  <c:v>56.809999999999995</c:v>
                </c:pt>
                <c:pt idx="7">
                  <c:v>456.84000000000003</c:v>
                </c:pt>
                <c:pt idx="8">
                  <c:v>1304.8399999999999</c:v>
                </c:pt>
                <c:pt idx="9">
                  <c:v>2247.84</c:v>
                </c:pt>
                <c:pt idx="10">
                  <c:v>2592.31</c:v>
                </c:pt>
                <c:pt idx="11">
                  <c:v>2752.8599999999997</c:v>
                </c:pt>
                <c:pt idx="12">
                  <c:v>3312.01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B-4CB3-8DA1-6C9363F6E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inorGridlines>
          <c:spPr>
            <a:ln>
              <a:solidFill>
                <a:srgbClr val="F0F0F0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s-ES"/>
              </a:p>
            </c:rich>
          </c:tx>
          <c:overlay val="0"/>
        </c:title>
        <c:numFmt formatCode="0" sourceLinked="0"/>
        <c:majorTickMark val="none"/>
        <c:minorTickMark val="out"/>
        <c:tickLblPos val="nextTo"/>
        <c:txPr>
          <a:bodyPr/>
          <a:lstStyle/>
          <a:p>
            <a:pPr>
              <a:defRPr sz="900"/>
            </a:pPr>
            <a:endParaRPr lang="es-E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>
          <c:spPr>
            <a:ln>
              <a:solidFill>
                <a:srgbClr val="EBEBEB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Gigawatts (GWh)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3696479319395417"/>
          <c:y val="0.92298479128465105"/>
          <c:w val="0.52083781362007164"/>
          <c:h val="7.530841121495326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215536713671815"/>
          <c:y val="0.10586653153504327"/>
          <c:w val="0.82148329431793998"/>
          <c:h val="0.81785069254956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'Fig2'!$B$1</c:f>
              <c:strCache>
                <c:ptCount val="1"/>
                <c:pt idx="0">
                  <c:v>Mini-hidráulica</c:v>
                </c:pt>
              </c:strCache>
            </c:strRef>
          </c:tx>
          <c:spPr>
            <a:solidFill>
              <a:schemeClr val="bg1"/>
            </a:solidFill>
            <a:ln>
              <a:solidFill>
                <a:srgbClr val="00999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'Fig2'!$B$2:$B$11</c:f>
              <c:numCache>
                <c:formatCode>0.00</c:formatCode>
                <c:ptCount val="10"/>
                <c:pt idx="0">
                  <c:v>906.78</c:v>
                </c:pt>
                <c:pt idx="1">
                  <c:v>1138.32</c:v>
                </c:pt>
                <c:pt idx="2">
                  <c:v>1077.1600000000001</c:v>
                </c:pt>
                <c:pt idx="3">
                  <c:v>1232.52</c:v>
                </c:pt>
                <c:pt idx="4">
                  <c:v>1496.3</c:v>
                </c:pt>
                <c:pt idx="5">
                  <c:v>2089</c:v>
                </c:pt>
                <c:pt idx="6">
                  <c:v>2432.6829400000001</c:v>
                </c:pt>
                <c:pt idx="7">
                  <c:v>2720.8750299999997</c:v>
                </c:pt>
                <c:pt idx="8">
                  <c:v>2478.2602900000002</c:v>
                </c:pt>
                <c:pt idx="9">
                  <c:v>2582.84755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A-438F-9685-3DAD804926B0}"/>
            </c:ext>
          </c:extLst>
        </c:ser>
        <c:ser>
          <c:idx val="1"/>
          <c:order val="1"/>
          <c:tx>
            <c:strRef>
              <c:f>'Fig2'!$C$1</c:f>
              <c:strCache>
                <c:ptCount val="1"/>
                <c:pt idx="0">
                  <c:v>Biomasa y biogas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999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'Fig2'!$C$2:$C$11</c:f>
              <c:numCache>
                <c:formatCode>0.00</c:formatCode>
                <c:ptCount val="10"/>
                <c:pt idx="0">
                  <c:v>229.17</c:v>
                </c:pt>
                <c:pt idx="1">
                  <c:v>199.39</c:v>
                </c:pt>
                <c:pt idx="2">
                  <c:v>203.56655000000001</c:v>
                </c:pt>
                <c:pt idx="3">
                  <c:v>185.92</c:v>
                </c:pt>
                <c:pt idx="4">
                  <c:v>211</c:v>
                </c:pt>
                <c:pt idx="5">
                  <c:v>311.39999999999998</c:v>
                </c:pt>
                <c:pt idx="6">
                  <c:v>304.60296</c:v>
                </c:pt>
                <c:pt idx="7">
                  <c:v>356.38292999999999</c:v>
                </c:pt>
                <c:pt idx="8">
                  <c:v>355.06572999999997</c:v>
                </c:pt>
                <c:pt idx="9">
                  <c:v>341.48608000000002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A-438F-9685-3DAD804926B0}"/>
            </c:ext>
          </c:extLst>
        </c:ser>
        <c:ser>
          <c:idx val="2"/>
          <c:order val="2"/>
          <c:tx>
            <c:strRef>
              <c:f>'Fig2'!$D$1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009999"/>
            </a:solidFill>
            <a:ln>
              <a:solidFill>
                <a:srgbClr val="00999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'Fig2'!$D$2:$D$11</c:f>
              <c:numCache>
                <c:formatCode>0.00</c:formatCode>
                <c:ptCount val="10"/>
                <c:pt idx="0">
                  <c:v>199.3</c:v>
                </c:pt>
                <c:pt idx="1">
                  <c:v>230.26</c:v>
                </c:pt>
                <c:pt idx="2">
                  <c:v>241.00855899999999</c:v>
                </c:pt>
                <c:pt idx="3">
                  <c:v>287.2</c:v>
                </c:pt>
                <c:pt idx="4">
                  <c:v>745.4</c:v>
                </c:pt>
                <c:pt idx="5">
                  <c:v>763</c:v>
                </c:pt>
                <c:pt idx="6">
                  <c:v>778.12811999999997</c:v>
                </c:pt>
                <c:pt idx="7">
                  <c:v>801.43893000000003</c:v>
                </c:pt>
                <c:pt idx="8">
                  <c:v>820.71794999999997</c:v>
                </c:pt>
                <c:pt idx="9">
                  <c:v>956.39319999999998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A-438F-9685-3DAD804926B0}"/>
            </c:ext>
          </c:extLst>
        </c:ser>
        <c:ser>
          <c:idx val="3"/>
          <c:order val="3"/>
          <c:tx>
            <c:strRef>
              <c:f>'Fig2'!$E$1</c:f>
              <c:strCache>
                <c:ptCount val="1"/>
                <c:pt idx="0">
                  <c:v>Eólica</c:v>
                </c:pt>
              </c:strCache>
            </c:strRef>
          </c:tx>
          <c:spPr>
            <a:pattFill prst="pct50">
              <a:fgClr>
                <a:srgbClr val="6BC3B9"/>
              </a:fgClr>
              <a:bgClr>
                <a:schemeClr val="bg1"/>
              </a:bgClr>
            </a:pattFill>
            <a:ln>
              <a:solidFill>
                <a:srgbClr val="6BC3B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'Fig2'!$E$2:$E$11</c:f>
              <c:numCache>
                <c:formatCode>0.00</c:formatCode>
                <c:ptCount val="10"/>
                <c:pt idx="0">
                  <c:v>256.31</c:v>
                </c:pt>
                <c:pt idx="1">
                  <c:v>594.37</c:v>
                </c:pt>
                <c:pt idx="2">
                  <c:v>1062.6026850000001</c:v>
                </c:pt>
                <c:pt idx="3">
                  <c:v>1072.205868</c:v>
                </c:pt>
                <c:pt idx="4">
                  <c:v>1501.2</c:v>
                </c:pt>
                <c:pt idx="5">
                  <c:v>1653.8</c:v>
                </c:pt>
                <c:pt idx="6">
                  <c:v>1812.8757000000001</c:v>
                </c:pt>
                <c:pt idx="7">
                  <c:v>1821.3485900000001</c:v>
                </c:pt>
                <c:pt idx="8">
                  <c:v>1930.6428899999999</c:v>
                </c:pt>
                <c:pt idx="9">
                  <c:v>2354.0903600000001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A-438F-9685-3DAD8049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01243903"/>
        <c:axId val="601248479"/>
      </c:barChart>
      <c:lineChart>
        <c:grouping val="standard"/>
        <c:varyColors val="0"/>
        <c:ser>
          <c:idx val="4"/>
          <c:order val="4"/>
          <c:tx>
            <c:strRef>
              <c:f>'Fig2'!$F$1</c:f>
              <c:strCache>
                <c:ptCount val="1"/>
                <c:pt idx="0">
                  <c:v>Porcentaje RER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'Fig2'!$A$2:$A$11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'Fig2'!$F$2:$F$11</c:f>
              <c:numCache>
                <c:formatCode>0.0%</c:formatCode>
                <c:ptCount val="10"/>
                <c:pt idx="0">
                  <c:v>3.7999999999999999E-2</c:v>
                </c:pt>
                <c:pt idx="1">
                  <c:v>4.8000000000000001E-2</c:v>
                </c:pt>
                <c:pt idx="2">
                  <c:v>5.2999999999999999E-2</c:v>
                </c:pt>
                <c:pt idx="3">
                  <c:v>5.5E-2</c:v>
                </c:pt>
                <c:pt idx="4">
                  <c:v>7.5542961274303905E-2</c:v>
                </c:pt>
                <c:pt idx="5">
                  <c:v>8.5000000000000006E-2</c:v>
                </c:pt>
                <c:pt idx="6">
                  <c:v>9.8000000000000004E-2</c:v>
                </c:pt>
                <c:pt idx="7">
                  <c:v>9.7000000000000003E-2</c:v>
                </c:pt>
                <c:pt idx="8">
                  <c:v>9.0999999999999998E-2</c:v>
                </c:pt>
                <c:pt idx="9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A-438F-9685-3DAD8049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453631"/>
        <c:axId val="1625102799"/>
      </c:lineChart>
      <c:catAx>
        <c:axId val="60124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1248479"/>
        <c:crosses val="autoZero"/>
        <c:auto val="1"/>
        <c:lblAlgn val="ctr"/>
        <c:lblOffset val="100"/>
        <c:noMultiLvlLbl val="0"/>
      </c:catAx>
      <c:valAx>
        <c:axId val="60124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000" b="1" i="0" u="none" strike="noStrike" kern="1200" baseline="0">
                    <a:solidFill>
                      <a:sysClr val="windowText" lastClr="000000"/>
                    </a:solidFill>
                  </a:rPr>
                  <a:t>Gigawatts (GWh)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1243903"/>
        <c:crosses val="autoZero"/>
        <c:crossBetween val="between"/>
      </c:valAx>
      <c:valAx>
        <c:axId val="1625102799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6453631"/>
        <c:crosses val="max"/>
        <c:crossBetween val="between"/>
      </c:valAx>
      <c:catAx>
        <c:axId val="1616453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51027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24672985123293"/>
          <c:y val="1.2714930179755259E-2"/>
          <c:w val="0.73575322110340757"/>
          <c:h val="6.9616823887113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123825</xdr:rowOff>
    </xdr:from>
    <xdr:to>
      <xdr:col>18</xdr:col>
      <xdr:colOff>588900</xdr:colOff>
      <xdr:row>31</xdr:row>
      <xdr:rowOff>146325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40567-319B-4B2B-AD43-99E6B205F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0</xdr:rowOff>
    </xdr:from>
    <xdr:to>
      <xdr:col>18</xdr:col>
      <xdr:colOff>32385</xdr:colOff>
      <xdr:row>17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4D57C6-6287-461E-BB5B-4A1846A6A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390525</xdr:colOff>
      <xdr:row>17</xdr:row>
      <xdr:rowOff>133350</xdr:rowOff>
    </xdr:from>
    <xdr:to>
      <xdr:col>17</xdr:col>
      <xdr:colOff>190500</xdr:colOff>
      <xdr:row>32</xdr:row>
      <xdr:rowOff>99180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4BFCE25-DF17-48DB-AFF5-464D17D42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4200" y="3514725"/>
          <a:ext cx="4676775" cy="28233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2f7fe4d737f2b4a/CEPLAN/0.%20Katy%20-%20TN%20energ&#237;a%20renovable/t58%20-%20Incremento%20de%20la%20producci&#243;n%20de%20energ&#237;a%20renovable_v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RI\CENSOS\Preliminar_Censo%202007\Libro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edavila\CONFIG~1\Temp\Piramide%20Pob%20%20Censal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10%20-%20Fig%202%20y%20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ig1"/>
      <sheetName val="Fig2"/>
      <sheetName val="Fig3"/>
      <sheetName val="Tab1"/>
    </sheetNames>
    <sheetDataSet>
      <sheetData sheetId="0" refreshError="1"/>
      <sheetData sheetId="1">
        <row r="1">
          <cell r="B1" t="str">
            <v>Térmica</v>
          </cell>
          <cell r="C1" t="str">
            <v>Hidráulica</v>
          </cell>
          <cell r="D1" t="str">
            <v>Eólica y solar</v>
          </cell>
        </row>
        <row r="2">
          <cell r="B2">
            <v>3942.56</v>
          </cell>
          <cell r="C2">
            <v>12937.55</v>
          </cell>
          <cell r="D2">
            <v>0</v>
          </cell>
        </row>
        <row r="3">
          <cell r="B3">
            <v>3955.83</v>
          </cell>
          <cell r="C3">
            <v>13323.57</v>
          </cell>
          <cell r="D3">
            <v>0.41</v>
          </cell>
        </row>
        <row r="4">
          <cell r="B4">
            <v>4738.32</v>
          </cell>
          <cell r="C4">
            <v>13214.53</v>
          </cell>
          <cell r="D4">
            <v>0.56000000000000005</v>
          </cell>
        </row>
        <row r="5">
          <cell r="B5">
            <v>4773.7299999999996</v>
          </cell>
          <cell r="C5">
            <v>13808.29</v>
          </cell>
          <cell r="D5">
            <v>0.53</v>
          </cell>
        </row>
        <row r="6">
          <cell r="B6">
            <v>4508.41</v>
          </cell>
          <cell r="C6">
            <v>14540.58</v>
          </cell>
          <cell r="D6">
            <v>0.62</v>
          </cell>
        </row>
        <row r="7">
          <cell r="A7">
            <v>2000</v>
          </cell>
          <cell r="B7">
            <v>3745.8</v>
          </cell>
          <cell r="C7">
            <v>16176.05</v>
          </cell>
          <cell r="D7">
            <v>0.85</v>
          </cell>
        </row>
        <row r="8">
          <cell r="A8">
            <v>2001</v>
          </cell>
          <cell r="B8">
            <v>3169.75</v>
          </cell>
          <cell r="C8">
            <v>17614.96</v>
          </cell>
          <cell r="D8">
            <v>1.23</v>
          </cell>
        </row>
        <row r="9">
          <cell r="A9">
            <v>2002</v>
          </cell>
          <cell r="B9">
            <v>3940.97</v>
          </cell>
          <cell r="C9">
            <v>18040.13</v>
          </cell>
          <cell r="D9">
            <v>1.23</v>
          </cell>
        </row>
        <row r="10">
          <cell r="A10">
            <v>2003</v>
          </cell>
          <cell r="B10">
            <v>4388.41</v>
          </cell>
          <cell r="C10">
            <v>18533.72</v>
          </cell>
          <cell r="D10">
            <v>1.23</v>
          </cell>
        </row>
        <row r="11">
          <cell r="A11">
            <v>2004</v>
          </cell>
          <cell r="B11">
            <v>6740.45</v>
          </cell>
          <cell r="C11">
            <v>17525.34</v>
          </cell>
          <cell r="D11">
            <v>1.23</v>
          </cell>
        </row>
        <row r="12">
          <cell r="A12">
            <v>2005</v>
          </cell>
          <cell r="B12">
            <v>7531.52</v>
          </cell>
          <cell r="C12">
            <v>17976.990000000002</v>
          </cell>
          <cell r="D12">
            <v>1.23</v>
          </cell>
        </row>
        <row r="13">
          <cell r="A13">
            <v>2006</v>
          </cell>
          <cell r="B13">
            <v>7774.26</v>
          </cell>
          <cell r="C13">
            <v>19594.349999999999</v>
          </cell>
          <cell r="D13">
            <v>1.23</v>
          </cell>
        </row>
        <row r="14">
          <cell r="A14">
            <v>2007</v>
          </cell>
          <cell r="B14">
            <v>10393.040000000001</v>
          </cell>
          <cell r="C14">
            <v>19548.78</v>
          </cell>
          <cell r="D14">
            <v>1.23</v>
          </cell>
        </row>
        <row r="15">
          <cell r="A15">
            <v>2008</v>
          </cell>
          <cell r="B15">
            <v>13402.26</v>
          </cell>
          <cell r="C15">
            <v>19059.62</v>
          </cell>
          <cell r="D15">
            <v>1.23</v>
          </cell>
        </row>
        <row r="16">
          <cell r="A16">
            <v>2009</v>
          </cell>
          <cell r="B16">
            <v>13039.73</v>
          </cell>
          <cell r="C16">
            <v>19903.78</v>
          </cell>
          <cell r="D16">
            <v>1.23</v>
          </cell>
        </row>
        <row r="17">
          <cell r="A17">
            <v>2010</v>
          </cell>
          <cell r="B17">
            <v>15854.65</v>
          </cell>
          <cell r="C17">
            <v>20052.13</v>
          </cell>
          <cell r="D17">
            <v>1.23</v>
          </cell>
        </row>
        <row r="18">
          <cell r="A18">
            <v>2011</v>
          </cell>
          <cell r="B18">
            <v>17247.91</v>
          </cell>
          <cell r="C18">
            <v>21557.33</v>
          </cell>
          <cell r="D18">
            <v>1.23</v>
          </cell>
        </row>
        <row r="19">
          <cell r="A19">
            <v>2012</v>
          </cell>
          <cell r="B19">
            <v>18919.18</v>
          </cell>
          <cell r="C19">
            <v>22044.04</v>
          </cell>
          <cell r="D19">
            <v>56.809999999999995</v>
          </cell>
        </row>
        <row r="20">
          <cell r="A20">
            <v>2013</v>
          </cell>
          <cell r="B20">
            <v>20812.46</v>
          </cell>
          <cell r="C20">
            <v>22319.56</v>
          </cell>
          <cell r="D20">
            <v>198.16</v>
          </cell>
        </row>
        <row r="21">
          <cell r="A21">
            <v>2014</v>
          </cell>
          <cell r="B21">
            <v>22882.32</v>
          </cell>
          <cell r="C21">
            <v>22210.66</v>
          </cell>
          <cell r="D21">
            <v>456.84000000000003</v>
          </cell>
        </row>
        <row r="22">
          <cell r="A22">
            <v>2015</v>
          </cell>
          <cell r="B22">
            <v>23721.8</v>
          </cell>
          <cell r="C22">
            <v>23722.75</v>
          </cell>
          <cell r="D22">
            <v>825.86</v>
          </cell>
        </row>
        <row r="23">
          <cell r="A23">
            <v>2016</v>
          </cell>
          <cell r="B23">
            <v>26223.45</v>
          </cell>
          <cell r="C23">
            <v>24171.69</v>
          </cell>
          <cell r="D23">
            <v>1304.8399999999999</v>
          </cell>
        </row>
        <row r="24">
          <cell r="A24">
            <v>2017</v>
          </cell>
          <cell r="B24">
            <v>22264.91</v>
          </cell>
          <cell r="C24">
            <v>29074.51</v>
          </cell>
          <cell r="D24">
            <v>1360.63</v>
          </cell>
        </row>
        <row r="25">
          <cell r="A25">
            <v>2018</v>
          </cell>
          <cell r="B25">
            <v>21907.86</v>
          </cell>
          <cell r="C25">
            <v>30737.46</v>
          </cell>
          <cell r="D25">
            <v>2247.84</v>
          </cell>
        </row>
        <row r="26">
          <cell r="A26">
            <v>2019</v>
          </cell>
          <cell r="B26">
            <v>23088.32</v>
          </cell>
          <cell r="C26">
            <v>31462.09</v>
          </cell>
          <cell r="D26">
            <v>2418.1</v>
          </cell>
        </row>
        <row r="27">
          <cell r="A27">
            <v>2020</v>
          </cell>
          <cell r="B27">
            <v>19641.099999999999</v>
          </cell>
          <cell r="C27">
            <v>30510.3</v>
          </cell>
          <cell r="D27">
            <v>2592.31</v>
          </cell>
        </row>
        <row r="28">
          <cell r="A28">
            <v>2021</v>
          </cell>
          <cell r="B28">
            <v>22847.06</v>
          </cell>
          <cell r="C28">
            <v>31925.68</v>
          </cell>
          <cell r="D28">
            <v>2624.27</v>
          </cell>
        </row>
        <row r="29">
          <cell r="A29">
            <v>2022</v>
          </cell>
          <cell r="B29">
            <v>27215.91</v>
          </cell>
          <cell r="C29">
            <v>29743.8</v>
          </cell>
          <cell r="D29">
            <v>2752.8599999999997</v>
          </cell>
        </row>
        <row r="30">
          <cell r="A30">
            <v>2023</v>
          </cell>
          <cell r="B30">
            <v>29667.71</v>
          </cell>
          <cell r="C30">
            <v>29087.64</v>
          </cell>
          <cell r="D30">
            <v>3312.01</v>
          </cell>
        </row>
      </sheetData>
      <sheetData sheetId="2">
        <row r="1">
          <cell r="B1" t="str">
            <v>Total RER</v>
          </cell>
          <cell r="C1" t="str">
            <v>Porcentaje RER</v>
          </cell>
        </row>
        <row r="2">
          <cell r="A2">
            <v>2014</v>
          </cell>
          <cell r="B2">
            <v>1591.6</v>
          </cell>
          <cell r="C2">
            <v>3.7999999999999999E-2</v>
          </cell>
        </row>
        <row r="3">
          <cell r="A3">
            <v>2015</v>
          </cell>
          <cell r="B3">
            <v>2162.34</v>
          </cell>
          <cell r="C3">
            <v>4.8000000000000001E-2</v>
          </cell>
        </row>
        <row r="4">
          <cell r="A4">
            <v>2016</v>
          </cell>
          <cell r="B4">
            <v>2584.3000000000002</v>
          </cell>
          <cell r="C4">
            <v>5.2999999999999999E-2</v>
          </cell>
        </row>
        <row r="5">
          <cell r="A5">
            <v>2017</v>
          </cell>
          <cell r="B5">
            <v>2777.9</v>
          </cell>
          <cell r="C5">
            <v>5.5E-2</v>
          </cell>
        </row>
        <row r="6">
          <cell r="A6">
            <v>2018</v>
          </cell>
          <cell r="B6">
            <v>3955.6</v>
          </cell>
          <cell r="C6">
            <v>7.5542961274303905E-2</v>
          </cell>
        </row>
        <row r="7">
          <cell r="A7">
            <v>2019</v>
          </cell>
          <cell r="B7">
            <v>4817.2</v>
          </cell>
          <cell r="C7">
            <v>8.5000000000000006E-2</v>
          </cell>
        </row>
        <row r="8">
          <cell r="A8">
            <v>2020</v>
          </cell>
          <cell r="B8">
            <v>5328.2897199999998</v>
          </cell>
          <cell r="C8">
            <v>9.8000000000000004E-2</v>
          </cell>
        </row>
        <row r="9">
          <cell r="A9">
            <v>2021</v>
          </cell>
          <cell r="B9">
            <v>5700.0454799999998</v>
          </cell>
          <cell r="C9">
            <v>9.7000000000000003E-2</v>
          </cell>
        </row>
        <row r="10">
          <cell r="A10">
            <v>2022</v>
          </cell>
          <cell r="B10">
            <v>5584.6868700000005</v>
          </cell>
          <cell r="C10">
            <v>9.0999999999999998E-2</v>
          </cell>
        </row>
        <row r="11">
          <cell r="A11">
            <v>2023</v>
          </cell>
          <cell r="B11">
            <v>6234.81718</v>
          </cell>
          <cell r="C11">
            <v>9.8000000000000004E-2</v>
          </cell>
        </row>
      </sheetData>
      <sheetData sheetId="3">
        <row r="1">
          <cell r="B1" t="str">
            <v>Mini-hidráulica</v>
          </cell>
          <cell r="C1" t="str">
            <v>Biomasa y biogas</v>
          </cell>
          <cell r="D1" t="str">
            <v>Solar</v>
          </cell>
          <cell r="E1" t="str">
            <v>Eólica</v>
          </cell>
        </row>
        <row r="2">
          <cell r="A2">
            <v>2014</v>
          </cell>
          <cell r="B2">
            <v>906.78</v>
          </cell>
          <cell r="C2">
            <v>229.17</v>
          </cell>
          <cell r="D2">
            <v>199.3</v>
          </cell>
          <cell r="E2">
            <v>256.31</v>
          </cell>
        </row>
        <row r="3">
          <cell r="A3">
            <v>2015</v>
          </cell>
          <cell r="B3">
            <v>1138.32</v>
          </cell>
          <cell r="C3">
            <v>199.39</v>
          </cell>
          <cell r="D3">
            <v>230.26</v>
          </cell>
          <cell r="E3">
            <v>594.37</v>
          </cell>
        </row>
        <row r="4">
          <cell r="A4">
            <v>2016</v>
          </cell>
          <cell r="B4">
            <v>1077.1600000000001</v>
          </cell>
          <cell r="C4">
            <v>203.56655000000001</v>
          </cell>
          <cell r="D4">
            <v>241.00855899999999</v>
          </cell>
          <cell r="E4">
            <v>1062.6026850000001</v>
          </cell>
        </row>
        <row r="5">
          <cell r="A5">
            <v>2017</v>
          </cell>
          <cell r="B5">
            <v>1232.52</v>
          </cell>
          <cell r="C5">
            <v>185.92</v>
          </cell>
          <cell r="D5">
            <v>287.2</v>
          </cell>
          <cell r="E5">
            <v>1072.205868</v>
          </cell>
        </row>
        <row r="6">
          <cell r="A6">
            <v>2018</v>
          </cell>
          <cell r="B6">
            <v>1496.3</v>
          </cell>
          <cell r="C6">
            <v>211</v>
          </cell>
          <cell r="D6">
            <v>745.4</v>
          </cell>
          <cell r="E6">
            <v>1501.2</v>
          </cell>
        </row>
        <row r="7">
          <cell r="A7">
            <v>2019</v>
          </cell>
          <cell r="B7">
            <v>2089</v>
          </cell>
          <cell r="C7">
            <v>311.39999999999998</v>
          </cell>
          <cell r="D7">
            <v>763</v>
          </cell>
          <cell r="E7">
            <v>1653.8</v>
          </cell>
        </row>
        <row r="8">
          <cell r="A8">
            <v>2020</v>
          </cell>
          <cell r="B8">
            <v>2432.6829400000001</v>
          </cell>
          <cell r="C8">
            <v>304.60296</v>
          </cell>
          <cell r="D8">
            <v>778.12811999999997</v>
          </cell>
          <cell r="E8">
            <v>1812.8757000000001</v>
          </cell>
        </row>
        <row r="9">
          <cell r="A9">
            <v>2021</v>
          </cell>
          <cell r="B9">
            <v>2720.8750299999997</v>
          </cell>
          <cell r="C9">
            <v>356.38292999999999</v>
          </cell>
          <cell r="D9">
            <v>801.43893000000003</v>
          </cell>
          <cell r="E9">
            <v>1821.3485900000001</v>
          </cell>
        </row>
        <row r="10">
          <cell r="A10">
            <v>2022</v>
          </cell>
          <cell r="B10">
            <v>2478.2602900000002</v>
          </cell>
          <cell r="C10">
            <v>355.06572999999997</v>
          </cell>
          <cell r="D10">
            <v>820.71794999999997</v>
          </cell>
          <cell r="E10">
            <v>1930.6428899999999</v>
          </cell>
        </row>
        <row r="11">
          <cell r="A11">
            <v>2023</v>
          </cell>
          <cell r="B11">
            <v>2582.84755</v>
          </cell>
          <cell r="C11">
            <v>341.48608000000002</v>
          </cell>
          <cell r="D11">
            <v>956.39319999999998</v>
          </cell>
          <cell r="E11">
            <v>2354.0903600000001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  <sheetName val="MINDATA"/>
      <sheetName val="Var% Volumen"/>
      <sheetName val="Menu"/>
      <sheetName val="Curva (2)"/>
      <sheetName val="C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0 - Fig 2 y 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2.osinergmin.gob.pe/publicacionesgrt/pdf/anuario/Anuario%202022%20v2.1_c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2EE3-0100-4A5F-8302-8309F532D55A}">
  <dimension ref="A1:H8"/>
  <sheetViews>
    <sheetView workbookViewId="0">
      <selection activeCell="F2" sqref="F2"/>
    </sheetView>
  </sheetViews>
  <sheetFormatPr baseColWidth="10" defaultRowHeight="15" x14ac:dyDescent="0.25"/>
  <cols>
    <col min="2" max="2" width="40.85546875" style="1" customWidth="1"/>
    <col min="3" max="3" width="19.28515625" style="1" customWidth="1"/>
    <col min="4" max="4" width="55" style="1" customWidth="1"/>
    <col min="5" max="5" width="50" style="1" customWidth="1"/>
    <col min="6" max="6" width="18.5703125" customWidth="1"/>
    <col min="8" max="8" width="25.7109375" customWidth="1"/>
  </cols>
  <sheetData>
    <row r="1" spans="1:8" x14ac:dyDescent="0.25">
      <c r="A1" s="4" t="s">
        <v>5</v>
      </c>
      <c r="B1" s="2" t="s">
        <v>4</v>
      </c>
      <c r="C1" s="2" t="s">
        <v>16</v>
      </c>
      <c r="D1" s="2" t="s">
        <v>6</v>
      </c>
      <c r="E1" s="2" t="s">
        <v>8</v>
      </c>
      <c r="F1" s="2" t="s">
        <v>9</v>
      </c>
      <c r="G1" s="2" t="s">
        <v>11</v>
      </c>
      <c r="H1" s="2" t="s">
        <v>12</v>
      </c>
    </row>
    <row r="2" spans="1:8" ht="43.5" customHeight="1" x14ac:dyDescent="0.25">
      <c r="A2" s="5" t="s">
        <v>3</v>
      </c>
      <c r="B2" s="6" t="s">
        <v>81</v>
      </c>
      <c r="C2" s="6" t="s">
        <v>23</v>
      </c>
      <c r="D2" s="3" t="s">
        <v>27</v>
      </c>
      <c r="E2" s="3" t="s">
        <v>85</v>
      </c>
      <c r="F2" s="3"/>
      <c r="G2" s="3" t="s">
        <v>86</v>
      </c>
      <c r="H2" s="3"/>
    </row>
    <row r="3" spans="1:8" ht="40.5" customHeight="1" x14ac:dyDescent="0.25">
      <c r="A3" s="5" t="s">
        <v>7</v>
      </c>
      <c r="B3" s="6" t="s">
        <v>80</v>
      </c>
      <c r="C3" s="6" t="s">
        <v>23</v>
      </c>
      <c r="D3" s="3" t="s">
        <v>27</v>
      </c>
      <c r="E3" s="3" t="s">
        <v>84</v>
      </c>
      <c r="F3" s="3"/>
      <c r="G3" s="3" t="s">
        <v>87</v>
      </c>
      <c r="H3" s="3" t="s">
        <v>82</v>
      </c>
    </row>
    <row r="4" spans="1:8" ht="64.5" customHeight="1" x14ac:dyDescent="0.25">
      <c r="A4" s="7" t="s">
        <v>29</v>
      </c>
      <c r="B4" s="6" t="s">
        <v>89</v>
      </c>
      <c r="C4" s="6" t="s">
        <v>23</v>
      </c>
      <c r="D4" s="3" t="s">
        <v>28</v>
      </c>
      <c r="E4" s="3" t="s">
        <v>83</v>
      </c>
      <c r="F4" s="3"/>
      <c r="G4" s="3" t="s">
        <v>86</v>
      </c>
      <c r="H4" s="3"/>
    </row>
    <row r="5" spans="1:8" ht="55.5" customHeight="1" x14ac:dyDescent="0.25">
      <c r="A5" s="5" t="s">
        <v>13</v>
      </c>
      <c r="B5" s="3" t="s">
        <v>90</v>
      </c>
      <c r="C5" s="3" t="s">
        <v>25</v>
      </c>
      <c r="D5" s="3" t="s">
        <v>24</v>
      </c>
      <c r="E5" s="3" t="s">
        <v>91</v>
      </c>
      <c r="F5" s="3"/>
      <c r="G5" s="45" t="s">
        <v>17</v>
      </c>
    </row>
    <row r="6" spans="1:8" ht="30" customHeight="1" x14ac:dyDescent="0.25">
      <c r="A6" s="5" t="s">
        <v>18</v>
      </c>
      <c r="B6" s="3" t="s">
        <v>26</v>
      </c>
      <c r="C6" s="3" t="s">
        <v>0</v>
      </c>
      <c r="D6" s="3"/>
      <c r="E6" s="3"/>
      <c r="G6" s="45" t="s">
        <v>14</v>
      </c>
    </row>
    <row r="7" spans="1:8" ht="30" customHeight="1" x14ac:dyDescent="0.25">
      <c r="A7" s="5"/>
      <c r="B7" s="3"/>
      <c r="C7" s="3"/>
      <c r="D7" s="3"/>
      <c r="E7" s="3"/>
    </row>
    <row r="8" spans="1:8" ht="30" customHeight="1" x14ac:dyDescent="0.25">
      <c r="A8" s="5"/>
      <c r="B8" s="3"/>
      <c r="C8" s="3"/>
      <c r="D8" s="3"/>
      <c r="E8" s="3"/>
    </row>
  </sheetData>
  <hyperlinks>
    <hyperlink ref="D5" r:id="rId1" xr:uid="{A0AEFDF5-C6A2-46DA-9B46-C724EF1CE0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DC975-73D7-4F6F-B0B1-6E749BE78E42}">
  <dimension ref="A1:G36"/>
  <sheetViews>
    <sheetView showGridLines="0" workbookViewId="0">
      <selection activeCell="J37" sqref="J37"/>
    </sheetView>
  </sheetViews>
  <sheetFormatPr baseColWidth="10" defaultColWidth="9.140625" defaultRowHeight="15" x14ac:dyDescent="0.25"/>
  <cols>
    <col min="1" max="1" width="10.28515625" customWidth="1"/>
    <col min="2" max="6" width="8.7109375" customWidth="1"/>
    <col min="7" max="7" width="9.5703125" bestFit="1" customWidth="1"/>
  </cols>
  <sheetData>
    <row r="1" spans="1:7" ht="26.25" x14ac:dyDescent="0.25">
      <c r="A1" s="8" t="s">
        <v>30</v>
      </c>
      <c r="B1" s="9" t="s">
        <v>31</v>
      </c>
      <c r="C1" s="9" t="s">
        <v>32</v>
      </c>
      <c r="D1" s="9" t="s">
        <v>33</v>
      </c>
      <c r="E1" s="9" t="s">
        <v>34</v>
      </c>
      <c r="F1" s="8" t="s">
        <v>35</v>
      </c>
    </row>
    <row r="2" spans="1:7" hidden="1" x14ac:dyDescent="0.25">
      <c r="A2" s="10">
        <v>1995</v>
      </c>
      <c r="B2" s="11">
        <v>3942.56</v>
      </c>
      <c r="C2" s="11">
        <v>12937.55</v>
      </c>
      <c r="D2" s="11">
        <f>+E2+F2</f>
        <v>0</v>
      </c>
      <c r="E2" s="11">
        <v>0</v>
      </c>
      <c r="F2" s="11">
        <v>0</v>
      </c>
    </row>
    <row r="3" spans="1:7" hidden="1" x14ac:dyDescent="0.25">
      <c r="A3" s="10">
        <v>1996</v>
      </c>
      <c r="B3" s="11">
        <v>3955.83</v>
      </c>
      <c r="C3" s="11">
        <v>13323.57</v>
      </c>
      <c r="D3" s="11">
        <f t="shared" ref="D3:D30" si="0">+E3+F3</f>
        <v>0.41</v>
      </c>
      <c r="E3" s="11">
        <v>0.41</v>
      </c>
      <c r="F3" s="11">
        <v>0</v>
      </c>
    </row>
    <row r="4" spans="1:7" hidden="1" x14ac:dyDescent="0.25">
      <c r="A4" s="10">
        <v>1997</v>
      </c>
      <c r="B4" s="11">
        <v>4738.32</v>
      </c>
      <c r="C4" s="11">
        <v>13214.53</v>
      </c>
      <c r="D4" s="11">
        <f t="shared" si="0"/>
        <v>0.56000000000000005</v>
      </c>
      <c r="E4" s="11">
        <v>0.56000000000000005</v>
      </c>
      <c r="F4" s="11">
        <v>0</v>
      </c>
    </row>
    <row r="5" spans="1:7" hidden="1" x14ac:dyDescent="0.25">
      <c r="A5" s="10">
        <v>1998</v>
      </c>
      <c r="B5" s="11">
        <v>4773.7299999999996</v>
      </c>
      <c r="C5" s="11">
        <v>13808.29</v>
      </c>
      <c r="D5" s="11">
        <f t="shared" si="0"/>
        <v>0.53</v>
      </c>
      <c r="E5" s="11">
        <v>0.53</v>
      </c>
      <c r="F5" s="11">
        <v>0</v>
      </c>
    </row>
    <row r="6" spans="1:7" hidden="1" x14ac:dyDescent="0.25">
      <c r="A6" s="10">
        <v>1999</v>
      </c>
      <c r="B6" s="11">
        <v>4508.41</v>
      </c>
      <c r="C6" s="11">
        <v>14540.58</v>
      </c>
      <c r="D6" s="11">
        <f t="shared" si="0"/>
        <v>0.62</v>
      </c>
      <c r="E6" s="11">
        <v>0.62</v>
      </c>
      <c r="F6" s="11">
        <v>0</v>
      </c>
    </row>
    <row r="7" spans="1:7" x14ac:dyDescent="0.25">
      <c r="A7" s="10">
        <v>2000</v>
      </c>
      <c r="B7" s="12">
        <v>3745.8</v>
      </c>
      <c r="C7" s="12">
        <v>16176.05</v>
      </c>
      <c r="D7" s="12">
        <f t="shared" si="0"/>
        <v>0.85</v>
      </c>
      <c r="E7" s="12">
        <v>0.85</v>
      </c>
      <c r="F7" s="12">
        <v>0</v>
      </c>
      <c r="G7" s="13"/>
    </row>
    <row r="8" spans="1:7" hidden="1" x14ac:dyDescent="0.25">
      <c r="A8" s="10">
        <v>2001</v>
      </c>
      <c r="B8" s="12">
        <v>3169.75</v>
      </c>
      <c r="C8" s="12">
        <v>17614.96</v>
      </c>
      <c r="D8" s="12">
        <f t="shared" si="0"/>
        <v>1.23</v>
      </c>
      <c r="E8" s="12">
        <v>1.23</v>
      </c>
      <c r="F8" s="12">
        <v>0</v>
      </c>
    </row>
    <row r="9" spans="1:7" x14ac:dyDescent="0.25">
      <c r="A9" s="10">
        <v>2002</v>
      </c>
      <c r="B9" s="12">
        <v>3940.97</v>
      </c>
      <c r="C9" s="12">
        <v>18040.13</v>
      </c>
      <c r="D9" s="12">
        <f t="shared" si="0"/>
        <v>1.23</v>
      </c>
      <c r="E9" s="12">
        <v>1.23</v>
      </c>
      <c r="F9" s="12">
        <v>0</v>
      </c>
    </row>
    <row r="10" spans="1:7" hidden="1" x14ac:dyDescent="0.25">
      <c r="A10" s="10">
        <v>2003</v>
      </c>
      <c r="B10" s="12">
        <v>4388.41</v>
      </c>
      <c r="C10" s="12">
        <v>18533.72</v>
      </c>
      <c r="D10" s="12">
        <f t="shared" si="0"/>
        <v>1.23</v>
      </c>
      <c r="E10" s="12">
        <v>1.23</v>
      </c>
      <c r="F10" s="12">
        <v>0</v>
      </c>
    </row>
    <row r="11" spans="1:7" x14ac:dyDescent="0.25">
      <c r="A11" s="10">
        <v>2004</v>
      </c>
      <c r="B11" s="12">
        <v>6740.45</v>
      </c>
      <c r="C11" s="12">
        <v>17525.34</v>
      </c>
      <c r="D11" s="12">
        <f t="shared" si="0"/>
        <v>1.23</v>
      </c>
      <c r="E11" s="12">
        <v>1.23</v>
      </c>
      <c r="F11" s="12">
        <v>0</v>
      </c>
    </row>
    <row r="12" spans="1:7" hidden="1" x14ac:dyDescent="0.25">
      <c r="A12" s="10">
        <v>2005</v>
      </c>
      <c r="B12" s="12">
        <v>7531.52</v>
      </c>
      <c r="C12" s="12">
        <v>17976.990000000002</v>
      </c>
      <c r="D12" s="12">
        <f t="shared" si="0"/>
        <v>1.23</v>
      </c>
      <c r="E12" s="12">
        <v>1.23</v>
      </c>
      <c r="F12" s="12">
        <v>0</v>
      </c>
    </row>
    <row r="13" spans="1:7" x14ac:dyDescent="0.25">
      <c r="A13" s="10">
        <v>2006</v>
      </c>
      <c r="B13" s="12">
        <v>7774.26</v>
      </c>
      <c r="C13" s="12">
        <v>19594.349999999999</v>
      </c>
      <c r="D13" s="12">
        <f t="shared" si="0"/>
        <v>1.23</v>
      </c>
      <c r="E13" s="12">
        <v>1.23</v>
      </c>
      <c r="F13" s="12">
        <v>0</v>
      </c>
    </row>
    <row r="14" spans="1:7" hidden="1" x14ac:dyDescent="0.25">
      <c r="A14" s="10">
        <v>2007</v>
      </c>
      <c r="B14" s="12">
        <v>10393.040000000001</v>
      </c>
      <c r="C14" s="12">
        <v>19548.78</v>
      </c>
      <c r="D14" s="12">
        <f t="shared" si="0"/>
        <v>1.23</v>
      </c>
      <c r="E14" s="12">
        <v>1.23</v>
      </c>
      <c r="F14" s="12">
        <v>0</v>
      </c>
    </row>
    <row r="15" spans="1:7" x14ac:dyDescent="0.25">
      <c r="A15" s="10">
        <v>2008</v>
      </c>
      <c r="B15" s="12">
        <v>13402.26</v>
      </c>
      <c r="C15" s="12">
        <v>19059.62</v>
      </c>
      <c r="D15" s="12">
        <f t="shared" si="0"/>
        <v>1.23</v>
      </c>
      <c r="E15" s="12">
        <v>1.23</v>
      </c>
      <c r="F15" s="12">
        <v>0</v>
      </c>
    </row>
    <row r="16" spans="1:7" hidden="1" x14ac:dyDescent="0.25">
      <c r="A16" s="10">
        <v>2009</v>
      </c>
      <c r="B16" s="12">
        <v>13039.73</v>
      </c>
      <c r="C16" s="12">
        <v>19903.78</v>
      </c>
      <c r="D16" s="12">
        <f t="shared" si="0"/>
        <v>1.23</v>
      </c>
      <c r="E16" s="12">
        <v>1.23</v>
      </c>
      <c r="F16" s="12">
        <v>0</v>
      </c>
    </row>
    <row r="17" spans="1:7" x14ac:dyDescent="0.25">
      <c r="A17" s="10">
        <v>2010</v>
      </c>
      <c r="B17" s="12">
        <v>15854.65</v>
      </c>
      <c r="C17" s="12">
        <v>20052.13</v>
      </c>
      <c r="D17" s="12">
        <f t="shared" si="0"/>
        <v>1.23</v>
      </c>
      <c r="E17" s="12">
        <v>1.23</v>
      </c>
      <c r="F17" s="12">
        <v>0</v>
      </c>
    </row>
    <row r="18" spans="1:7" hidden="1" x14ac:dyDescent="0.25">
      <c r="A18" s="10">
        <v>2011</v>
      </c>
      <c r="B18" s="12">
        <v>17247.91</v>
      </c>
      <c r="C18" s="12">
        <v>21557.33</v>
      </c>
      <c r="D18" s="12">
        <f t="shared" si="0"/>
        <v>1.23</v>
      </c>
      <c r="E18" s="12">
        <v>1.23</v>
      </c>
      <c r="F18" s="12">
        <v>0</v>
      </c>
    </row>
    <row r="19" spans="1:7" x14ac:dyDescent="0.25">
      <c r="A19" s="10">
        <v>2012</v>
      </c>
      <c r="B19" s="12">
        <v>18919.18</v>
      </c>
      <c r="C19" s="12">
        <v>22044.04</v>
      </c>
      <c r="D19" s="12">
        <f t="shared" si="0"/>
        <v>56.809999999999995</v>
      </c>
      <c r="E19" s="12">
        <v>55.58</v>
      </c>
      <c r="F19" s="12">
        <v>1.23</v>
      </c>
    </row>
    <row r="20" spans="1:7" hidden="1" x14ac:dyDescent="0.25">
      <c r="A20" s="10">
        <v>2013</v>
      </c>
      <c r="B20" s="12">
        <v>20812.46</v>
      </c>
      <c r="C20" s="12">
        <v>22319.56</v>
      </c>
      <c r="D20" s="12">
        <f t="shared" si="0"/>
        <v>198.16</v>
      </c>
      <c r="E20" s="12">
        <v>196.93</v>
      </c>
      <c r="F20" s="12">
        <v>1.23</v>
      </c>
    </row>
    <row r="21" spans="1:7" x14ac:dyDescent="0.25">
      <c r="A21" s="10">
        <v>2014</v>
      </c>
      <c r="B21" s="12">
        <v>22882.32</v>
      </c>
      <c r="C21" s="12">
        <v>22210.66</v>
      </c>
      <c r="D21" s="12">
        <f t="shared" si="0"/>
        <v>456.84000000000003</v>
      </c>
      <c r="E21" s="12">
        <v>199.3</v>
      </c>
      <c r="F21" s="12">
        <v>257.54000000000002</v>
      </c>
    </row>
    <row r="22" spans="1:7" hidden="1" x14ac:dyDescent="0.25">
      <c r="A22" s="10">
        <v>2015</v>
      </c>
      <c r="B22" s="12">
        <v>23721.8</v>
      </c>
      <c r="C22" s="12">
        <v>23722.75</v>
      </c>
      <c r="D22" s="12">
        <f t="shared" si="0"/>
        <v>825.86</v>
      </c>
      <c r="E22" s="12">
        <v>230.26</v>
      </c>
      <c r="F22" s="12">
        <v>595.6</v>
      </c>
    </row>
    <row r="23" spans="1:7" x14ac:dyDescent="0.25">
      <c r="A23" s="10">
        <v>2016</v>
      </c>
      <c r="B23" s="12">
        <v>26223.45</v>
      </c>
      <c r="C23" s="12">
        <v>24171.69</v>
      </c>
      <c r="D23" s="12">
        <f t="shared" si="0"/>
        <v>1304.8399999999999</v>
      </c>
      <c r="E23" s="12">
        <v>241.01</v>
      </c>
      <c r="F23" s="12">
        <v>1063.83</v>
      </c>
    </row>
    <row r="24" spans="1:7" hidden="1" x14ac:dyDescent="0.25">
      <c r="A24" s="10">
        <v>2017</v>
      </c>
      <c r="B24" s="12">
        <v>22264.91</v>
      </c>
      <c r="C24" s="12">
        <v>29074.51</v>
      </c>
      <c r="D24" s="12">
        <f t="shared" si="0"/>
        <v>1360.63</v>
      </c>
      <c r="E24" s="12">
        <v>287.2</v>
      </c>
      <c r="F24" s="12">
        <v>1073.43</v>
      </c>
    </row>
    <row r="25" spans="1:7" x14ac:dyDescent="0.25">
      <c r="A25" s="10">
        <v>2018</v>
      </c>
      <c r="B25" s="12">
        <v>21907.86</v>
      </c>
      <c r="C25" s="12">
        <v>30737.46</v>
      </c>
      <c r="D25" s="12">
        <f t="shared" si="0"/>
        <v>2247.84</v>
      </c>
      <c r="E25" s="12">
        <v>745.4</v>
      </c>
      <c r="F25" s="12">
        <v>1502.44</v>
      </c>
    </row>
    <row r="26" spans="1:7" hidden="1" x14ac:dyDescent="0.25">
      <c r="A26" s="10">
        <v>2019</v>
      </c>
      <c r="B26" s="12">
        <v>23088.32</v>
      </c>
      <c r="C26" s="12">
        <v>31462.09</v>
      </c>
      <c r="D26" s="12">
        <f t="shared" si="0"/>
        <v>2418.1</v>
      </c>
      <c r="E26" s="12">
        <v>763.06</v>
      </c>
      <c r="F26" s="12">
        <v>1655.04</v>
      </c>
    </row>
    <row r="27" spans="1:7" x14ac:dyDescent="0.25">
      <c r="A27" s="10">
        <v>2020</v>
      </c>
      <c r="B27" s="12">
        <v>19641.099999999999</v>
      </c>
      <c r="C27" s="12">
        <v>30510.3</v>
      </c>
      <c r="D27" s="12">
        <f t="shared" si="0"/>
        <v>2592.31</v>
      </c>
      <c r="E27" s="12">
        <v>778.21</v>
      </c>
      <c r="F27" s="12">
        <v>1814.1</v>
      </c>
    </row>
    <row r="28" spans="1:7" hidden="1" x14ac:dyDescent="0.25">
      <c r="A28" s="10">
        <v>2021</v>
      </c>
      <c r="B28" s="12">
        <v>22847.06</v>
      </c>
      <c r="C28" s="12">
        <v>31925.68</v>
      </c>
      <c r="D28" s="12">
        <f t="shared" si="0"/>
        <v>2624.27</v>
      </c>
      <c r="E28" s="12">
        <v>801.7</v>
      </c>
      <c r="F28" s="12">
        <v>1822.57</v>
      </c>
      <c r="G28" s="13"/>
    </row>
    <row r="29" spans="1:7" x14ac:dyDescent="0.25">
      <c r="A29" s="10">
        <v>2022</v>
      </c>
      <c r="B29" s="12">
        <v>27215.91</v>
      </c>
      <c r="C29" s="12">
        <v>29743.8</v>
      </c>
      <c r="D29" s="12">
        <f t="shared" si="0"/>
        <v>2752.8599999999997</v>
      </c>
      <c r="E29" s="12">
        <v>820.99</v>
      </c>
      <c r="F29" s="12">
        <v>1931.87</v>
      </c>
    </row>
    <row r="30" spans="1:7" x14ac:dyDescent="0.25">
      <c r="A30" s="10">
        <v>2023</v>
      </c>
      <c r="B30" s="12">
        <v>29667.71</v>
      </c>
      <c r="C30" s="12">
        <v>29087.64</v>
      </c>
      <c r="D30" s="12">
        <f t="shared" si="0"/>
        <v>3312.01</v>
      </c>
      <c r="E30" s="12">
        <v>956.69</v>
      </c>
      <c r="F30" s="12">
        <v>2355.3200000000002</v>
      </c>
      <c r="G30" s="13"/>
    </row>
    <row r="31" spans="1:7" x14ac:dyDescent="0.25">
      <c r="B31" s="13"/>
    </row>
    <row r="32" spans="1:7" x14ac:dyDescent="0.25">
      <c r="B32" s="13"/>
    </row>
    <row r="33" spans="2:3" x14ac:dyDescent="0.25">
      <c r="B33" s="13"/>
    </row>
    <row r="34" spans="2:3" x14ac:dyDescent="0.25">
      <c r="B34" s="13"/>
      <c r="C34" s="13"/>
    </row>
    <row r="35" spans="2:3" x14ac:dyDescent="0.25">
      <c r="B35" s="13"/>
    </row>
    <row r="36" spans="2:3" x14ac:dyDescent="0.25">
      <c r="B36" s="13"/>
      <c r="C36" s="1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C4B1-BA9F-4D0F-8EC5-BC4878771749}">
  <dimension ref="A1:F12"/>
  <sheetViews>
    <sheetView showGridLines="0" zoomScaleNormal="100" workbookViewId="0">
      <selection activeCell="L5" sqref="L5"/>
    </sheetView>
  </sheetViews>
  <sheetFormatPr baseColWidth="10" defaultColWidth="9.140625" defaultRowHeight="15" x14ac:dyDescent="0.25"/>
  <cols>
    <col min="1" max="1" width="15.7109375" customWidth="1"/>
    <col min="2" max="2" width="12.5703125" customWidth="1"/>
    <col min="3" max="3" width="10.7109375" customWidth="1"/>
    <col min="4" max="5" width="11.28515625" bestFit="1" customWidth="1"/>
  </cols>
  <sheetData>
    <row r="1" spans="1:6" ht="26.25" x14ac:dyDescent="0.25">
      <c r="A1" s="8" t="s">
        <v>30</v>
      </c>
      <c r="B1" s="9" t="s">
        <v>37</v>
      </c>
      <c r="C1" s="9" t="s">
        <v>38</v>
      </c>
      <c r="D1" s="9" t="s">
        <v>34</v>
      </c>
      <c r="E1" s="8" t="s">
        <v>35</v>
      </c>
      <c r="F1" s="9" t="s">
        <v>36</v>
      </c>
    </row>
    <row r="2" spans="1:6" x14ac:dyDescent="0.25">
      <c r="A2" s="10">
        <v>2014</v>
      </c>
      <c r="B2" s="12">
        <v>906.78</v>
      </c>
      <c r="C2" s="12">
        <v>229.17</v>
      </c>
      <c r="D2" s="12">
        <v>199.3</v>
      </c>
      <c r="E2" s="12">
        <v>256.31</v>
      </c>
      <c r="F2" s="15">
        <v>3.7999999999999999E-2</v>
      </c>
    </row>
    <row r="3" spans="1:6" x14ac:dyDescent="0.25">
      <c r="A3" s="10">
        <v>2015</v>
      </c>
      <c r="B3" s="12">
        <v>1138.32</v>
      </c>
      <c r="C3" s="12">
        <v>199.39</v>
      </c>
      <c r="D3" s="12">
        <v>230.26</v>
      </c>
      <c r="E3" s="12">
        <v>594.37</v>
      </c>
      <c r="F3" s="15">
        <v>4.8000000000000001E-2</v>
      </c>
    </row>
    <row r="4" spans="1:6" x14ac:dyDescent="0.25">
      <c r="A4" s="10">
        <v>2016</v>
      </c>
      <c r="B4" s="12">
        <v>1077.1600000000001</v>
      </c>
      <c r="C4" s="12">
        <v>203.56655000000001</v>
      </c>
      <c r="D4" s="12">
        <v>241.00855899999999</v>
      </c>
      <c r="E4" s="12">
        <v>1062.6026850000001</v>
      </c>
      <c r="F4" s="15">
        <v>5.2999999999999999E-2</v>
      </c>
    </row>
    <row r="5" spans="1:6" x14ac:dyDescent="0.25">
      <c r="A5" s="10">
        <v>2017</v>
      </c>
      <c r="B5" s="12">
        <v>1232.52</v>
      </c>
      <c r="C5" s="12">
        <v>185.92</v>
      </c>
      <c r="D5" s="12">
        <v>287.2</v>
      </c>
      <c r="E5" s="12">
        <v>1072.205868</v>
      </c>
      <c r="F5" s="15">
        <v>5.5E-2</v>
      </c>
    </row>
    <row r="6" spans="1:6" x14ac:dyDescent="0.25">
      <c r="A6" s="10">
        <v>2018</v>
      </c>
      <c r="B6" s="12">
        <v>1496.3</v>
      </c>
      <c r="C6" s="12">
        <v>211</v>
      </c>
      <c r="D6" s="12">
        <v>745.4</v>
      </c>
      <c r="E6" s="12">
        <v>1501.2</v>
      </c>
      <c r="F6" s="15">
        <v>7.5542961274303905E-2</v>
      </c>
    </row>
    <row r="7" spans="1:6" x14ac:dyDescent="0.25">
      <c r="A7" s="10">
        <v>2019</v>
      </c>
      <c r="B7" s="12">
        <v>2089</v>
      </c>
      <c r="C7" s="12">
        <v>311.39999999999998</v>
      </c>
      <c r="D7" s="12">
        <v>763</v>
      </c>
      <c r="E7" s="12">
        <v>1653.8</v>
      </c>
      <c r="F7" s="15">
        <v>8.5000000000000006E-2</v>
      </c>
    </row>
    <row r="8" spans="1:6" x14ac:dyDescent="0.25">
      <c r="A8" s="10">
        <v>2020</v>
      </c>
      <c r="B8" s="12">
        <v>2432.6829400000001</v>
      </c>
      <c r="C8" s="12">
        <v>304.60296</v>
      </c>
      <c r="D8" s="12">
        <v>778.12811999999997</v>
      </c>
      <c r="E8" s="12">
        <v>1812.8757000000001</v>
      </c>
      <c r="F8" s="15">
        <v>9.8000000000000004E-2</v>
      </c>
    </row>
    <row r="9" spans="1:6" x14ac:dyDescent="0.25">
      <c r="A9" s="10">
        <v>2021</v>
      </c>
      <c r="B9" s="12">
        <v>2720.8750299999997</v>
      </c>
      <c r="C9" s="12">
        <v>356.38292999999999</v>
      </c>
      <c r="D9" s="12">
        <v>801.43893000000003</v>
      </c>
      <c r="E9" s="12">
        <v>1821.3485900000001</v>
      </c>
      <c r="F9" s="15">
        <v>9.7000000000000003E-2</v>
      </c>
    </row>
    <row r="10" spans="1:6" x14ac:dyDescent="0.25">
      <c r="A10" s="10">
        <v>2022</v>
      </c>
      <c r="B10" s="12">
        <v>2478.2602900000002</v>
      </c>
      <c r="C10" s="12">
        <v>355.06572999999997</v>
      </c>
      <c r="D10" s="12">
        <v>820.71794999999997</v>
      </c>
      <c r="E10" s="12">
        <v>1930.6428899999999</v>
      </c>
      <c r="F10" s="15">
        <v>9.0999999999999998E-2</v>
      </c>
    </row>
    <row r="11" spans="1:6" x14ac:dyDescent="0.25">
      <c r="A11" s="10">
        <v>2023</v>
      </c>
      <c r="B11" s="12">
        <v>2582.84755</v>
      </c>
      <c r="C11" s="12">
        <v>341.48608000000002</v>
      </c>
      <c r="D11" s="12">
        <v>956.39319999999998</v>
      </c>
      <c r="E11" s="12">
        <v>2354.0903600000001</v>
      </c>
      <c r="F11" s="16">
        <v>9.8000000000000004E-2</v>
      </c>
    </row>
    <row r="12" spans="1:6" x14ac:dyDescent="0.25">
      <c r="F12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88FF-1152-42F4-971F-8F5E4C9F3174}">
  <dimension ref="A1:L26"/>
  <sheetViews>
    <sheetView showGridLines="0" tabSelected="1" workbookViewId="0">
      <selection activeCell="O11" sqref="O11"/>
    </sheetView>
  </sheetViews>
  <sheetFormatPr baseColWidth="10" defaultColWidth="9.140625" defaultRowHeight="15" x14ac:dyDescent="0.25"/>
  <cols>
    <col min="1" max="1" width="12.85546875" customWidth="1"/>
    <col min="2" max="10" width="8.5703125" customWidth="1"/>
    <col min="11" max="11" width="8" customWidth="1"/>
    <col min="12" max="12" width="13.5703125" customWidth="1"/>
  </cols>
  <sheetData>
    <row r="1" spans="1:12" ht="30" customHeight="1" x14ac:dyDescent="0.25">
      <c r="A1" s="18" t="s">
        <v>40</v>
      </c>
      <c r="B1" s="18">
        <v>2015</v>
      </c>
      <c r="C1" s="18">
        <v>2016</v>
      </c>
      <c r="D1" s="18">
        <v>2017</v>
      </c>
      <c r="E1" s="18">
        <v>2018</v>
      </c>
      <c r="F1" s="18">
        <v>2019</v>
      </c>
      <c r="G1" s="18">
        <v>2020</v>
      </c>
      <c r="H1" s="18">
        <v>2021</v>
      </c>
      <c r="I1" s="18">
        <v>2022</v>
      </c>
      <c r="J1" s="18">
        <v>2023</v>
      </c>
      <c r="K1" s="18" t="s">
        <v>88</v>
      </c>
      <c r="L1" s="18" t="s">
        <v>41</v>
      </c>
    </row>
    <row r="2" spans="1:12" ht="17.25" customHeight="1" x14ac:dyDescent="0.25">
      <c r="A2" s="19" t="s">
        <v>42</v>
      </c>
      <c r="B2" s="20">
        <v>57.279000000000003</v>
      </c>
      <c r="C2" s="20">
        <v>153.215</v>
      </c>
      <c r="D2" s="20">
        <v>66.917000000000002</v>
      </c>
      <c r="E2" s="20">
        <v>61.255000000000003</v>
      </c>
      <c r="F2" s="20">
        <v>48.887999999999998</v>
      </c>
      <c r="G2" s="20">
        <v>35.298999999999999</v>
      </c>
      <c r="H2" s="20">
        <v>54.673000000000002</v>
      </c>
      <c r="I2" s="20">
        <v>45.53</v>
      </c>
      <c r="J2" s="20">
        <v>42.08</v>
      </c>
      <c r="K2" s="21">
        <f>+(J2-I2)/I2</f>
        <v>-7.5774214803426373E-2</v>
      </c>
      <c r="L2" s="22"/>
    </row>
    <row r="3" spans="1:12" ht="17.25" customHeight="1" x14ac:dyDescent="0.25">
      <c r="A3" s="23" t="s">
        <v>15</v>
      </c>
      <c r="B3" s="24">
        <v>1930.828</v>
      </c>
      <c r="C3" s="24">
        <v>2235.86</v>
      </c>
      <c r="D3" s="24">
        <v>2765.3539999999998</v>
      </c>
      <c r="E3" s="24">
        <v>2253.3449999999998</v>
      </c>
      <c r="F3" s="24">
        <v>2226.6860000000001</v>
      </c>
      <c r="G3" s="24">
        <v>2158.3380000000002</v>
      </c>
      <c r="H3" s="24">
        <v>2362.8029999999999</v>
      </c>
      <c r="I3" s="24">
        <v>2096.29</v>
      </c>
      <c r="J3" s="24">
        <v>1787.74</v>
      </c>
      <c r="K3" s="21">
        <f t="shared" ref="K3:K22" si="0">+(J3-I3)/I3</f>
        <v>-0.14718860463008457</v>
      </c>
      <c r="L3" s="25"/>
    </row>
    <row r="4" spans="1:12" ht="17.25" customHeight="1" x14ac:dyDescent="0.25">
      <c r="A4" s="23" t="s">
        <v>19</v>
      </c>
      <c r="B4" s="24">
        <v>41.18</v>
      </c>
      <c r="C4" s="24">
        <v>39.673000000000002</v>
      </c>
      <c r="D4" s="24">
        <v>6974.0069999999996</v>
      </c>
      <c r="E4" s="24">
        <v>45.094000000000001</v>
      </c>
      <c r="F4" s="24">
        <v>43.439</v>
      </c>
      <c r="G4" s="24">
        <v>43.496000000000002</v>
      </c>
      <c r="H4" s="24">
        <v>45.148000000000003</v>
      </c>
      <c r="I4" s="24">
        <v>42.628</v>
      </c>
      <c r="J4" s="24">
        <v>38.770000000000003</v>
      </c>
      <c r="K4" s="21">
        <f t="shared" si="0"/>
        <v>-9.0503894154077058E-2</v>
      </c>
      <c r="L4" s="25"/>
    </row>
    <row r="5" spans="1:12" ht="17.25" customHeight="1" x14ac:dyDescent="0.25">
      <c r="A5" s="23" t="s">
        <v>1</v>
      </c>
      <c r="B5" s="24">
        <v>879.23</v>
      </c>
      <c r="C5" s="24">
        <v>893.50199999999995</v>
      </c>
      <c r="D5" s="24">
        <v>1058.4110000000001</v>
      </c>
      <c r="E5" s="24">
        <v>1089.069</v>
      </c>
      <c r="F5" s="24">
        <v>1107.528</v>
      </c>
      <c r="G5" s="24">
        <v>1167.5840000000001</v>
      </c>
      <c r="H5" s="24">
        <v>1134.9259999999999</v>
      </c>
      <c r="I5" s="24">
        <v>1070.742</v>
      </c>
      <c r="J5" s="24">
        <v>958.54000000000008</v>
      </c>
      <c r="K5" s="21">
        <f t="shared" si="0"/>
        <v>-0.10478901546777832</v>
      </c>
      <c r="L5" s="25"/>
    </row>
    <row r="6" spans="1:12" ht="17.25" customHeight="1" x14ac:dyDescent="0.25">
      <c r="A6" s="23" t="s">
        <v>43</v>
      </c>
      <c r="B6" s="24">
        <v>20.885999999999999</v>
      </c>
      <c r="C6" s="24">
        <v>19.702000000000002</v>
      </c>
      <c r="D6" s="24">
        <v>21.658999999999999</v>
      </c>
      <c r="E6" s="24">
        <v>17.86</v>
      </c>
      <c r="F6" s="24">
        <v>12.955</v>
      </c>
      <c r="G6" s="24">
        <v>17.059999999999999</v>
      </c>
      <c r="H6" s="24">
        <v>11.791</v>
      </c>
      <c r="I6" s="24">
        <v>16.942</v>
      </c>
      <c r="J6" s="24">
        <v>11.76</v>
      </c>
      <c r="K6" s="21">
        <f t="shared" si="0"/>
        <v>-0.30586707590603235</v>
      </c>
      <c r="L6" s="25"/>
    </row>
    <row r="7" spans="1:12" ht="17.25" customHeight="1" x14ac:dyDescent="0.25">
      <c r="A7" s="23" t="s">
        <v>21</v>
      </c>
      <c r="B7" s="24">
        <v>983.56799999999998</v>
      </c>
      <c r="C7" s="24">
        <v>578.43200000000002</v>
      </c>
      <c r="D7" s="24">
        <v>878.34100000000001</v>
      </c>
      <c r="E7" s="24">
        <v>1219.973</v>
      </c>
      <c r="F7" s="24">
        <v>1370.308</v>
      </c>
      <c r="G7" s="24">
        <v>1374.979</v>
      </c>
      <c r="H7" s="24">
        <v>1705.1849999999999</v>
      </c>
      <c r="I7" s="24">
        <v>1552.452</v>
      </c>
      <c r="J7" s="24">
        <v>1340.34</v>
      </c>
      <c r="K7" s="21">
        <f t="shared" si="0"/>
        <v>-0.13663031127532452</v>
      </c>
      <c r="L7" s="25"/>
    </row>
    <row r="8" spans="1:12" ht="17.25" customHeight="1" x14ac:dyDescent="0.25">
      <c r="A8" s="23" t="s">
        <v>44</v>
      </c>
      <c r="B8" s="24">
        <v>1261.943</v>
      </c>
      <c r="C8" s="24">
        <v>650.14099999999996</v>
      </c>
      <c r="D8" s="24">
        <v>1891.079</v>
      </c>
      <c r="E8" s="24">
        <v>1987.182</v>
      </c>
      <c r="F8" s="24">
        <v>1942.5930000000001</v>
      </c>
      <c r="G8" s="24">
        <v>1795.4760000000001</v>
      </c>
      <c r="H8" s="24">
        <v>1908.329</v>
      </c>
      <c r="I8" s="24">
        <v>1827.18</v>
      </c>
      <c r="J8" s="24">
        <v>1855.56</v>
      </c>
      <c r="K8" s="21">
        <f t="shared" si="0"/>
        <v>1.5532131481298986E-2</v>
      </c>
      <c r="L8" s="25"/>
    </row>
    <row r="9" spans="1:12" ht="17.25" customHeight="1" x14ac:dyDescent="0.25">
      <c r="A9" s="23" t="s">
        <v>45</v>
      </c>
      <c r="B9" s="24">
        <v>7170.5290000000005</v>
      </c>
      <c r="C9" s="24">
        <v>7356.3950000000004</v>
      </c>
      <c r="D9" s="24">
        <v>2315.4450000000002</v>
      </c>
      <c r="E9" s="24">
        <v>13528.182000000001</v>
      </c>
      <c r="F9" s="24">
        <v>10257.728999999999</v>
      </c>
      <c r="G9" s="24">
        <v>10036.629000000001</v>
      </c>
      <c r="H9" s="24">
        <v>10189.179</v>
      </c>
      <c r="I9" s="24">
        <v>9561.0220000000008</v>
      </c>
      <c r="J9" s="24">
        <v>8959.48</v>
      </c>
      <c r="K9" s="21">
        <f t="shared" si="0"/>
        <v>-6.2916077381685892E-2</v>
      </c>
      <c r="L9" s="25"/>
    </row>
    <row r="10" spans="1:12" ht="17.25" customHeight="1" x14ac:dyDescent="0.25">
      <c r="A10" s="23" t="s">
        <v>46</v>
      </c>
      <c r="B10" s="24">
        <v>31.023</v>
      </c>
      <c r="C10" s="24">
        <v>32.146000000000001</v>
      </c>
      <c r="D10" s="24">
        <v>2118.7420000000002</v>
      </c>
      <c r="E10" s="24">
        <v>2467.75</v>
      </c>
      <c r="F10" s="24">
        <v>2453.527</v>
      </c>
      <c r="G10" s="24">
        <v>2141.797</v>
      </c>
      <c r="H10" s="24">
        <v>2254.6080000000002</v>
      </c>
      <c r="I10" s="24">
        <v>1843.454</v>
      </c>
      <c r="J10" s="24">
        <v>2120.5100000000002</v>
      </c>
      <c r="K10" s="21">
        <f t="shared" si="0"/>
        <v>0.15029178921741485</v>
      </c>
      <c r="L10" s="25"/>
    </row>
    <row r="11" spans="1:12" ht="17.25" customHeight="1" x14ac:dyDescent="0.25">
      <c r="A11" s="23" t="s">
        <v>22</v>
      </c>
      <c r="B11" s="24">
        <v>144.613</v>
      </c>
      <c r="C11" s="24">
        <v>463.06599999999997</v>
      </c>
      <c r="D11" s="24">
        <v>667.87699999999995</v>
      </c>
      <c r="E11" s="24">
        <v>611.68200000000002</v>
      </c>
      <c r="F11" s="24">
        <v>1203.1959999999999</v>
      </c>
      <c r="G11" s="24">
        <v>1296.181</v>
      </c>
      <c r="H11" s="24">
        <v>1249.7049999999999</v>
      </c>
      <c r="I11" s="24">
        <v>1332.3230000000001</v>
      </c>
      <c r="J11" s="24">
        <v>1806.4199999999998</v>
      </c>
      <c r="K11" s="21">
        <f t="shared" si="0"/>
        <v>0.35584238957069697</v>
      </c>
      <c r="L11" s="25"/>
    </row>
    <row r="12" spans="1:12" ht="17.25" customHeight="1" x14ac:dyDescent="0.25">
      <c r="A12" s="23" t="s">
        <v>20</v>
      </c>
      <c r="B12" s="24">
        <v>2604.8850000000002</v>
      </c>
      <c r="C12" s="24">
        <v>2247.2469999999998</v>
      </c>
      <c r="D12" s="24">
        <v>2344.5100000000002</v>
      </c>
      <c r="E12" s="24">
        <v>2709.8470000000002</v>
      </c>
      <c r="F12" s="24">
        <v>2611.761</v>
      </c>
      <c r="G12" s="24">
        <v>2472.2660000000001</v>
      </c>
      <c r="H12" s="24">
        <v>2800.5819999999999</v>
      </c>
      <c r="I12" s="24">
        <v>2771.8429999999998</v>
      </c>
      <c r="J12" s="24">
        <v>2976.75</v>
      </c>
      <c r="K12" s="21">
        <f t="shared" si="0"/>
        <v>7.3924461089607221E-2</v>
      </c>
      <c r="L12" s="25"/>
    </row>
    <row r="13" spans="1:12" ht="17.25" customHeight="1" x14ac:dyDescent="0.25">
      <c r="A13" s="23" t="s">
        <v>47</v>
      </c>
      <c r="B13" s="24">
        <v>0</v>
      </c>
      <c r="C13" s="24">
        <v>0</v>
      </c>
      <c r="D13" s="24">
        <v>0</v>
      </c>
      <c r="E13" s="24">
        <v>1.496</v>
      </c>
      <c r="F13" s="24">
        <v>4.7480000000000002</v>
      </c>
      <c r="G13" s="24">
        <v>1.837</v>
      </c>
      <c r="H13" s="24">
        <v>3.0920000000000001</v>
      </c>
      <c r="I13" s="24">
        <v>1.4450000000000001</v>
      </c>
      <c r="J13" s="24">
        <v>1.5500000000000007</v>
      </c>
      <c r="K13" s="21">
        <f t="shared" si="0"/>
        <v>7.2664359861592143E-2</v>
      </c>
      <c r="L13" s="25"/>
    </row>
    <row r="14" spans="1:12" ht="17.25" customHeight="1" x14ac:dyDescent="0.25">
      <c r="A14" s="23" t="s">
        <v>10</v>
      </c>
      <c r="B14" s="24">
        <v>5513.94</v>
      </c>
      <c r="C14" s="24">
        <v>5377.8</v>
      </c>
      <c r="D14" s="24">
        <v>5980.5169999999998</v>
      </c>
      <c r="E14" s="24">
        <v>5080.1279999999997</v>
      </c>
      <c r="F14" s="24">
        <v>6254.3770000000004</v>
      </c>
      <c r="G14" s="24">
        <v>6369.8069999999998</v>
      </c>
      <c r="H14" s="24">
        <v>6529.6289999999999</v>
      </c>
      <c r="I14" s="24">
        <v>6055.6869999999999</v>
      </c>
      <c r="J14" s="24">
        <v>6517.9000000000015</v>
      </c>
      <c r="K14" s="21">
        <f t="shared" si="0"/>
        <v>7.6327095505431763E-2</v>
      </c>
      <c r="L14" s="25"/>
    </row>
    <row r="15" spans="1:12" ht="17.25" customHeight="1" x14ac:dyDescent="0.25">
      <c r="A15" s="23" t="s">
        <v>48</v>
      </c>
      <c r="B15" s="24">
        <v>492.52699999999999</v>
      </c>
      <c r="C15" s="24">
        <v>824.41600000000005</v>
      </c>
      <c r="D15" s="24">
        <v>33.207000000000001</v>
      </c>
      <c r="E15" s="24">
        <v>394.07400000000001</v>
      </c>
      <c r="F15" s="24">
        <v>406.67</v>
      </c>
      <c r="G15" s="24">
        <v>442.10300000000001</v>
      </c>
      <c r="H15" s="24">
        <v>440.66699999999997</v>
      </c>
      <c r="I15" s="24">
        <v>372.82499999999999</v>
      </c>
      <c r="J15" s="24">
        <v>0</v>
      </c>
      <c r="K15" s="21">
        <f t="shared" si="0"/>
        <v>-1</v>
      </c>
      <c r="L15" s="25"/>
    </row>
    <row r="16" spans="1:12" ht="17.25" customHeight="1" x14ac:dyDescent="0.25">
      <c r="A16" s="23" t="s">
        <v>2</v>
      </c>
      <c r="B16" s="24">
        <v>96.641000000000005</v>
      </c>
      <c r="C16" s="24">
        <v>5.0190000000000001</v>
      </c>
      <c r="D16" s="24">
        <v>46.469000000000001</v>
      </c>
      <c r="E16" s="24">
        <v>156.81899999999999</v>
      </c>
      <c r="F16" s="24">
        <v>627.54399999999998</v>
      </c>
      <c r="G16" s="24">
        <v>643.77200000000005</v>
      </c>
      <c r="H16" s="24">
        <v>659.16700000000003</v>
      </c>
      <c r="I16" s="24">
        <v>304.58199999999999</v>
      </c>
      <c r="J16" s="24">
        <v>812.05</v>
      </c>
      <c r="K16" s="21">
        <f t="shared" si="0"/>
        <v>1.6661129022726227</v>
      </c>
      <c r="L16" s="25"/>
    </row>
    <row r="17" spans="1:12" ht="17.25" customHeight="1" x14ac:dyDescent="0.25">
      <c r="A17" s="23" t="s">
        <v>49</v>
      </c>
      <c r="B17" s="24">
        <v>972.08600000000001</v>
      </c>
      <c r="C17" s="24">
        <v>101.66200000000001</v>
      </c>
      <c r="D17" s="24">
        <v>933.45</v>
      </c>
      <c r="E17" s="24">
        <v>894.04700000000003</v>
      </c>
      <c r="F17" s="24">
        <v>894.73699999999997</v>
      </c>
      <c r="G17" s="24">
        <v>795.14800000000002</v>
      </c>
      <c r="H17" s="24">
        <v>822.78599999999994</v>
      </c>
      <c r="I17" s="24">
        <v>788.90099999999995</v>
      </c>
      <c r="J17" s="24">
        <v>804.86</v>
      </c>
      <c r="K17" s="21">
        <f t="shared" si="0"/>
        <v>2.022940774571215E-2</v>
      </c>
      <c r="L17" s="25"/>
    </row>
    <row r="18" spans="1:12" ht="17.25" customHeight="1" x14ac:dyDescent="0.25">
      <c r="A18" s="23" t="s">
        <v>50</v>
      </c>
      <c r="B18" s="24">
        <v>650.25900000000001</v>
      </c>
      <c r="C18" s="24">
        <v>1884.9870000000001</v>
      </c>
      <c r="D18" s="24">
        <v>333.84399999999999</v>
      </c>
      <c r="E18" s="24">
        <v>282.90100000000001</v>
      </c>
      <c r="F18" s="24">
        <v>309.88600000000002</v>
      </c>
      <c r="G18" s="24">
        <v>307.22199999999998</v>
      </c>
      <c r="H18" s="24">
        <v>466.46800000000002</v>
      </c>
      <c r="I18" s="24">
        <v>401.72300000000001</v>
      </c>
      <c r="J18" s="24">
        <v>312.31000000000017</v>
      </c>
      <c r="K18" s="21">
        <f t="shared" si="0"/>
        <v>-0.22257376351366448</v>
      </c>
      <c r="L18" s="25"/>
    </row>
    <row r="19" spans="1:12" ht="17.25" customHeight="1" x14ac:dyDescent="0.25">
      <c r="A19" s="23" t="s">
        <v>51</v>
      </c>
      <c r="B19" s="24">
        <v>811.27200000000005</v>
      </c>
      <c r="C19" s="24">
        <v>759.12</v>
      </c>
      <c r="D19" s="24">
        <v>763.697</v>
      </c>
      <c r="E19" s="24">
        <v>746.98199999999997</v>
      </c>
      <c r="F19" s="24">
        <v>998.90099999999995</v>
      </c>
      <c r="G19" s="24">
        <v>1040.3610000000001</v>
      </c>
      <c r="H19" s="24">
        <v>960.79399999999998</v>
      </c>
      <c r="I19" s="24">
        <v>1039.2619999999999</v>
      </c>
      <c r="J19" s="24">
        <v>1027.47</v>
      </c>
      <c r="K19" s="21">
        <f t="shared" si="0"/>
        <v>-1.1346513198789061E-2</v>
      </c>
      <c r="L19" s="25"/>
    </row>
    <row r="20" spans="1:12" ht="17.25" customHeight="1" x14ac:dyDescent="0.25">
      <c r="A20" s="23" t="s">
        <v>52</v>
      </c>
      <c r="B20" s="24">
        <v>47.841999999999999</v>
      </c>
      <c r="C20" s="24">
        <v>42.981999999999999</v>
      </c>
      <c r="D20" s="24">
        <v>52.125</v>
      </c>
      <c r="E20" s="24">
        <v>48.045000000000002</v>
      </c>
      <c r="F20" s="24">
        <v>45.570999999999998</v>
      </c>
      <c r="G20" s="24">
        <v>41.372999999999998</v>
      </c>
      <c r="H20" s="24">
        <v>43.305999999999997</v>
      </c>
      <c r="I20" s="24">
        <v>32.942</v>
      </c>
      <c r="J20" s="24">
        <v>37.81</v>
      </c>
      <c r="K20" s="21">
        <f t="shared" si="0"/>
        <v>0.14777487705664508</v>
      </c>
      <c r="L20" s="25"/>
    </row>
    <row r="21" spans="1:12" ht="17.25" customHeight="1" x14ac:dyDescent="0.25">
      <c r="A21" s="23" t="s">
        <v>53</v>
      </c>
      <c r="B21" s="24">
        <v>131.227</v>
      </c>
      <c r="C21" s="24">
        <v>354.40800000000002</v>
      </c>
      <c r="D21" s="24">
        <v>154.554</v>
      </c>
      <c r="E21" s="24">
        <v>160.52699999999999</v>
      </c>
      <c r="F21" s="24">
        <v>151.32</v>
      </c>
      <c r="G21" s="24">
        <v>157.464</v>
      </c>
      <c r="H21" s="24">
        <v>157.57900000000001</v>
      </c>
      <c r="I21" s="24">
        <v>146.91</v>
      </c>
      <c r="J21" s="24">
        <v>108.89</v>
      </c>
      <c r="K21" s="21">
        <f t="shared" si="0"/>
        <v>-0.25879790347832005</v>
      </c>
      <c r="L21" s="25"/>
    </row>
    <row r="22" spans="1:12" ht="17.25" customHeight="1" x14ac:dyDescent="0.25">
      <c r="A22" s="23" t="s">
        <v>54</v>
      </c>
      <c r="B22" s="24">
        <v>4.8780000000000001</v>
      </c>
      <c r="C22" s="24">
        <v>727.10699999999997</v>
      </c>
      <c r="D22" s="24">
        <v>0</v>
      </c>
      <c r="E22" s="24">
        <v>176.96100000000001</v>
      </c>
      <c r="F22" s="24">
        <v>259.84500000000003</v>
      </c>
      <c r="G22" s="24">
        <v>263.63</v>
      </c>
      <c r="H22" s="24">
        <v>323.41699999999997</v>
      </c>
      <c r="I22" s="24">
        <v>230.71199999999999</v>
      </c>
      <c r="J22" s="24">
        <v>5.2800000000000296</v>
      </c>
      <c r="K22" s="21">
        <f t="shared" si="0"/>
        <v>-0.97711432435243928</v>
      </c>
      <c r="L22" s="25"/>
    </row>
    <row r="26" spans="1:12" x14ac:dyDescent="0.25">
      <c r="J26" s="26"/>
    </row>
  </sheetData>
  <conditionalFormatting sqref="K2:K22">
    <cfRule type="colorScale" priority="1">
      <colorScale>
        <cfvo type="min"/>
        <cfvo type="num" val="0"/>
        <cfvo type="num" val="1"/>
        <color rgb="FFF8696B"/>
        <color theme="0" tint="-4.9989318521683403E-2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C73F077-E18A-4C1F-BF0E-75AF897FFC5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'Fig3'!B2:J2</xm:f>
              <xm:sqref>L2</xm:sqref>
            </x14:sparkline>
            <x14:sparkline>
              <xm:f>'Fig3'!B3:J3</xm:f>
              <xm:sqref>L3</xm:sqref>
            </x14:sparkline>
            <x14:sparkline>
              <xm:f>'Fig3'!B4:J4</xm:f>
              <xm:sqref>L4</xm:sqref>
            </x14:sparkline>
            <x14:sparkline>
              <xm:f>'Fig3'!B5:J5</xm:f>
              <xm:sqref>L5</xm:sqref>
            </x14:sparkline>
            <x14:sparkline>
              <xm:f>'Fig3'!B6:J6</xm:f>
              <xm:sqref>L6</xm:sqref>
            </x14:sparkline>
            <x14:sparkline>
              <xm:f>'Fig3'!B7:J7</xm:f>
              <xm:sqref>L7</xm:sqref>
            </x14:sparkline>
            <x14:sparkline>
              <xm:f>'Fig3'!B8:J8</xm:f>
              <xm:sqref>L8</xm:sqref>
            </x14:sparkline>
            <x14:sparkline>
              <xm:f>'Fig3'!B9:J9</xm:f>
              <xm:sqref>L9</xm:sqref>
            </x14:sparkline>
            <x14:sparkline>
              <xm:f>'Fig3'!B10:J10</xm:f>
              <xm:sqref>L10</xm:sqref>
            </x14:sparkline>
            <x14:sparkline>
              <xm:f>'Fig3'!B11:J11</xm:f>
              <xm:sqref>L11</xm:sqref>
            </x14:sparkline>
            <x14:sparkline>
              <xm:f>'Fig3'!B12:J12</xm:f>
              <xm:sqref>L12</xm:sqref>
            </x14:sparkline>
            <x14:sparkline>
              <xm:f>'Fig3'!B13:J13</xm:f>
              <xm:sqref>L13</xm:sqref>
            </x14:sparkline>
            <x14:sparkline>
              <xm:f>'Fig3'!B14:J14</xm:f>
              <xm:sqref>L14</xm:sqref>
            </x14:sparkline>
            <x14:sparkline>
              <xm:f>'Fig3'!B15:J15</xm:f>
              <xm:sqref>L15</xm:sqref>
            </x14:sparkline>
            <x14:sparkline>
              <xm:f>'Fig3'!B16:J16</xm:f>
              <xm:sqref>L16</xm:sqref>
            </x14:sparkline>
            <x14:sparkline>
              <xm:f>'Fig3'!B17:J17</xm:f>
              <xm:sqref>L17</xm:sqref>
            </x14:sparkline>
            <x14:sparkline>
              <xm:f>'Fig3'!B18:J18</xm:f>
              <xm:sqref>L18</xm:sqref>
            </x14:sparkline>
            <x14:sparkline>
              <xm:f>'Fig3'!B19:J19</xm:f>
              <xm:sqref>L19</xm:sqref>
            </x14:sparkline>
            <x14:sparkline>
              <xm:f>'Fig3'!B20:J20</xm:f>
              <xm:sqref>L20</xm:sqref>
            </x14:sparkline>
            <x14:sparkline>
              <xm:f>'Fig3'!B21:J21</xm:f>
              <xm:sqref>L21</xm:sqref>
            </x14:sparkline>
            <x14:sparkline>
              <xm:f>'Fig3'!B22:J22</xm:f>
              <xm:sqref>L22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21D5-6B0F-4BBD-9441-DEA2F0115BC8}">
  <dimension ref="A1:H23"/>
  <sheetViews>
    <sheetView workbookViewId="0">
      <selection activeCell="H1" sqref="H1"/>
    </sheetView>
  </sheetViews>
  <sheetFormatPr baseColWidth="10" defaultRowHeight="15" x14ac:dyDescent="0.25"/>
  <sheetData>
    <row r="1" spans="1:8" ht="29.25" thickBot="1" x14ac:dyDescent="0.3">
      <c r="A1" s="27" t="s">
        <v>40</v>
      </c>
      <c r="B1" s="28" t="s">
        <v>39</v>
      </c>
      <c r="C1" s="28" t="s">
        <v>32</v>
      </c>
      <c r="D1" s="28" t="s">
        <v>31</v>
      </c>
      <c r="E1" s="28" t="s">
        <v>35</v>
      </c>
      <c r="F1" s="28" t="s">
        <v>55</v>
      </c>
      <c r="G1" s="28" t="s">
        <v>56</v>
      </c>
      <c r="H1" s="28" t="s">
        <v>57</v>
      </c>
    </row>
    <row r="2" spans="1:8" ht="15.75" thickBot="1" x14ac:dyDescent="0.3">
      <c r="A2" s="29" t="s">
        <v>39</v>
      </c>
      <c r="B2" s="30">
        <v>57064077</v>
      </c>
      <c r="C2" s="30">
        <v>28797700</v>
      </c>
      <c r="D2" s="30">
        <v>25160779</v>
      </c>
      <c r="E2" s="30">
        <v>1930115</v>
      </c>
      <c r="F2" s="30">
        <v>821466</v>
      </c>
      <c r="G2" s="30">
        <v>354017</v>
      </c>
      <c r="H2" s="31">
        <v>100</v>
      </c>
    </row>
    <row r="3" spans="1:8" ht="15.75" thickBot="1" x14ac:dyDescent="0.3">
      <c r="A3" s="32" t="s">
        <v>10</v>
      </c>
      <c r="B3" s="33">
        <v>29064860</v>
      </c>
      <c r="C3" s="33">
        <v>5875203</v>
      </c>
      <c r="D3" s="33">
        <v>23009173</v>
      </c>
      <c r="E3" s="34" t="s">
        <v>58</v>
      </c>
      <c r="F3" s="33">
        <v>2776</v>
      </c>
      <c r="G3" s="33">
        <v>177708</v>
      </c>
      <c r="H3" s="35">
        <v>50.9</v>
      </c>
    </row>
    <row r="4" spans="1:8" ht="29.25" thickBot="1" x14ac:dyDescent="0.3">
      <c r="A4" s="36" t="s">
        <v>45</v>
      </c>
      <c r="B4" s="37">
        <v>9561022</v>
      </c>
      <c r="C4" s="37">
        <v>9561022</v>
      </c>
      <c r="D4" s="38" t="s">
        <v>58</v>
      </c>
      <c r="E4" s="38" t="s">
        <v>58</v>
      </c>
      <c r="F4" s="38" t="s">
        <v>58</v>
      </c>
      <c r="G4" s="38" t="s">
        <v>58</v>
      </c>
      <c r="H4" s="38">
        <v>16.8</v>
      </c>
    </row>
    <row r="5" spans="1:8" ht="15.75" thickBot="1" x14ac:dyDescent="0.3">
      <c r="A5" s="36" t="s">
        <v>20</v>
      </c>
      <c r="B5" s="37">
        <v>2771863</v>
      </c>
      <c r="C5" s="37">
        <v>2771844</v>
      </c>
      <c r="D5" s="38">
        <v>20</v>
      </c>
      <c r="E5" s="38" t="s">
        <v>58</v>
      </c>
      <c r="F5" s="38" t="s">
        <v>58</v>
      </c>
      <c r="G5" s="38" t="s">
        <v>58</v>
      </c>
      <c r="H5" s="38">
        <v>4.9000000000000004</v>
      </c>
    </row>
    <row r="6" spans="1:8" ht="15.75" thickBot="1" x14ac:dyDescent="0.3">
      <c r="A6" s="36" t="s">
        <v>15</v>
      </c>
      <c r="B6" s="37">
        <v>2205695</v>
      </c>
      <c r="C6" s="37">
        <v>2049610</v>
      </c>
      <c r="D6" s="37">
        <v>109405</v>
      </c>
      <c r="E6" s="38" t="s">
        <v>58</v>
      </c>
      <c r="F6" s="38" t="s">
        <v>58</v>
      </c>
      <c r="G6" s="37">
        <v>46681</v>
      </c>
      <c r="H6" s="38">
        <v>3.9</v>
      </c>
    </row>
    <row r="7" spans="1:8" ht="15.75" thickBot="1" x14ac:dyDescent="0.3">
      <c r="A7" s="36" t="s">
        <v>44</v>
      </c>
      <c r="B7" s="37">
        <v>1827180</v>
      </c>
      <c r="C7" s="37">
        <v>1827180</v>
      </c>
      <c r="D7" s="38" t="s">
        <v>58</v>
      </c>
      <c r="E7" s="38" t="s">
        <v>58</v>
      </c>
      <c r="F7" s="38" t="s">
        <v>58</v>
      </c>
      <c r="G7" s="38" t="s">
        <v>58</v>
      </c>
      <c r="H7" s="38">
        <v>3.2</v>
      </c>
    </row>
    <row r="8" spans="1:8" ht="15.75" thickBot="1" x14ac:dyDescent="0.3">
      <c r="A8" s="36" t="s">
        <v>46</v>
      </c>
      <c r="B8" s="37">
        <v>1843454</v>
      </c>
      <c r="C8" s="37">
        <v>1843454</v>
      </c>
      <c r="D8" s="38" t="s">
        <v>58</v>
      </c>
      <c r="E8" s="38" t="s">
        <v>58</v>
      </c>
      <c r="F8" s="38" t="s">
        <v>58</v>
      </c>
      <c r="G8" s="38" t="s">
        <v>58</v>
      </c>
      <c r="H8" s="38">
        <v>3.2</v>
      </c>
    </row>
    <row r="9" spans="1:8" ht="15.75" thickBot="1" x14ac:dyDescent="0.3">
      <c r="A9" s="36" t="s">
        <v>22</v>
      </c>
      <c r="B9" s="37">
        <v>1606616</v>
      </c>
      <c r="C9" s="38" t="s">
        <v>58</v>
      </c>
      <c r="D9" s="37">
        <v>274293</v>
      </c>
      <c r="E9" s="37">
        <v>1332323</v>
      </c>
      <c r="F9" s="38" t="s">
        <v>58</v>
      </c>
      <c r="G9" s="38" t="s">
        <v>58</v>
      </c>
      <c r="H9" s="38">
        <v>2.8</v>
      </c>
    </row>
    <row r="10" spans="1:8" ht="15.75" thickBot="1" x14ac:dyDescent="0.3">
      <c r="A10" s="36" t="s">
        <v>21</v>
      </c>
      <c r="B10" s="37">
        <v>1552468</v>
      </c>
      <c r="C10" s="37">
        <v>1026679</v>
      </c>
      <c r="D10" s="38">
        <v>16</v>
      </c>
      <c r="E10" s="37">
        <v>458546</v>
      </c>
      <c r="F10" s="38" t="s">
        <v>58</v>
      </c>
      <c r="G10" s="37">
        <v>67227</v>
      </c>
      <c r="H10" s="38">
        <v>2.7</v>
      </c>
    </row>
    <row r="11" spans="1:8" ht="15.75" thickBot="1" x14ac:dyDescent="0.3">
      <c r="A11" s="36" t="s">
        <v>50</v>
      </c>
      <c r="B11" s="37">
        <v>1430754</v>
      </c>
      <c r="C11" s="37">
        <v>200075</v>
      </c>
      <c r="D11" s="37">
        <v>1029031</v>
      </c>
      <c r="E11" s="37">
        <v>139246</v>
      </c>
      <c r="F11" s="38" t="s">
        <v>58</v>
      </c>
      <c r="G11" s="37">
        <v>62402</v>
      </c>
      <c r="H11" s="38">
        <v>2.5</v>
      </c>
    </row>
    <row r="12" spans="1:8" ht="15.75" thickBot="1" x14ac:dyDescent="0.3">
      <c r="A12" s="36" t="s">
        <v>1</v>
      </c>
      <c r="B12" s="37">
        <v>1130724</v>
      </c>
      <c r="C12" s="37">
        <v>980832</v>
      </c>
      <c r="D12" s="37">
        <v>59982</v>
      </c>
      <c r="E12" s="38" t="s">
        <v>58</v>
      </c>
      <c r="F12" s="37">
        <v>89910</v>
      </c>
      <c r="G12" s="38" t="s">
        <v>58</v>
      </c>
      <c r="H12" s="38">
        <v>2</v>
      </c>
    </row>
    <row r="13" spans="1:8" ht="15.75" thickBot="1" x14ac:dyDescent="0.3">
      <c r="A13" s="36" t="s">
        <v>51</v>
      </c>
      <c r="B13" s="37">
        <v>1039262</v>
      </c>
      <c r="C13" s="37">
        <v>1039069</v>
      </c>
      <c r="D13" s="38">
        <v>193</v>
      </c>
      <c r="E13" s="38" t="s">
        <v>58</v>
      </c>
      <c r="F13" s="38" t="s">
        <v>58</v>
      </c>
      <c r="G13" s="38" t="s">
        <v>58</v>
      </c>
      <c r="H13" s="38">
        <v>1.8</v>
      </c>
    </row>
    <row r="14" spans="1:8" ht="15.75" thickBot="1" x14ac:dyDescent="0.3">
      <c r="A14" s="36" t="s">
        <v>2</v>
      </c>
      <c r="B14" s="37">
        <v>977065</v>
      </c>
      <c r="C14" s="38" t="s">
        <v>58</v>
      </c>
      <c r="D14" s="37">
        <v>304582</v>
      </c>
      <c r="E14" s="38" t="s">
        <v>58</v>
      </c>
      <c r="F14" s="37">
        <v>672483</v>
      </c>
      <c r="G14" s="38" t="s">
        <v>58</v>
      </c>
      <c r="H14" s="38">
        <v>1.7</v>
      </c>
    </row>
    <row r="15" spans="1:8" ht="15.75" thickBot="1" x14ac:dyDescent="0.3">
      <c r="A15" s="36" t="s">
        <v>49</v>
      </c>
      <c r="B15" s="37">
        <v>789069</v>
      </c>
      <c r="C15" s="37">
        <v>788901</v>
      </c>
      <c r="D15" s="38">
        <v>168</v>
      </c>
      <c r="E15" s="38" t="s">
        <v>58</v>
      </c>
      <c r="F15" s="38" t="s">
        <v>58</v>
      </c>
      <c r="G15" s="38" t="s">
        <v>58</v>
      </c>
      <c r="H15" s="38">
        <v>1.4</v>
      </c>
    </row>
    <row r="16" spans="1:8" ht="15.75" thickBot="1" x14ac:dyDescent="0.3">
      <c r="A16" s="36" t="s">
        <v>54</v>
      </c>
      <c r="B16" s="37">
        <v>544255</v>
      </c>
      <c r="C16" s="37">
        <v>230635</v>
      </c>
      <c r="D16" s="37">
        <v>313543</v>
      </c>
      <c r="E16" s="38" t="s">
        <v>58</v>
      </c>
      <c r="F16" s="38" t="s">
        <v>58</v>
      </c>
      <c r="G16" s="38">
        <v>78</v>
      </c>
      <c r="H16" s="38">
        <v>1</v>
      </c>
    </row>
    <row r="17" spans="1:8" ht="15.75" thickBot="1" x14ac:dyDescent="0.3">
      <c r="A17" s="36" t="s">
        <v>48</v>
      </c>
      <c r="B17" s="37">
        <v>423632</v>
      </c>
      <c r="C17" s="37">
        <v>372825</v>
      </c>
      <c r="D17" s="37">
        <v>50807</v>
      </c>
      <c r="E17" s="38" t="s">
        <v>58</v>
      </c>
      <c r="F17" s="38" t="s">
        <v>58</v>
      </c>
      <c r="G17" s="38" t="s">
        <v>58</v>
      </c>
      <c r="H17" s="38">
        <v>0.7</v>
      </c>
    </row>
    <row r="18" spans="1:8" ht="15.75" thickBot="1" x14ac:dyDescent="0.3">
      <c r="A18" s="36" t="s">
        <v>53</v>
      </c>
      <c r="B18" s="37">
        <v>146910</v>
      </c>
      <c r="C18" s="37">
        <v>90883</v>
      </c>
      <c r="D18" s="38" t="s">
        <v>58</v>
      </c>
      <c r="E18" s="38" t="s">
        <v>58</v>
      </c>
      <c r="F18" s="37">
        <v>56027</v>
      </c>
      <c r="G18" s="38" t="s">
        <v>58</v>
      </c>
      <c r="H18" s="38">
        <v>0.3</v>
      </c>
    </row>
    <row r="19" spans="1:8" ht="15.75" thickBot="1" x14ac:dyDescent="0.3">
      <c r="A19" s="36" t="s">
        <v>42</v>
      </c>
      <c r="B19" s="37">
        <v>46577</v>
      </c>
      <c r="C19" s="37">
        <v>45531</v>
      </c>
      <c r="D19" s="37">
        <v>1047</v>
      </c>
      <c r="E19" s="38" t="s">
        <v>58</v>
      </c>
      <c r="F19" s="38" t="s">
        <v>58</v>
      </c>
      <c r="G19" s="38" t="s">
        <v>58</v>
      </c>
      <c r="H19" s="38">
        <v>0.1</v>
      </c>
    </row>
    <row r="20" spans="1:8" ht="15.75" thickBot="1" x14ac:dyDescent="0.3">
      <c r="A20" s="36" t="s">
        <v>19</v>
      </c>
      <c r="B20" s="37">
        <v>42628</v>
      </c>
      <c r="C20" s="37">
        <v>42628</v>
      </c>
      <c r="D20" s="38" t="s">
        <v>58</v>
      </c>
      <c r="E20" s="38" t="s">
        <v>58</v>
      </c>
      <c r="F20" s="38" t="s">
        <v>58</v>
      </c>
      <c r="G20" s="38" t="s">
        <v>58</v>
      </c>
      <c r="H20" s="38">
        <v>0.1</v>
      </c>
    </row>
    <row r="21" spans="1:8" ht="15.75" thickBot="1" x14ac:dyDescent="0.3">
      <c r="A21" s="36" t="s">
        <v>52</v>
      </c>
      <c r="B21" s="37">
        <v>33303</v>
      </c>
      <c r="C21" s="37">
        <v>32941</v>
      </c>
      <c r="D21" s="38">
        <v>361</v>
      </c>
      <c r="E21" s="38" t="s">
        <v>58</v>
      </c>
      <c r="F21" s="38" t="s">
        <v>58</v>
      </c>
      <c r="G21" s="38" t="s">
        <v>58</v>
      </c>
      <c r="H21" s="38">
        <v>0.1</v>
      </c>
    </row>
    <row r="22" spans="1:8" ht="15.75" thickBot="1" x14ac:dyDescent="0.3">
      <c r="A22" s="36" t="s">
        <v>43</v>
      </c>
      <c r="B22" s="37">
        <v>16945</v>
      </c>
      <c r="C22" s="37">
        <v>16942</v>
      </c>
      <c r="D22" s="38">
        <v>3</v>
      </c>
      <c r="E22" s="38" t="s">
        <v>58</v>
      </c>
      <c r="F22" s="38" t="s">
        <v>58</v>
      </c>
      <c r="G22" s="38" t="s">
        <v>58</v>
      </c>
      <c r="H22" s="38">
        <v>0</v>
      </c>
    </row>
    <row r="23" spans="1:8" ht="15.75" thickBot="1" x14ac:dyDescent="0.3">
      <c r="A23" s="36" t="s">
        <v>47</v>
      </c>
      <c r="B23" s="37">
        <v>9796</v>
      </c>
      <c r="C23" s="37">
        <v>1445</v>
      </c>
      <c r="D23" s="37">
        <v>8351</v>
      </c>
      <c r="E23" s="38" t="s">
        <v>58</v>
      </c>
      <c r="F23" s="38" t="s">
        <v>58</v>
      </c>
      <c r="G23" s="38" t="s">
        <v>58</v>
      </c>
      <c r="H23" s="38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AE7B-E6DC-4EC3-8EDA-5D75A33CF19C}">
  <dimension ref="A1:B11"/>
  <sheetViews>
    <sheetView zoomScale="115" zoomScaleNormal="115" workbookViewId="0">
      <selection activeCell="B19" sqref="B19"/>
    </sheetView>
  </sheetViews>
  <sheetFormatPr baseColWidth="10" defaultRowHeight="15" x14ac:dyDescent="0.25"/>
  <cols>
    <col min="1" max="1" width="24" style="1" customWidth="1"/>
    <col min="2" max="2" width="62.5703125" style="1" customWidth="1"/>
  </cols>
  <sheetData>
    <row r="1" spans="1:2" x14ac:dyDescent="0.25">
      <c r="A1" s="39" t="s">
        <v>59</v>
      </c>
      <c r="B1" s="40" t="s">
        <v>0</v>
      </c>
    </row>
    <row r="2" spans="1:2" ht="25.5" x14ac:dyDescent="0.25">
      <c r="A2" s="41" t="s">
        <v>60</v>
      </c>
      <c r="B2" s="42" t="s">
        <v>61</v>
      </c>
    </row>
    <row r="3" spans="1:2" ht="25.5" x14ac:dyDescent="0.25">
      <c r="A3" s="43" t="s">
        <v>62</v>
      </c>
      <c r="B3" s="44" t="s">
        <v>63</v>
      </c>
    </row>
    <row r="4" spans="1:2" ht="25.5" x14ac:dyDescent="0.25">
      <c r="A4" s="41" t="s">
        <v>64</v>
      </c>
      <c r="B4" s="42" t="s">
        <v>65</v>
      </c>
    </row>
    <row r="5" spans="1:2" ht="25.5" x14ac:dyDescent="0.25">
      <c r="A5" s="43" t="s">
        <v>66</v>
      </c>
      <c r="B5" s="44" t="s">
        <v>67</v>
      </c>
    </row>
    <row r="6" spans="1:2" ht="25.5" x14ac:dyDescent="0.25">
      <c r="A6" s="41" t="s">
        <v>68</v>
      </c>
      <c r="B6" s="42" t="s">
        <v>69</v>
      </c>
    </row>
    <row r="7" spans="1:2" ht="25.5" x14ac:dyDescent="0.25">
      <c r="A7" s="43" t="s">
        <v>70</v>
      </c>
      <c r="B7" s="44" t="s">
        <v>71</v>
      </c>
    </row>
    <row r="8" spans="1:2" ht="38.25" x14ac:dyDescent="0.25">
      <c r="A8" s="41" t="s">
        <v>72</v>
      </c>
      <c r="B8" s="42" t="s">
        <v>73</v>
      </c>
    </row>
    <row r="9" spans="1:2" ht="25.5" x14ac:dyDescent="0.25">
      <c r="A9" s="43" t="s">
        <v>74</v>
      </c>
      <c r="B9" s="44" t="s">
        <v>75</v>
      </c>
    </row>
    <row r="10" spans="1:2" ht="25.5" x14ac:dyDescent="0.25">
      <c r="A10" s="41" t="s">
        <v>76</v>
      </c>
      <c r="B10" s="42" t="s">
        <v>77</v>
      </c>
    </row>
    <row r="11" spans="1:2" ht="38.25" x14ac:dyDescent="0.25">
      <c r="A11" s="43" t="s">
        <v>78</v>
      </c>
      <c r="B11" s="44" t="s">
        <v>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Index</vt:lpstr>
      <vt:lpstr>Fig1</vt:lpstr>
      <vt:lpstr>Fig2</vt:lpstr>
      <vt:lpstr>Fig3</vt:lpstr>
      <vt:lpstr>Tab1</vt:lpstr>
      <vt:lpstr>Tab2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Salvador Suarez Patilongo</dc:creator>
  <cp:lastModifiedBy>Michael Salvador Suarez Patilongo</cp:lastModifiedBy>
  <dcterms:created xsi:type="dcterms:W3CDTF">2025-01-06T14:18:27Z</dcterms:created>
  <dcterms:modified xsi:type="dcterms:W3CDTF">2025-03-20T19:13:58Z</dcterms:modified>
</cp:coreProperties>
</file>