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F3A5932C-E2B9-47D5-BE9D-9112E91D33D2}" xr6:coauthVersionLast="47" xr6:coauthVersionMax="47" xr10:uidLastSave="{00000000-0000-0000-0000-000000000000}"/>
  <bookViews>
    <workbookView xWindow="-108" yWindow="-108" windowWidth="23256" windowHeight="12576" activeTab="4" xr2:uid="{706D98CE-F3E1-459F-8932-AE27958A7F32}"/>
  </bookViews>
  <sheets>
    <sheet name="Audit" sheetId="2" r:id="rId1"/>
    <sheet name="TrackVars" sheetId="3" r:id="rId2"/>
    <sheet name="TrackConstants" sheetId="4" r:id="rId3"/>
    <sheet name="PlotCorrelation" sheetId="5" r:id="rId4"/>
    <sheet name="invertY"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<sst xmlns="http://schemas.openxmlformats.org/spreadsheetml/2006/main" count="245" uniqueCount="164">
  <si>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</si>
  <si>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</si>
  <si>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</si>
  <si>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</si>
  <si>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</si>
  <si>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</si>
  <si>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</si>
  <si>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</si>
  <si>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</si>
  <si>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</si>
  <si>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</si>
  <si>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</si>
  <si>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</si>
  <si>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</si>
  <si>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</si>
  <si>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</si>
  <si>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</si>
  <si>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</si>
  <si>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</si>
  <si>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</si>
  <si>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</si>
  <si>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</si>
  <si>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</si>
  <si>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</si>
  <si>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</si>
  <si>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</si>
  <si>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</si>
  <si>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</si>
  <si>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</si>
  <si>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</si>
  <si>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</si>
  <si>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</si>
  <si>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</si>
  <si>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</si>
  <si>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</si>
  <si>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</si>
  <si>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</si>
  <si>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</si>
  <si>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</si>
  <si>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</si>
  <si>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</si>
  <si>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</si>
  <si>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</si>
  <si>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</si>
  <si>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</si>
  <si>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</si>
  <si>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</si>
  <si>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</si>
  <si>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</si>
  <si>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</si>
  <si>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</si>
  <si>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</si>
  <si>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</si>
  <si>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</si>
  <si>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</si>
  <si>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</si>
  <si>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</si>
  <si>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</si>
  <si>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</si>
  <si>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</si>
  <si>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</si>
  <si>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</si>
  <si>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</si>
  <si>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</si>
  <si>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</si>
  <si>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</si>
  <si>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</si>
  <si>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</si>
  <si>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</si>
  <si>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</si>
  <si>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</si>
  <si>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</si>
  <si>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</si>
  <si>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</si>
  <si>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</si>
  <si>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</si>
  <si>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</si>
  <si>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</si>
  <si>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</si>
  <si>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</si>
  <si>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</si>
  <si>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</si>
  <si>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</si>
  <si>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</si>
  <si>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</si>
  <si>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</si>
  <si>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</si>
  <si>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</si>
  <si>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</si>
  <si>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</si>
  <si>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</si>
  <si>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</si>
  <si>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</si>
  <si>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</si>
  <si>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</si>
  <si>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</si>
  <si>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</si>
  <si>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</si>
  <si>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</si>
  <si>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</si>
  <si>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</si>
  <si>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</si>
  <si>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</si>
  <si>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</si>
  <si>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</si>
  <si>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</si>
  <si>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</si>
  <si>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</si>
  <si>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</si>
  <si>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</si>
  <si>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</si>
  <si>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</si>
  <si>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</si>
  <si>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</si>
  <si>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</si>
  <si>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</si>
  <si>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</si>
  <si>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</si>
  <si>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</si>
  <si>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</si>
  <si>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</si>
  <si>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</si>
  <si>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</si>
  <si>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</si>
  <si>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</si>
  <si>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</si>
  <si>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</si>
  <si>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</si>
  <si>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</si>
  <si>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</si>
  <si>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</si>
  <si>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</si>
  <si>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</si>
  <si>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</si>
  <si>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</si>
  <si>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</si>
  <si>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</si>
  <si>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</si>
  <si>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</si>
  <si>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</si>
  <si>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</si>
  <si>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</si>
  <si>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</si>
  <si>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</si>
  <si>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</si>
  <si>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</si>
  <si>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</si>
  <si>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</si>
  <si>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</si>
  <si>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</si>
  <si>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</si>
  <si>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</si>
  <si>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</si>
  <si>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</si>
  <si>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</si>
  <si>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</si>
  <si>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</si>
  <si>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</si>
  <si>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</si>
  <si>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Rules:</t>
  </si>
  <si>
    <t>hm and mec regions defined in Platypus should follow the indexing in the y direction.</t>
  </si>
  <si>
    <t>Factors at play</t>
  </si>
  <si>
    <t>model.matrix row y position</t>
  </si>
  <si>
    <t>model.matrix row index containing what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</si>
</sst>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8">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8" fillId="0" borderId="0" xfId="0" applyFont="1" applyAlignment="1">
      <alignment horizontal="center"/>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1200</c:v>
                </c:pt>
                <c:pt idx="1">
                  <c:v>4300</c:v>
                </c:pt>
              </c:numCache>
            </c:numRef>
          </c:cat>
          <c:val>
            <c:numRef>
              <c:f>(Audit!$C$57,Audit!$D$57)</c:f>
              <c:numCache>
                <c:formatCode>General</c:formatCode>
                <c:ptCount val="2"/>
                <c:pt idx="0">
                  <c:v>1200</c:v>
                </c:pt>
                <c:pt idx="1">
                  <c:v>4300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157753</xdr:colOff>
      <xdr:row>0</xdr:row>
      <xdr:rowOff>0</xdr:rowOff>
    </xdr:from>
    <xdr:to>
      <xdr:col>9</xdr:col>
      <xdr:colOff>17793</xdr:colOff>
      <xdr:row>3</xdr:row>
      <xdr:rowOff>21261</xdr:rowOff>
    </xdr:to>
    <xdr:pic>
      <xdr:nvPicPr>
        <xdr:cNvPr id="2" name="Picture 1">
          <a:extLst>
            <a:ext uri="{FF2B5EF4-FFF2-40B4-BE49-F238E27FC236}">
              <a16:creationId xmlns:a16="http://schemas.microsoft.com/office/drawing/2014/main" id="{DE126A33-0CA6-4372-BDA5-CEB3B3A8A3B7}"/>
            </a:ext>
          </a:extLst>
        </xdr:cNvPr>
        <xdr:cNvPicPr>
          <a:picLocks noChangeAspect="1"/>
        </xdr:cNvPicPr>
      </xdr:nvPicPr>
      <xdr:blipFill>
        <a:blip xmlns:r="http://schemas.openxmlformats.org/officeDocument/2006/relationships" r:embed="rId1"/>
        <a:stretch>
          <a:fillRect/>
        </a:stretch>
      </xdr:blipFill>
      <xdr:spPr>
        <a:xfrm>
          <a:off x="2908573" y="0"/>
          <a:ext cx="4736840" cy="569901"/>
        </a:xfrm>
        <a:prstGeom prst="rect">
          <a:avLst/>
        </a:prstGeom>
      </xdr:spPr>
    </xdr:pic>
    <xdr:clientData/>
  </xdr:twoCellAnchor>
  <xdr:twoCellAnchor editAs="oneCell">
    <xdr:from>
      <xdr:col>1</xdr:col>
      <xdr:colOff>152400</xdr:colOff>
      <xdr:row>3</xdr:row>
      <xdr:rowOff>60960</xdr:rowOff>
    </xdr:from>
    <xdr:to>
      <xdr:col>9</xdr:col>
      <xdr:colOff>30480</xdr:colOff>
      <xdr:row>6</xdr:row>
      <xdr:rowOff>121920</xdr:rowOff>
    </xdr:to>
    <xdr:pic>
      <xdr:nvPicPr>
        <xdr:cNvPr id="4" name="Picture 3">
          <a:extLst>
            <a:ext uri="{FF2B5EF4-FFF2-40B4-BE49-F238E27FC236}">
              <a16:creationId xmlns:a16="http://schemas.microsoft.com/office/drawing/2014/main" id="{B9614249-D5D3-41BC-AF35-48D6DCBC64E4}"/>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3547" b="6422"/>
        <a:stretch/>
      </xdr:blipFill>
      <xdr:spPr bwMode="auto">
        <a:xfrm>
          <a:off x="2903220" y="609600"/>
          <a:ext cx="475488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zoomScale="85" zoomScaleNormal="85" workbookViewId="0">
      <selection activeCell="C11" sqref="C11"/>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checkSpatialMapping</v>
      </c>
      <c r="H2" s="7">
        <v>0</v>
      </c>
      <c r="I2" s="7">
        <v>0</v>
      </c>
    </row>
    <row r="3" spans="1:9" x14ac:dyDescent="0.3">
      <c r="A3" s="2"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linalg_lu</v>
      </c>
      <c r="H5" s="7">
        <v>0</v>
      </c>
      <c r="I5" s="7">
        <v>0</v>
      </c>
    </row>
    <row r="6" spans="1:9" x14ac:dyDescent="0.3">
      <c r="A6" s="1" t="s">
        <v>5</v>
      </c>
      <c r="B6" s="14" t="s">
        <v>13</v>
      </c>
      <c r="C6" s="14">
        <v>100</v>
      </c>
      <c r="D6" s="1"/>
      <c r="F6" s="7" t="str">
        <v>LIM_Compute</v>
      </c>
      <c r="G6" s="7" t="str">
        <v>dirichlet</v>
      </c>
      <c r="H6" s="7">
        <v>0</v>
      </c>
      <c r="I6" s="7">
        <v>0</v>
      </c>
    </row>
    <row r="7" spans="1:9" x14ac:dyDescent="0.3">
      <c r="A7" s="1" t="s">
        <v>5</v>
      </c>
      <c r="B7" s="14" t="s">
        <v>14</v>
      </c>
      <c r="C7" s="14">
        <v>100</v>
      </c>
      <c r="D7" s="1"/>
      <c r="F7" s="7" t="str">
        <v>LIM_Compute</v>
      </c>
      <c r="G7" s="7" t="str">
        <v>hmHm</v>
      </c>
      <c r="H7" s="7">
        <v>0</v>
      </c>
      <c r="I7" s="7">
        <v>0</v>
      </c>
    </row>
    <row r="8" spans="1:9" x14ac:dyDescent="0.3">
      <c r="A8" s="1" t="s">
        <v>5</v>
      </c>
      <c r="B8" s="14" t="s">
        <v>15</v>
      </c>
      <c r="C8" s="14">
        <v>100</v>
      </c>
      <c r="D8" s="1"/>
      <c r="F8" s="7" t="str">
        <v>LIM_Compute</v>
      </c>
      <c r="G8" s="7" t="str">
        <v>mecHm</v>
      </c>
      <c r="H8" s="7">
        <v>0</v>
      </c>
      <c r="I8" s="7">
        <v>0</v>
      </c>
    </row>
    <row r="9" spans="1:9" x14ac:dyDescent="0.3">
      <c r="A9" s="1" t="s">
        <v>5</v>
      </c>
      <c r="B9" s="14" t="s">
        <v>16</v>
      </c>
      <c r="C9" s="14">
        <v>100</v>
      </c>
      <c r="D9" s="1"/>
      <c r="F9" s="7" t="str">
        <v>LIM_Compute</v>
      </c>
      <c r="G9" s="7" t="str">
        <v>mec</v>
      </c>
      <c r="H9" s="7">
        <v>0</v>
      </c>
      <c r="I9" s="7">
        <v>0</v>
      </c>
    </row>
    <row r="10" spans="1:9" x14ac:dyDescent="0.3">
      <c r="A10" s="1" t="s">
        <v>5</v>
      </c>
      <c r="B10" s="14" t="s">
        <v>17</v>
      </c>
      <c r="C10" s="14">
        <v>100</v>
      </c>
      <c r="D10" s="1"/>
      <c r="F10" s="7" t="str">
        <v>LIM_Compute</v>
      </c>
      <c r="G10" s="7" t="str">
        <v>preEqn24_2018</v>
      </c>
      <c r="H10" s="7">
        <v>0</v>
      </c>
      <c r="I10" s="7">
        <v>0</v>
      </c>
    </row>
    <row r="11" spans="1:9" ht="28.8" x14ac:dyDescent="0.3">
      <c r="A11" s="1" t="s">
        <v>5</v>
      </c>
      <c r="B11" s="14" t="s">
        <v>18</v>
      </c>
      <c r="C11" s="14">
        <v>0</v>
      </c>
      <c r="D11" s="1"/>
      <c r="F11" s="7" t="str">
        <v>LIM_Compute</v>
      </c>
      <c r="G11" s="7" t="str">
        <v>preEqn25_2018</v>
      </c>
      <c r="H11" s="7">
        <v>0</v>
      </c>
      <c r="I11" s="7">
        <v>0</v>
      </c>
    </row>
    <row r="12" spans="1:9" x14ac:dyDescent="0.3">
      <c r="A12" s="1" t="s">
        <v>5</v>
      </c>
      <c r="B12" s="14" t="s">
        <v>46</v>
      </c>
      <c r="C12" s="14">
        <v>100</v>
      </c>
      <c r="D12" s="1"/>
      <c r="F12" s="7" t="str">
        <v>LIM_Compute</v>
      </c>
      <c r="G12" s="7" t="str">
        <v>preEqn8</v>
      </c>
      <c r="H12" s="7">
        <v>0</v>
      </c>
      <c r="I12" s="7">
        <v>0</v>
      </c>
    </row>
    <row r="13" spans="1:9" ht="28.8" x14ac:dyDescent="0.3">
      <c r="A13" s="1" t="s">
        <v>5</v>
      </c>
      <c r="B13" s="1" t="s">
        <v>48</v>
      </c>
      <c r="C13" s="14">
        <v>0</v>
      </c>
      <c r="D13" s="1"/>
      <c r="F13" s="7" t="str">
        <v>LIM_Compute</v>
      </c>
      <c r="G13" s="7" t="str">
        <v>postEqn8</v>
      </c>
      <c r="H13" s="7">
        <v>0</v>
      </c>
      <c r="I13" s="7">
        <v>0</v>
      </c>
    </row>
    <row r="14" spans="1:9" ht="28.8" x14ac:dyDescent="0.3">
      <c r="A14" s="1" t="s">
        <v>5</v>
      </c>
      <c r="B14" s="14" t="s">
        <v>47</v>
      </c>
      <c r="C14" s="14">
        <v>0</v>
      </c>
      <c r="D14" s="1"/>
      <c r="F14" s="7" t="str">
        <v>LIM_Compute</v>
      </c>
      <c r="G14" s="7" t="str">
        <v>postEqn9</v>
      </c>
      <c r="H14" s="7">
        <v>0</v>
      </c>
      <c r="I14" s="7">
        <v>0</v>
      </c>
    </row>
    <row r="15" spans="1:9" x14ac:dyDescent="0.3">
      <c r="A15" s="3" t="s">
        <v>6</v>
      </c>
      <c r="B15" s="3" t="s">
        <v>49</v>
      </c>
      <c r="C15" s="3">
        <v>100</v>
      </c>
      <c r="D15" s="3"/>
      <c r="F15" s="7" t="str">
        <v>LIM_Compute</v>
      </c>
      <c r="G15" s="7" t="str">
        <v>postEqn14to15</v>
      </c>
      <c r="H15" s="7">
        <v>0</v>
      </c>
      <c r="I15" s="7">
        <v>0</v>
      </c>
    </row>
    <row r="16" spans="1:9" x14ac:dyDescent="0.3">
      <c r="A16" s="3" t="s">
        <v>6</v>
      </c>
      <c r="B16" s="3" t="s">
        <v>19</v>
      </c>
      <c r="C16" s="3">
        <v>0</v>
      </c>
      <c r="D16" s="3"/>
      <c r="F16" s="7" t="str">
        <v>LIM_Compute</v>
      </c>
      <c r="G16" s="7" t="str">
        <v>postEqn16to17</v>
      </c>
      <c r="H16" s="7">
        <v>0</v>
      </c>
      <c r="I16" s="7">
        <v>0</v>
      </c>
    </row>
    <row r="17" spans="1:9" x14ac:dyDescent="0.3">
      <c r="A17" s="3" t="s">
        <v>6</v>
      </c>
      <c r="B17" s="3" t="s">
        <v>59</v>
      </c>
      <c r="C17" s="23">
        <v>0</v>
      </c>
      <c r="D17" s="3"/>
      <c r="F17" s="7" t="str">
        <v>LIM_Compute</v>
      </c>
      <c r="G17" s="7" t="str">
        <v>preEqn21</v>
      </c>
      <c r="H17" s="7">
        <v>0</v>
      </c>
      <c r="I17" s="7">
        <v>0</v>
      </c>
    </row>
    <row r="18" spans="1:9" x14ac:dyDescent="0.3">
      <c r="A18" s="3" t="s">
        <v>6</v>
      </c>
      <c r="B18" s="3" t="s">
        <v>60</v>
      </c>
      <c r="C18" s="3">
        <v>0</v>
      </c>
      <c r="D18" s="3"/>
      <c r="F18" s="7" t="str">
        <v>LIM_Compute</v>
      </c>
      <c r="G18" s="7" t="str">
        <v>postEqn21</v>
      </c>
      <c r="H18" s="7">
        <v>0</v>
      </c>
      <c r="I18" s="7">
        <v>0</v>
      </c>
    </row>
    <row r="19" spans="1:9" x14ac:dyDescent="0.3">
      <c r="A19" s="3" t="s">
        <v>6</v>
      </c>
      <c r="B19" s="3" t="s">
        <v>61</v>
      </c>
      <c r="C19" s="23">
        <v>0</v>
      </c>
      <c r="D19" s="3"/>
      <c r="F19" s="7" t="str">
        <v>LIM_Compute</v>
      </c>
      <c r="G19" s="7" t="str">
        <v>eqn23Integral</v>
      </c>
      <c r="H19" s="7">
        <v>0</v>
      </c>
      <c r="I19" s="7">
        <v>0</v>
      </c>
    </row>
    <row r="20" spans="1:9" x14ac:dyDescent="0.3">
      <c r="A20" s="3" t="s">
        <v>6</v>
      </c>
      <c r="B20" s="3" t="s">
        <v>62</v>
      </c>
      <c r="C20" s="23">
        <v>0</v>
      </c>
      <c r="D20" s="3"/>
      <c r="F20" s="7" t="str">
        <v>LIM_Compute</v>
      </c>
      <c r="G20" s="7" t="str">
        <v>checkForErrors</v>
      </c>
      <c r="H20" s="7">
        <v>0</v>
      </c>
      <c r="I20" s="7">
        <v>0</v>
      </c>
    </row>
    <row r="21" spans="1:9" x14ac:dyDescent="0.3">
      <c r="A21" s="3" t="s">
        <v>6</v>
      </c>
      <c r="B21" s="3" t="s">
        <v>20</v>
      </c>
      <c r="C21" s="23">
        <v>0</v>
      </c>
      <c r="D21" s="3"/>
      <c r="F21" s="7" t="str">
        <v>LIM_Compute</v>
      </c>
      <c r="G21" s="7" t="str">
        <v>neighbourNodes</v>
      </c>
      <c r="H21" s="7">
        <v>0</v>
      </c>
      <c r="I21" s="7">
        <v>0</v>
      </c>
    </row>
    <row r="22" spans="1:9" x14ac:dyDescent="0.3">
      <c r="A22" s="3" t="s">
        <v>6</v>
      </c>
      <c r="B22" s="3" t="s">
        <v>21</v>
      </c>
      <c r="C22" s="23">
        <v>0</v>
      </c>
      <c r="D22" s="3"/>
      <c r="F22" s="7" t="str">
        <v>LIM_Compute</v>
      </c>
      <c r="G22" s="7" t="str">
        <v>boundaryInfo</v>
      </c>
      <c r="H22" s="7">
        <v>0</v>
      </c>
      <c r="I22" s="7">
        <v>0</v>
      </c>
    </row>
    <row r="23" spans="1:9" x14ac:dyDescent="0.3">
      <c r="A23" s="3" t="s">
        <v>6</v>
      </c>
      <c r="B23" s="3" t="s">
        <v>44</v>
      </c>
      <c r="C23" s="23">
        <v>100</v>
      </c>
      <c r="D23" s="3"/>
      <c r="F23" s="7" t="str">
        <v>LIM_Compute</v>
      </c>
      <c r="G23" s="7" t="str">
        <v>reduceMatrix</v>
      </c>
      <c r="H23" s="7">
        <v>0</v>
      </c>
      <c r="I23" s="7">
        <v>0</v>
      </c>
    </row>
    <row r="24" spans="1:9" x14ac:dyDescent="0.3">
      <c r="A24" s="3" t="s">
        <v>6</v>
      </c>
      <c r="B24" s="3" t="s">
        <v>22</v>
      </c>
      <c r="C24" s="3">
        <v>0</v>
      </c>
      <c r="D24" s="3"/>
      <c r="F24" s="7" t="str">
        <v>LIM_Compute</v>
      </c>
      <c r="G24" s="7" t="str">
        <v>buildMatAB</v>
      </c>
      <c r="H24" s="7">
        <v>0</v>
      </c>
      <c r="I24" s="7">
        <v>0</v>
      </c>
    </row>
    <row r="25" spans="1:9" x14ac:dyDescent="0.3">
      <c r="A25" s="3" t="s">
        <v>6</v>
      </c>
      <c r="B25" s="3" t="s">
        <v>23</v>
      </c>
      <c r="C25" s="23">
        <v>0</v>
      </c>
      <c r="D25" s="3"/>
      <c r="F25" s="7" t="str">
        <v>LIM_Compute</v>
      </c>
      <c r="G25" s="7" t="str">
        <v>updateLists</v>
      </c>
      <c r="H25" s="7">
        <v>0</v>
      </c>
      <c r="I25" s="7">
        <v>0</v>
      </c>
    </row>
    <row r="26" spans="1:9" x14ac:dyDescent="0.3">
      <c r="A26" s="3" t="s">
        <v>6</v>
      </c>
      <c r="B26" s="3" t="s">
        <v>24</v>
      </c>
      <c r="C26" s="23">
        <v>0</v>
      </c>
      <c r="D26" s="3"/>
      <c r="F26" s="7" t="str">
        <v>LIM_Compute</v>
      </c>
      <c r="G26" s="7" t="str">
        <v>shiftHmIdxList</v>
      </c>
      <c r="H26" s="7">
        <v>0</v>
      </c>
      <c r="I26" s="7">
        <v>0</v>
      </c>
    </row>
    <row r="27" spans="1:9" x14ac:dyDescent="0.3">
      <c r="A27" s="3" t="s">
        <v>6</v>
      </c>
      <c r="B27" s="3" t="s">
        <v>25</v>
      </c>
      <c r="C27" s="23">
        <v>0</v>
      </c>
      <c r="D27" s="3"/>
      <c r="F27" s="7" t="str">
        <v>LIM_Compute</v>
      </c>
      <c r="G27" s="7" t="str">
        <v>finalizeCompute</v>
      </c>
      <c r="H27" s="7">
        <v>0</v>
      </c>
      <c r="I27" s="7">
        <v>0</v>
      </c>
    </row>
    <row r="28" spans="1:9" x14ac:dyDescent="0.3">
      <c r="A28" s="3" t="s">
        <v>6</v>
      </c>
      <c r="B28" s="3" t="s">
        <v>26</v>
      </c>
      <c r="C28" s="23">
        <v>0</v>
      </c>
      <c r="D28" s="3"/>
      <c r="F28" s="7" t="str">
        <v>LIM_Compute</v>
      </c>
      <c r="G28" s="7" t="str">
        <v>genForces</v>
      </c>
      <c r="H28" s="7">
        <v>0</v>
      </c>
      <c r="I28" s="7">
        <v>0</v>
      </c>
    </row>
    <row r="29" spans="1:9" x14ac:dyDescent="0.3">
      <c r="A29" s="3" t="s">
        <v>6</v>
      </c>
      <c r="B29" s="3" t="s">
        <v>27</v>
      </c>
      <c r="C29" s="3">
        <v>0</v>
      </c>
      <c r="D29" s="3"/>
      <c r="F29" s="7" t="str">
        <v>LIM_Compute</v>
      </c>
      <c r="G29" s="7" t="str">
        <v>plotPointsAlongX</v>
      </c>
      <c r="H29" s="7">
        <v>0</v>
      </c>
      <c r="I29" s="7">
        <v>0</v>
      </c>
    </row>
    <row r="30" spans="1:9" x14ac:dyDescent="0.3">
      <c r="A30" s="3" t="s">
        <v>6</v>
      </c>
      <c r="B30" s="3" t="s">
        <v>28</v>
      </c>
      <c r="C30" s="3">
        <v>0</v>
      </c>
      <c r="D30" s="3"/>
      <c r="F30" s="7" t="str">
        <v>LIM_Compute</v>
      </c>
      <c r="G30" s="7" t="str">
        <v>updateGrid</v>
      </c>
      <c r="H30" s="7">
        <v>0</v>
      </c>
      <c r="I30" s="7" t="str">
        <v>There are some errors with .phiError</v>
      </c>
    </row>
    <row r="31" spans="1:9" x14ac:dyDescent="0.3">
      <c r="A31" s="3" t="s">
        <v>6</v>
      </c>
      <c r="B31" s="3" t="s">
        <v>29</v>
      </c>
      <c r="C31" s="3">
        <v>0</v>
      </c>
      <c r="D31" s="3"/>
      <c r="F31" s="7" t="str">
        <v>LIM_Show</v>
      </c>
      <c r="G31" s="7" t="str">
        <v>colorFader</v>
      </c>
      <c r="H31" s="7">
        <v>0</v>
      </c>
      <c r="I31" s="7">
        <v>0</v>
      </c>
    </row>
    <row r="32" spans="1:9" x14ac:dyDescent="0.3">
      <c r="A32" s="3" t="s">
        <v>6</v>
      </c>
      <c r="B32" s="3" t="s">
        <v>58</v>
      </c>
      <c r="C32" s="3">
        <v>0</v>
      </c>
      <c r="D32" s="3"/>
      <c r="F32" s="7" t="str">
        <v>LIM_Show</v>
      </c>
      <c r="G32" s="7" t="str">
        <v>myColourNumber</v>
      </c>
      <c r="H32" s="7">
        <v>0</v>
      </c>
      <c r="I32" s="7">
        <v>0</v>
      </c>
    </row>
    <row r="33" spans="1:9" x14ac:dyDescent="0.3">
      <c r="A33" s="3" t="s">
        <v>6</v>
      </c>
      <c r="B33" s="24" t="s">
        <v>57</v>
      </c>
      <c r="C33" s="3">
        <v>0</v>
      </c>
      <c r="D33" s="3"/>
      <c r="F33" s="7" t="str">
        <v>LIM_Show</v>
      </c>
      <c r="G33" s="7" t="str">
        <v>determineColour</v>
      </c>
      <c r="H33" s="7">
        <v>0</v>
      </c>
      <c r="I33" s="7">
        <v>0</v>
      </c>
    </row>
    <row r="34" spans="1:9" x14ac:dyDescent="0.3">
      <c r="A34" s="3" t="s">
        <v>6</v>
      </c>
      <c r="B34" s="3" t="s">
        <v>56</v>
      </c>
      <c r="C34" s="3">
        <v>0</v>
      </c>
      <c r="D34" s="3"/>
      <c r="F34" s="7" t="str">
        <v>LIM_Show</v>
      </c>
      <c r="G34" s="7" t="str">
        <v>minMaxField</v>
      </c>
      <c r="H34" s="7">
        <v>0</v>
      </c>
      <c r="I34" s="7">
        <v>0</v>
      </c>
    </row>
    <row r="35" spans="1:9" x14ac:dyDescent="0.3">
      <c r="A35" s="3" t="s">
        <v>6</v>
      </c>
      <c r="B35" s="3" t="s">
        <v>30</v>
      </c>
      <c r="C35" s="3">
        <v>0</v>
      </c>
      <c r="D35" s="3"/>
      <c r="F35" s="7" t="str">
        <v>LIM_Show</v>
      </c>
      <c r="G35" s="7" t="str">
        <v>combineFilterList</v>
      </c>
      <c r="H35" s="7">
        <v>0</v>
      </c>
      <c r="I35" s="7">
        <v>0</v>
      </c>
    </row>
    <row r="36" spans="1:9" x14ac:dyDescent="0.3">
      <c r="A36" s="3" t="s">
        <v>6</v>
      </c>
      <c r="B36" s="3" t="s">
        <v>31</v>
      </c>
      <c r="C36" s="3">
        <v>0</v>
      </c>
      <c r="D36" s="3"/>
      <c r="F36" s="7" t="str">
        <v>LIM_Show</v>
      </c>
      <c r="G36" s="7" t="str">
        <v>genCanvasMatrix</v>
      </c>
      <c r="H36" s="7">
        <v>0</v>
      </c>
      <c r="I36" s="7">
        <v>0</v>
      </c>
    </row>
    <row r="37" spans="1:9" x14ac:dyDescent="0.3">
      <c r="A37" s="3" t="s">
        <v>6</v>
      </c>
      <c r="B37" s="3" t="s">
        <v>55</v>
      </c>
      <c r="C37" s="3">
        <v>0</v>
      </c>
      <c r="D37" s="3"/>
      <c r="F37" s="7" t="str">
        <v>LIM_Show</v>
      </c>
      <c r="G37" s="7" t="str">
        <v>visualizeMatrix</v>
      </c>
      <c r="H37" s="7">
        <v>0</v>
      </c>
      <c r="I37" s="7">
        <v>0</v>
      </c>
    </row>
    <row r="38" spans="1:9" x14ac:dyDescent="0.3">
      <c r="A38" s="3" t="s">
        <v>6</v>
      </c>
      <c r="B38" s="3" t="s">
        <v>54</v>
      </c>
      <c r="C38" s="3">
        <v>0</v>
      </c>
      <c r="D38" s="3"/>
      <c r="F38" s="7" t="str">
        <v>LIM_Show</v>
      </c>
      <c r="G38" s="7" t="str">
        <v>showModel</v>
      </c>
      <c r="H38" s="7">
        <v>0</v>
      </c>
      <c r="I38" s="7">
        <v>0</v>
      </c>
    </row>
    <row r="39" spans="1:9" x14ac:dyDescent="0.3">
      <c r="A39" s="3" t="s">
        <v>6</v>
      </c>
      <c r="B39" s="3" t="s">
        <v>53</v>
      </c>
      <c r="C39" s="3">
        <v>0</v>
      </c>
      <c r="D39" s="3"/>
      <c r="F39" s="7" t="str">
        <v>LIM_ShowFromJSON</v>
      </c>
      <c r="G39" s="7" t="str">
        <v>plotPointsAlongX</v>
      </c>
      <c r="H39" s="7">
        <v>0</v>
      </c>
      <c r="I39" s="7">
        <v>0</v>
      </c>
    </row>
    <row r="40" spans="1:9" x14ac:dyDescent="0.3">
      <c r="A40" s="3" t="s">
        <v>6</v>
      </c>
      <c r="B40" s="3" t="s">
        <v>50</v>
      </c>
      <c r="C40" s="3">
        <v>0</v>
      </c>
      <c r="D40" s="3"/>
      <c r="F40" s="7" t="str">
        <v>LIM_ShowFromJSON</v>
      </c>
      <c r="G40" s="7" t="str">
        <v>main</v>
      </c>
      <c r="H40" s="7">
        <v>0</v>
      </c>
      <c r="I40" s="7">
        <v>0</v>
      </c>
    </row>
    <row r="41" spans="1:9" x14ac:dyDescent="0.3">
      <c r="A41" s="3" t="s">
        <v>6</v>
      </c>
      <c r="B41" s="3" t="s">
        <v>32</v>
      </c>
      <c r="C41" s="3">
        <v>0</v>
      </c>
      <c r="D41" s="3"/>
      <c r="F41" s="7" t="str">
        <v>Platypus</v>
      </c>
      <c r="G41" s="7" t="str">
        <v>destruct</v>
      </c>
      <c r="H41" s="7">
        <v>0</v>
      </c>
      <c r="I41" s="7">
        <v>0</v>
      </c>
    </row>
    <row r="42" spans="1:9" ht="28.8" x14ac:dyDescent="0.3">
      <c r="A42" s="3" t="s">
        <v>6</v>
      </c>
      <c r="B42" s="3" t="s">
        <v>51</v>
      </c>
      <c r="C42" s="3">
        <v>0</v>
      </c>
      <c r="D42" s="3" t="s">
        <v>157</v>
      </c>
      <c r="F42" s="7" t="str">
        <v>Platypus</v>
      </c>
      <c r="G42" s="7" t="str">
        <v>construct</v>
      </c>
      <c r="H42" s="7">
        <v>0</v>
      </c>
      <c r="I42" s="7">
        <v>0</v>
      </c>
    </row>
    <row r="43" spans="1:9" x14ac:dyDescent="0.3">
      <c r="A43" s="4" t="s">
        <v>7</v>
      </c>
      <c r="B43" s="4" t="s">
        <v>33</v>
      </c>
      <c r="C43" s="4">
        <v>0</v>
      </c>
      <c r="D43" s="4"/>
      <c r="F43" s="7" t="str">
        <v>Platypus</v>
      </c>
      <c r="G43" s="7" t="str">
        <v>jsonStoreSolution</v>
      </c>
      <c r="H43" s="7">
        <v>0</v>
      </c>
      <c r="I43" s="7">
        <v>0</v>
      </c>
    </row>
    <row r="44" spans="1:9" x14ac:dyDescent="0.3">
      <c r="A44" s="4" t="s">
        <v>7</v>
      </c>
      <c r="B44" s="4" t="s">
        <v>34</v>
      </c>
      <c r="C44" s="4">
        <v>0</v>
      </c>
      <c r="D44" s="4"/>
      <c r="F44" s="7" t="str">
        <v>Platypus</v>
      </c>
      <c r="G44" s="7" t="str">
        <v>main</v>
      </c>
      <c r="H44" s="7">
        <v>0</v>
      </c>
      <c r="I44" s="7">
        <v>0</v>
      </c>
    </row>
    <row r="45" spans="1:9" x14ac:dyDescent="0.3">
      <c r="A45" s="4" t="s">
        <v>7</v>
      </c>
      <c r="B45" s="4" t="s">
        <v>35</v>
      </c>
      <c r="C45" s="4">
        <v>0</v>
      </c>
      <c r="D45" s="4"/>
      <c r="F45" s="7" t="str">
        <v>LIM_SlotPoleCalculation</v>
      </c>
      <c r="G45" s="7" t="str">
        <v>LimMotor</v>
      </c>
      <c r="H45" s="7">
        <v>100</v>
      </c>
      <c r="I45" s="7">
        <v>0</v>
      </c>
    </row>
    <row r="46" spans="1:9" x14ac:dyDescent="0.3">
      <c r="A46" s="4" t="s">
        <v>7</v>
      </c>
      <c r="B46" s="4" t="s">
        <v>36</v>
      </c>
      <c r="C46" s="4">
        <v>0</v>
      </c>
      <c r="D46" s="4"/>
      <c r="F46" s="7" t="str">
        <v>LIM_SlotPoleCalculation</v>
      </c>
      <c r="G46" s="7" t="str">
        <v>Error</v>
      </c>
      <c r="H46" s="7">
        <v>100</v>
      </c>
      <c r="I46" s="7">
        <v>0</v>
      </c>
    </row>
    <row r="47" spans="1:9" ht="14.4" customHeight="1" x14ac:dyDescent="0.3">
      <c r="A47" s="4" t="s">
        <v>7</v>
      </c>
      <c r="B47" s="4" t="s">
        <v>37</v>
      </c>
      <c r="C47" s="4">
        <v>0</v>
      </c>
      <c r="D47" s="4"/>
      <c r="F47" s="7" t="str">
        <v>LIM_SlotPoleCalculation</v>
      </c>
      <c r="G47" s="7" t="str">
        <v>np_find_nearest</v>
      </c>
      <c r="H47" s="7">
        <v>100</v>
      </c>
      <c r="I47" s="7">
        <v>0</v>
      </c>
    </row>
    <row r="48" spans="1:9" ht="14.4" customHeight="1" x14ac:dyDescent="0.3">
      <c r="A48" s="4" t="s">
        <v>7</v>
      </c>
      <c r="B48" s="4" t="s">
        <v>38</v>
      </c>
      <c r="C48" s="4">
        <v>0</v>
      </c>
      <c r="D48" s="4"/>
      <c r="F48" s="7" t="str">
        <v>LIM_SlotPoleCalculation</v>
      </c>
      <c r="G48" s="7" t="str">
        <v>timing</v>
      </c>
      <c r="H48" s="7">
        <v>100</v>
      </c>
      <c r="I48" s="7">
        <v>0</v>
      </c>
    </row>
    <row r="49" spans="1:9" x14ac:dyDescent="0.3">
      <c r="A49" s="4" t="s">
        <v>7</v>
      </c>
      <c r="B49" s="4" t="s">
        <v>63</v>
      </c>
      <c r="C49" s="4">
        <v>0</v>
      </c>
      <c r="D49" s="4"/>
      <c r="F49" s="7" t="str">
        <v>LIM_Grid</v>
      </c>
      <c r="G49" s="7" t="str">
        <v>Grid</v>
      </c>
      <c r="H49" s="7">
        <v>100</v>
      </c>
      <c r="I49" s="7">
        <v>0</v>
      </c>
    </row>
    <row r="50" spans="1:9" x14ac:dyDescent="0.3">
      <c r="A50" s="4" t="s">
        <v>7</v>
      </c>
      <c r="B50" s="4" t="s">
        <v>52</v>
      </c>
      <c r="C50" s="4">
        <v>0</v>
      </c>
      <c r="D50" s="4"/>
      <c r="F50" s="7" t="str">
        <v>LIM_Grid</v>
      </c>
      <c r="G50" s="7" t="str">
        <v>Node</v>
      </c>
      <c r="H50" s="7">
        <v>100</v>
      </c>
      <c r="I50" s="7">
        <v>0</v>
      </c>
    </row>
    <row r="51" spans="1:9" x14ac:dyDescent="0.3">
      <c r="A51" s="5" t="s">
        <v>8</v>
      </c>
      <c r="B51" s="5" t="s">
        <v>32</v>
      </c>
      <c r="C51" s="5">
        <v>0</v>
      </c>
      <c r="D51" s="5"/>
      <c r="F51" s="7" t="str">
        <v>LIM_Grid</v>
      </c>
      <c r="G51" s="7" t="str">
        <v>Region</v>
      </c>
      <c r="H51" s="7">
        <v>100</v>
      </c>
      <c r="I51" s="7">
        <v>0</v>
      </c>
    </row>
    <row r="52" spans="1:9" x14ac:dyDescent="0.3">
      <c r="A52" s="5" t="s">
        <v>8</v>
      </c>
      <c r="B52" s="5" t="s">
        <v>39</v>
      </c>
      <c r="C52" s="5">
        <v>0</v>
      </c>
      <c r="D52" s="5"/>
      <c r="F52" s="7" t="str">
        <v>LIM_Grid</v>
      </c>
      <c r="G52" s="7" t="str">
        <v>reluctance</v>
      </c>
      <c r="H52" s="7">
        <v>100</v>
      </c>
      <c r="I52" s="7">
        <v>0</v>
      </c>
    </row>
    <row r="53" spans="1:9" x14ac:dyDescent="0.3">
      <c r="A53" s="6" t="s">
        <v>40</v>
      </c>
      <c r="B53" s="6" t="s">
        <v>41</v>
      </c>
      <c r="C53" s="6">
        <v>0</v>
      </c>
      <c r="D53" s="6"/>
      <c r="F53" s="7" t="str">
        <v>LIM_Grid</v>
      </c>
      <c r="G53" s="7" t="str">
        <v>meshBoundary</v>
      </c>
      <c r="H53" s="7">
        <v>100</v>
      </c>
      <c r="I53" s="7">
        <v>0</v>
      </c>
    </row>
    <row r="54" spans="1:9" x14ac:dyDescent="0.3">
      <c r="A54" s="6" t="s">
        <v>40</v>
      </c>
      <c r="B54" s="6" t="s">
        <v>42</v>
      </c>
      <c r="C54" s="6">
        <v>0</v>
      </c>
      <c r="D54" s="6"/>
      <c r="F54" s="7" t="str">
        <v>LIM_Grid</v>
      </c>
      <c r="G54" s="7" t="str">
        <v>buildGrid</v>
      </c>
      <c r="H54" s="7">
        <v>100</v>
      </c>
      <c r="I54" s="7">
        <v>0</v>
      </c>
    </row>
    <row r="55" spans="1:9" x14ac:dyDescent="0.3">
      <c r="A55" s="6" t="s">
        <v>40</v>
      </c>
      <c r="B55" s="6" t="s">
        <v>43</v>
      </c>
      <c r="C55" s="6">
        <v>0</v>
      </c>
      <c r="D55" s="6"/>
      <c r="F55" s="7" t="str">
        <v>LIM_Compute</v>
      </c>
      <c r="G55" s="7" t="str">
        <v>Model</v>
      </c>
      <c r="H55" s="7">
        <v>100</v>
      </c>
      <c r="I55" s="7">
        <v>0</v>
      </c>
    </row>
    <row r="56" spans="1:9" x14ac:dyDescent="0.3">
      <c r="A56" s="6" t="s">
        <v>40</v>
      </c>
      <c r="B56" s="6" t="s">
        <v>39</v>
      </c>
      <c r="C56" s="6">
        <v>0</v>
      </c>
      <c r="D56" s="6"/>
      <c r="F56" s="7" t="str">
        <v>LIM_Compute</v>
      </c>
      <c r="G56" s="7" t="str">
        <v>postMECAvgB</v>
      </c>
      <c r="H56" s="7">
        <v>100</v>
      </c>
      <c r="I56" s="7">
        <v>0</v>
      </c>
    </row>
    <row r="57" spans="1:9" x14ac:dyDescent="0.3">
      <c r="B57" s="10" t="s">
        <v>45</v>
      </c>
      <c r="C57" s="7">
        <f>SUM(TrackIssues5[Confidence])</f>
        <v>1200</v>
      </c>
      <c r="D57" s="7">
        <f>ROWS(TrackIssues5[Confidence]) *100 - C57</f>
        <v>4300</v>
      </c>
    </row>
    <row r="58" spans="1:9" x14ac:dyDescent="0.3">
      <c r="B58" s="7"/>
      <c r="C58" s="15"/>
      <c r="E58" s="15"/>
    </row>
    <row r="59" spans="1:9" x14ac:dyDescent="0.3">
      <c r="B59" s="7"/>
    </row>
    <row r="60" spans="1:9" ht="230.4" x14ac:dyDescent="0.3">
      <c r="A60" s="22" t="s">
        <v>158</v>
      </c>
      <c r="B60" s="7"/>
      <c r="D60" s="15" t="s">
        <v>153</v>
      </c>
    </row>
    <row r="61" spans="1:9" x14ac:dyDescent="0.3">
      <c r="B61" s="7"/>
    </row>
    <row r="62" spans="1:9" x14ac:dyDescent="0.3">
      <c r="A62" s="15" t="s">
        <v>159</v>
      </c>
      <c r="B62" s="21"/>
      <c r="C62" s="15"/>
    </row>
    <row r="63" spans="1:9" x14ac:dyDescent="0.3">
      <c r="A63" s="25" t="s">
        <v>160</v>
      </c>
      <c r="B63" s="25"/>
      <c r="C63" s="25"/>
      <c r="D63" s="25"/>
    </row>
    <row r="64" spans="1:9" x14ac:dyDescent="0.3">
      <c r="A64" s="20"/>
      <c r="B64" s="15"/>
      <c r="C64" s="10"/>
    </row>
    <row r="65" spans="1:3" x14ac:dyDescent="0.3">
      <c r="B65" s="7"/>
    </row>
    <row r="66" spans="1:3" x14ac:dyDescent="0.3">
      <c r="B66" s="15"/>
      <c r="C66" s="10"/>
    </row>
    <row r="68" spans="1:3" x14ac:dyDescent="0.3">
      <c r="A68" s="22"/>
      <c r="B68" s="7"/>
    </row>
  </sheetData>
  <mergeCells count="1">
    <mergeCell ref="A63:D63"/>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6" t="s">
        <v>152</v>
      </c>
      <c r="B1" s="26"/>
      <c r="C1" s="26"/>
      <c r="D1" s="26"/>
      <c r="E1" s="26"/>
      <c r="F1" s="26"/>
      <c r="G1" s="26"/>
      <c r="H1" s="26"/>
      <c r="I1" s="26"/>
      <c r="J1" s="26"/>
      <c r="K1" s="26"/>
    </row>
    <row r="2" spans="1:21" x14ac:dyDescent="0.3">
      <c r="A2" s="26" t="s">
        <v>49</v>
      </c>
      <c r="B2" s="26"/>
      <c r="C2" s="26"/>
      <c r="D2" s="19"/>
      <c r="E2" s="26" t="s">
        <v>14</v>
      </c>
      <c r="F2" s="26"/>
      <c r="G2" s="26"/>
      <c r="H2" s="26"/>
      <c r="I2" s="26"/>
      <c r="J2" s="26" t="s">
        <v>148</v>
      </c>
      <c r="K2" s="26"/>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7" t="s">
        <v>154</v>
      </c>
      <c r="B9" s="27"/>
      <c r="C9" s="27"/>
      <c r="D9" s="27"/>
      <c r="E9" s="27"/>
      <c r="F9" s="27"/>
      <c r="G9" s="27"/>
      <c r="H9" s="27"/>
      <c r="I9" s="27"/>
      <c r="J9" s="27"/>
      <c r="K9" s="27"/>
      <c r="L9" s="27"/>
      <c r="M9" s="27"/>
      <c r="N9" s="27"/>
      <c r="O9" s="27"/>
      <c r="P9" s="27"/>
      <c r="Q9" s="27"/>
      <c r="R9" s="27"/>
      <c r="S9" s="27"/>
      <c r="T9" s="27"/>
      <c r="U9" s="27"/>
    </row>
  </sheetData>
  <mergeCells count="5">
    <mergeCell ref="E2:I2"/>
    <mergeCell ref="J2:K2"/>
    <mergeCell ref="A2:C2"/>
    <mergeCell ref="A1:K1"/>
    <mergeCell ref="A9:U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EC59-2651-4706-B929-4FC0A25DD1E7}">
  <dimension ref="A1:A3"/>
  <sheetViews>
    <sheetView tabSelected="1" workbookViewId="0">
      <selection activeCell="J9" sqref="J9"/>
    </sheetView>
  </sheetViews>
  <sheetFormatPr defaultRowHeight="14.4" x14ac:dyDescent="0.3"/>
  <cols>
    <col min="1" max="1" width="40.109375" bestFit="1" customWidth="1"/>
  </cols>
  <sheetData>
    <row r="1" spans="1:1" x14ac:dyDescent="0.3">
      <c r="A1" t="s">
        <v>161</v>
      </c>
    </row>
    <row r="2" spans="1:1" x14ac:dyDescent="0.3">
      <c r="A2" t="s">
        <v>163</v>
      </c>
    </row>
    <row r="3" spans="1:1" x14ac:dyDescent="0.3">
      <c r="A3" t="s">
        <v>162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vt:lpstr>
      <vt:lpstr>TrackVars</vt:lpstr>
      <vt:lpstr>TrackConstants</vt:lpstr>
      <vt:lpstr>PlotCorrelation</vt:lpstr>
      <vt:lpstr>invertY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2022-03-25T20:27:04Z</dcterms:modified>
</cp:coreProperties>
</file>