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358F2EC2-AB3D-45A5-9729-62647976CEDA}"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<sst xmlns="http://schemas.openxmlformats.org/spreadsheetml/2006/main" count="279" uniqueCount="183">
  <si>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</si>
  <si>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</si>
  <si>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</si>
  <si>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</si>
  <si>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</si>
  <si>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</si>
  <si>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</si>
  <si>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</si>
  <si>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</si>
  <si>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</si>
  <si>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</si>
  <si>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</si>
  <si>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</si>
  <si>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</si>
  <si>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</si>
  <si>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</si>
  <si>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</si>
  <si>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</si>
  <si>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</si>
  <si>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</si>
  <si>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</si>
  <si>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</si>
  <si>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</si>
  <si>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</si>
  <si>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</si>
  <si>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</si>
  <si>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</si>
  <si>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</si>
  <si>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</si>
  <si>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</si>
  <si>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</si>
  <si>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</si>
  <si>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</si>
  <si>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</si>
  <si>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</si>
  <si>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</si>
  <si>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</si>
  <si>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</si>
  <si>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</si>
  <si>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</si>
  <si>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</si>
  <si>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</si>
  <si>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</si>
  <si>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</si>
  <si>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</si>
  <si>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</si>
  <si>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</si>
  <si>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</si>
  <si>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</si>
  <si>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</si>
  <si>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</si>
  <si>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</si>
  <si>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</si>
  <si>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</si>
  <si>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</si>
  <si>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</si>
  <si>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</si>
  <si>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</si>
  <si>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</si>
  <si>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</si>
  <si>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</si>
  <si>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</si>
  <si>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</si>
  <si>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</si>
  <si>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</si>
  <si>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</si>
  <si>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</si>
  <si>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</si>
  <si>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</si>
  <si>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</si>
  <si>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</si>
  <si>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</si>
  <si>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</si>
  <si>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</si>
  <si>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</si>
  <si>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</si>
  <si>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</si>
  <si>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</si>
  <si>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</si>
  <si>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</si>
  <si>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</si>
  <si>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</si>
  <si>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</si>
  <si>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</si>
  <si>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</si>
  <si>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</si>
  <si>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</si>
  <si>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</si>
  <si>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</si>
  <si>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</si>
  <si>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</si>
  <si>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</si>
  <si>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</si>
  <si>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</si>
  <si>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</si>
  <si>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</si>
  <si>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</si>
  <si>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</si>
  <si>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</si>
  <si>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</si>
  <si>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</si>
  <si>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</si>
  <si>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</si>
  <si>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</si>
  <si>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</si>
  <si>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</si>
  <si>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</si>
  <si>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</si>
  <si>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</si>
  <si>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</si>
  <si>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</si>
  <si>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</si>
  <si>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</si>
  <si>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</si>
  <si>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</si>
  <si>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</si>
  <si>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</si>
  <si>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</si>
  <si>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</si>
  <si>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</si>
  <si>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</si>
  <si>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</si>
  <si>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</si>
  <si>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</si>
  <si>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</si>
  <si>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</si>
  <si>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</si>
  <si>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</si>
  <si>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</si>
  <si>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</si>
  <si>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</si>
  <si>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</si>
  <si>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</si>
  <si>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</si>
  <si>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</si>
  <si>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</si>
  <si>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</si>
  <si>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</si>
  <si>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</si>
  <si>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</si>
  <si>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</si>
  <si>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</si>
  <si>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</si>
  <si>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</si>
  <si>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</si>
  <si>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</si>
  <si>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</si>
  <si>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</si>
  <si>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</si>
  <si>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</si>
  <si>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</si>
  <si>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</si>
  <si>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</si>
  <si>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</si>
  <si>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</si>
  <si>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</si>
  <si>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</si>
  <si>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</si>
  <si>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</si>
  <si>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</si>
  <si>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</si>
  <si>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</si>
  <si>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</si>
  <si>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</si>
  <si>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</si>
  <si>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I can try to plot the results for different meshes again to see what the outcome is and how consistent the meshing and B field is</t>
  </si>
  <si>
    <t>Important to know that when running the comparison of the Bx value at each node a very small amount of error was seen in pixelDiv = 10 and up meaning You should run at this for efficient computing</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</si>
  <si>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</si>
  <si>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</si>
  <si>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</si>
  <si>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</si>
  <si>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</si>
  <si>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Complex Fourier Series does not change the magnitude. Of the input waveform. This means that the MMF waveform determines everything about the final waveform in the middle of the airgap. This includes MMF and crossover points</t>
  </si>
  <si>
    <t>What if I need to account for mmf in the y direction as well in the flux equations, unlikely but worth a try</t>
  </si>
  <si>
    <t>Plot the By plot at the Boundary</t>
  </si>
  <si>
    <t>Check the Vect Pot around the upper 2 left coils</t>
  </si>
  <si>
    <t>3) Look into other equations (hmMec)</t>
  </si>
  <si>
    <t>2) Look at scalar potential after solving linalg near the coils and see where it tapers off using Show</t>
  </si>
  <si>
    <t>4) Try to visualize the By BC between MEC and HM</t>
  </si>
  <si>
    <t>Visually draw on the Bx matplots markers where the upper and lower coils start</t>
  </si>
  <si>
    <t>1) The error could also be in the post-processing math as well</t>
  </si>
  <si>
    <t>When increasing the MMF of only the top layer windings, I see no change in the result but when I do this for the lower level there is a change</t>
  </si>
  <si>
    <t>I am confident the post processing code is correct after linalg
The interesting thing is my magnitude is roughly correct now but the waveform is still really wrong
Compared to the 2019 results, it looks almost like my waveform is mirrored in the x axis
- This could be due to bad phase rotation or bad boundary conditions
Today I checked and upgraded the mecHm equations to include all the MMF (this may still be wrong)
I checked the MEC region equations last and was happy with that (cannot trust 100% though)
What are the next steps?
Plot Yk and check the vals for the left coils. Try this with different MMF cancelling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</si>
</sst>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5">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5" fillId="5" borderId="0" xfId="4" applyFont="1"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5300</c:v>
                </c:pt>
                <c:pt idx="1">
                  <c:v>200</c:v>
                </c:pt>
              </c:numCache>
            </c:numRef>
          </c:cat>
          <c:val>
            <c:numRef>
              <c:f>(Audit!$C$57,Audit!$D$57)</c:f>
              <c:numCache>
                <c:formatCode>General</c:formatCode>
                <c:ptCount val="2"/>
                <c:pt idx="0">
                  <c:v>5300</c:v>
                </c:pt>
                <c:pt idx="1">
                  <c:v>200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71"/>
  <sheetViews>
    <sheetView tabSelected="1" topLeftCell="A60" zoomScale="85" zoomScaleNormal="85" workbookViewId="0">
      <selection activeCell="B62" sqref="B62"/>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2" t="s">
        <v>4</v>
      </c>
      <c r="B2" s="13" t="s">
        <v>9</v>
      </c>
      <c r="C2" s="2">
        <v>100</v>
      </c>
      <c r="D2" s="2"/>
      <c r="F2" s="7" t="str" cm="1">
        <f t="array" ref="F2:I56">_xlfn._xlws.SORT(TrackIssues5[], 3, 1)</f>
        <v>LIM_Compute</v>
      </c>
      <c r="G2" s="7" t="str">
        <v>finalizeCompute</v>
      </c>
      <c r="H2" s="7">
        <v>0</v>
      </c>
      <c r="I2" s="7">
        <v>0</v>
      </c>
    </row>
    <row r="3" spans="1:9" x14ac:dyDescent="0.3">
      <c r="A3" s="2" t="s">
        <v>4</v>
      </c>
      <c r="B3" s="13" t="s">
        <v>10</v>
      </c>
      <c r="C3" s="2">
        <v>100</v>
      </c>
      <c r="D3" s="2"/>
      <c r="F3" s="7" t="str">
        <v>LIM_Compute</v>
      </c>
      <c r="G3" s="7" t="str">
        <v>updateGrid</v>
      </c>
      <c r="H3" s="7">
        <v>0</v>
      </c>
      <c r="I3" s="7">
        <v>0</v>
      </c>
    </row>
    <row r="4" spans="1:9" x14ac:dyDescent="0.3">
      <c r="A4" s="2" t="s">
        <v>4</v>
      </c>
      <c r="B4" s="13" t="s">
        <v>11</v>
      </c>
      <c r="C4" s="2">
        <v>100</v>
      </c>
      <c r="D4" s="2"/>
      <c r="F4" s="7" t="str">
        <v>LIM_SlotPoleCalculation</v>
      </c>
      <c r="G4" s="7" t="str">
        <v>LimMotor</v>
      </c>
      <c r="H4" s="7">
        <v>100</v>
      </c>
      <c r="I4" s="7">
        <v>0</v>
      </c>
    </row>
    <row r="5" spans="1:9" x14ac:dyDescent="0.3">
      <c r="A5" s="2" t="s">
        <v>4</v>
      </c>
      <c r="B5" s="13" t="s">
        <v>12</v>
      </c>
      <c r="C5" s="2">
        <v>100</v>
      </c>
      <c r="D5" s="2"/>
      <c r="F5" s="7" t="str">
        <v>LIM_SlotPoleCalculation</v>
      </c>
      <c r="G5" s="7" t="str">
        <v>Error</v>
      </c>
      <c r="H5" s="7">
        <v>100</v>
      </c>
      <c r="I5" s="7">
        <v>0</v>
      </c>
    </row>
    <row r="6" spans="1:9" ht="115.2" x14ac:dyDescent="0.3">
      <c r="A6" s="1" t="s">
        <v>5</v>
      </c>
      <c r="B6" s="14" t="s">
        <v>13</v>
      </c>
      <c r="C6" s="14">
        <v>100</v>
      </c>
      <c r="D6" s="1" t="s">
        <v>49</v>
      </c>
      <c r="F6" s="7" t="str">
        <v>LIM_SlotPoleCalculation</v>
      </c>
      <c r="G6" s="7" t="str">
        <v>np_find_nearest</v>
      </c>
      <c r="H6" s="7">
        <v>100</v>
      </c>
      <c r="I6" s="7">
        <v>0</v>
      </c>
    </row>
    <row r="7" spans="1:9" x14ac:dyDescent="0.3">
      <c r="A7" s="1" t="s">
        <v>5</v>
      </c>
      <c r="B7" s="14" t="s">
        <v>14</v>
      </c>
      <c r="C7" s="14">
        <v>100</v>
      </c>
      <c r="D7" s="1"/>
      <c r="F7" s="7" t="str">
        <v>LIM_SlotPoleCalculation</v>
      </c>
      <c r="G7" s="7" t="str">
        <v>timing</v>
      </c>
      <c r="H7" s="7">
        <v>100</v>
      </c>
      <c r="I7" s="7">
        <v>0</v>
      </c>
    </row>
    <row r="8" spans="1:9" ht="28.8" x14ac:dyDescent="0.3">
      <c r="A8" s="1" t="s">
        <v>5</v>
      </c>
      <c r="B8" s="14" t="s">
        <v>15</v>
      </c>
      <c r="C8" s="14">
        <v>100</v>
      </c>
      <c r="D8" s="1"/>
      <c r="F8" s="7" t="str">
        <v>LIM_Grid</v>
      </c>
      <c r="G8" s="7" t="str">
        <v>Grid</v>
      </c>
      <c r="H8" s="7">
        <v>100</v>
      </c>
      <c r="I8" s="7" t="str">
        <v>small source for error is sigma is not exact and rather is 1 or 0 which can be improved. I think we should comb through Grid class to make sure its mostly np.array not lists and clean it up</v>
      </c>
    </row>
    <row r="9" spans="1:9" x14ac:dyDescent="0.3">
      <c r="A9" s="1" t="s">
        <v>5</v>
      </c>
      <c r="B9" s="14" t="s">
        <v>16</v>
      </c>
      <c r="C9" s="14">
        <v>100</v>
      </c>
      <c r="D9" s="1"/>
      <c r="F9" s="7" t="str">
        <v>LIM_Grid</v>
      </c>
      <c r="G9" s="7" t="str">
        <v>Node</v>
      </c>
      <c r="H9" s="7">
        <v>100</v>
      </c>
      <c r="I9" s="7">
        <v>0</v>
      </c>
    </row>
    <row r="10" spans="1:9" x14ac:dyDescent="0.3">
      <c r="A10" s="1" t="s">
        <v>5</v>
      </c>
      <c r="B10" s="14" t="s">
        <v>17</v>
      </c>
      <c r="C10" s="14">
        <v>100</v>
      </c>
      <c r="D10" s="1"/>
      <c r="F10" s="7" t="str">
        <v>LIM_Grid</v>
      </c>
      <c r="G10" s="7" t="str">
        <v>Region</v>
      </c>
      <c r="H10" s="7">
        <v>100</v>
      </c>
      <c r="I10" s="7">
        <v>0</v>
      </c>
    </row>
    <row r="11" spans="1:9" x14ac:dyDescent="0.3">
      <c r="A11" s="1" t="s">
        <v>5</v>
      </c>
      <c r="B11" s="14" t="s">
        <v>18</v>
      </c>
      <c r="C11" s="14">
        <v>100</v>
      </c>
      <c r="D11" s="1"/>
      <c r="F11" s="7" t="str">
        <v>LIM_Grid</v>
      </c>
      <c r="G11" s="7" t="str">
        <v>reluctance</v>
      </c>
      <c r="H11" s="7">
        <v>100</v>
      </c>
      <c r="I11" s="7">
        <v>0</v>
      </c>
    </row>
    <row r="12" spans="1:9" x14ac:dyDescent="0.3">
      <c r="A12" s="1" t="s">
        <v>5</v>
      </c>
      <c r="B12" s="14" t="s">
        <v>46</v>
      </c>
      <c r="C12" s="14">
        <v>100</v>
      </c>
      <c r="D12" s="1"/>
      <c r="F12" s="7" t="str">
        <v>LIM_Grid</v>
      </c>
      <c r="G12" s="7" t="str">
        <v>meshBoundary</v>
      </c>
      <c r="H12" s="7">
        <v>100</v>
      </c>
      <c r="I12" s="7">
        <v>0</v>
      </c>
    </row>
    <row r="13" spans="1:9" x14ac:dyDescent="0.3">
      <c r="A13" s="1" t="s">
        <v>5</v>
      </c>
      <c r="B13" s="1" t="s">
        <v>48</v>
      </c>
      <c r="C13" s="14">
        <v>100</v>
      </c>
      <c r="D13" s="1"/>
      <c r="F13" s="7" t="str">
        <v>LIM_Grid</v>
      </c>
      <c r="G13" s="7" t="str">
        <v>checkSpatialMapping</v>
      </c>
      <c r="H13" s="7">
        <v>100</v>
      </c>
      <c r="I13" s="7">
        <v>0</v>
      </c>
    </row>
    <row r="14" spans="1:9" x14ac:dyDescent="0.3">
      <c r="A14" s="1" t="s">
        <v>5</v>
      </c>
      <c r="B14" s="14" t="s">
        <v>47</v>
      </c>
      <c r="C14" s="14">
        <v>100</v>
      </c>
      <c r="D14" s="1"/>
      <c r="F14" s="7" t="str">
        <v>LIM_Grid</v>
      </c>
      <c r="G14" s="7" t="str">
        <v>buildGrid</v>
      </c>
      <c r="H14" s="7">
        <v>100</v>
      </c>
      <c r="I14" s="7">
        <v>0</v>
      </c>
    </row>
    <row r="15" spans="1:9" x14ac:dyDescent="0.3">
      <c r="A15" s="3" t="s">
        <v>6</v>
      </c>
      <c r="B15" s="3" t="s">
        <v>50</v>
      </c>
      <c r="C15" s="3">
        <v>100</v>
      </c>
      <c r="D15" s="3"/>
      <c r="F15" s="7" t="str">
        <v>LIM_Grid</v>
      </c>
      <c r="G15" s="7" t="str">
        <v>setRegionIndices</v>
      </c>
      <c r="H15" s="7">
        <v>100</v>
      </c>
      <c r="I15" s="7">
        <v>0</v>
      </c>
    </row>
    <row r="16" spans="1:9" ht="72" x14ac:dyDescent="0.3">
      <c r="A16" s="3" t="s">
        <v>6</v>
      </c>
      <c r="B16" s="3" t="s">
        <v>19</v>
      </c>
      <c r="C16" s="3">
        <v>100</v>
      </c>
      <c r="D16" s="3" t="s">
        <v>104</v>
      </c>
      <c r="F16" s="7" t="str">
        <v>LIM_Grid</v>
      </c>
      <c r="G16" s="7" t="str">
        <v>finalizeGrid</v>
      </c>
      <c r="H16" s="7">
        <v>100</v>
      </c>
      <c r="I16" s="7">
        <v>0</v>
      </c>
    </row>
    <row r="17" spans="1:9" x14ac:dyDescent="0.3">
      <c r="A17" s="3" t="s">
        <v>6</v>
      </c>
      <c r="B17" s="3" t="s">
        <v>60</v>
      </c>
      <c r="C17" s="3">
        <v>100</v>
      </c>
      <c r="D17" s="3"/>
      <c r="F17" s="7" t="str">
        <v>LIM_Compute</v>
      </c>
      <c r="G17" s="7" t="str">
        <v>Model</v>
      </c>
      <c r="H17" s="7">
        <v>100</v>
      </c>
      <c r="I17" s="7">
        <v>0</v>
      </c>
    </row>
    <row r="18" spans="1:9" ht="28.8" x14ac:dyDescent="0.3">
      <c r="A18" s="3" t="s">
        <v>6</v>
      </c>
      <c r="B18" s="3" t="s">
        <v>61</v>
      </c>
      <c r="C18" s="3">
        <v>100</v>
      </c>
      <c r="D18" s="3"/>
      <c r="F18" s="7" t="str">
        <v>LIM_Compute</v>
      </c>
      <c r="G18" s="7" t="str">
        <v>linalg_lu</v>
      </c>
      <c r="H18" s="7">
        <v>100</v>
      </c>
      <c r="I18" s="7" t="str">
        <v>The worst case error is e^-17 and propogates to roughly e^-14 when calculating B field. This is still negligible</v>
      </c>
    </row>
    <row r="19" spans="1:9" ht="72" x14ac:dyDescent="0.3">
      <c r="A19" s="3" t="s">
        <v>6</v>
      </c>
      <c r="B19" s="3" t="s">
        <v>62</v>
      </c>
      <c r="C19" s="21">
        <v>100</v>
      </c>
      <c r="D19" s="3" t="s">
        <v>104</v>
      </c>
      <c r="F19" s="7" t="str">
        <v>LIM_Compute</v>
      </c>
      <c r="G19" s="7" t="str">
        <v>dirichlet</v>
      </c>
      <c r="H19" s="7">
        <v>100</v>
      </c>
      <c r="I19" s="7">
        <v>0</v>
      </c>
    </row>
    <row r="20" spans="1:9" x14ac:dyDescent="0.3">
      <c r="A20" s="3" t="s">
        <v>6</v>
      </c>
      <c r="B20" s="3" t="s">
        <v>63</v>
      </c>
      <c r="C20" s="21">
        <v>100</v>
      </c>
      <c r="D20" s="3"/>
      <c r="F20" s="7" t="str">
        <v>LIM_Compute</v>
      </c>
      <c r="G20" s="7" t="str">
        <v>hmHm</v>
      </c>
      <c r="H20" s="7">
        <v>100</v>
      </c>
      <c r="I20" s="7">
        <v>0</v>
      </c>
    </row>
    <row r="21" spans="1:9" ht="28.8" x14ac:dyDescent="0.3">
      <c r="A21" s="3" t="s">
        <v>6</v>
      </c>
      <c r="B21" s="3" t="s">
        <v>20</v>
      </c>
      <c r="C21" s="3">
        <v>100</v>
      </c>
      <c r="D21" s="3"/>
      <c r="F21" s="7" t="str">
        <v>LIM_Compute</v>
      </c>
      <c r="G21" s="7" t="str">
        <v>mecHm</v>
      </c>
      <c r="H21" s="7">
        <v>100</v>
      </c>
      <c r="I21" s="7" t="str">
        <v>The worst case error is e^-17 and propogates to roughly e^-14 when calculating B field. This is still negligible</v>
      </c>
    </row>
    <row r="22" spans="1:9" x14ac:dyDescent="0.3">
      <c r="A22" s="3" t="s">
        <v>6</v>
      </c>
      <c r="B22" s="3" t="s">
        <v>21</v>
      </c>
      <c r="C22" s="3">
        <v>100</v>
      </c>
      <c r="D22" s="3"/>
      <c r="F22" s="7" t="str">
        <v>LIM_Compute</v>
      </c>
      <c r="G22" s="7" t="str">
        <v>mec</v>
      </c>
      <c r="H22" s="7">
        <v>100</v>
      </c>
      <c r="I22" s="7">
        <v>0</v>
      </c>
    </row>
    <row r="23" spans="1:9" x14ac:dyDescent="0.3">
      <c r="A23" s="3" t="s">
        <v>6</v>
      </c>
      <c r="B23" s="3" t="s">
        <v>44</v>
      </c>
      <c r="C23" s="3">
        <v>100</v>
      </c>
      <c r="D23" s="3"/>
      <c r="F23" s="7" t="str">
        <v>LIM_Compute</v>
      </c>
      <c r="G23" s="7" t="str">
        <v>preEqn24_2018</v>
      </c>
      <c r="H23" s="7">
        <v>100</v>
      </c>
      <c r="I23" s="7">
        <v>0</v>
      </c>
    </row>
    <row r="24" spans="1:9" x14ac:dyDescent="0.3">
      <c r="A24" s="3" t="s">
        <v>6</v>
      </c>
      <c r="B24" s="3" t="s">
        <v>22</v>
      </c>
      <c r="C24" s="3">
        <v>100</v>
      </c>
      <c r="D24" s="3"/>
      <c r="F24" s="7" t="str">
        <v>LIM_Compute</v>
      </c>
      <c r="G24" s="7" t="str">
        <v>preEqn25_2018</v>
      </c>
      <c r="H24" s="7">
        <v>100</v>
      </c>
      <c r="I24" s="7">
        <v>0</v>
      </c>
    </row>
    <row r="25" spans="1:9" x14ac:dyDescent="0.3">
      <c r="A25" s="3" t="s">
        <v>6</v>
      </c>
      <c r="B25" s="3" t="s">
        <v>23</v>
      </c>
      <c r="C25" s="3">
        <v>100</v>
      </c>
      <c r="D25" s="3"/>
      <c r="F25" s="7" t="str">
        <v>LIM_Compute</v>
      </c>
      <c r="G25" s="7" t="str">
        <v>postMECAvgB</v>
      </c>
      <c r="H25" s="7">
        <v>100</v>
      </c>
      <c r="I25" s="7">
        <v>0</v>
      </c>
    </row>
    <row r="26" spans="1:9" x14ac:dyDescent="0.3">
      <c r="A26" s="3" t="s">
        <v>6</v>
      </c>
      <c r="B26" s="3" t="s">
        <v>24</v>
      </c>
      <c r="C26" s="3">
        <v>100</v>
      </c>
      <c r="D26" s="3"/>
      <c r="F26" s="7" t="str">
        <v>LIM_Compute</v>
      </c>
      <c r="G26" s="7" t="str">
        <v>preEqn8</v>
      </c>
      <c r="H26" s="7">
        <v>100</v>
      </c>
      <c r="I26" s="7">
        <v>0</v>
      </c>
    </row>
    <row r="27" spans="1:9" x14ac:dyDescent="0.3">
      <c r="A27" s="3" t="s">
        <v>6</v>
      </c>
      <c r="B27" s="3" t="s">
        <v>25</v>
      </c>
      <c r="C27" s="3">
        <v>100</v>
      </c>
      <c r="D27" s="3"/>
      <c r="F27" s="7" t="str">
        <v>LIM_Compute</v>
      </c>
      <c r="G27" s="7" t="str">
        <v>postEqn8</v>
      </c>
      <c r="H27" s="7">
        <v>100</v>
      </c>
      <c r="I27" s="7">
        <v>0</v>
      </c>
    </row>
    <row r="28" spans="1:9" x14ac:dyDescent="0.3">
      <c r="A28" s="3" t="s">
        <v>6</v>
      </c>
      <c r="B28" s="3" t="s">
        <v>26</v>
      </c>
      <c r="C28" s="3">
        <v>100</v>
      </c>
      <c r="D28" s="3"/>
      <c r="F28" s="7" t="str">
        <v>LIM_Compute</v>
      </c>
      <c r="G28" s="7" t="str">
        <v>postEqn9</v>
      </c>
      <c r="H28" s="7">
        <v>100</v>
      </c>
      <c r="I28" s="7">
        <v>0</v>
      </c>
    </row>
    <row r="29" spans="1:9" x14ac:dyDescent="0.3">
      <c r="A29" s="3" t="s">
        <v>6</v>
      </c>
      <c r="B29" s="3" t="s">
        <v>27</v>
      </c>
      <c r="C29" s="3">
        <v>100</v>
      </c>
      <c r="D29" s="3"/>
      <c r="F29" s="7" t="str">
        <v>LIM_Compute</v>
      </c>
      <c r="G29" s="7" t="str">
        <v>postEqn14to15</v>
      </c>
      <c r="H29" s="7">
        <v>100</v>
      </c>
      <c r="I29" s="7">
        <v>0</v>
      </c>
    </row>
    <row r="30" spans="1:9" x14ac:dyDescent="0.3">
      <c r="A30" s="3" t="s">
        <v>6</v>
      </c>
      <c r="B30" s="3" t="s">
        <v>28</v>
      </c>
      <c r="C30" s="3">
        <v>100</v>
      </c>
      <c r="D30" s="3"/>
      <c r="F30" s="7" t="str">
        <v>LIM_Compute</v>
      </c>
      <c r="G30" s="7" t="str">
        <v>postEqn16to17</v>
      </c>
      <c r="H30" s="7">
        <v>100</v>
      </c>
      <c r="I30" s="7">
        <v>0</v>
      </c>
    </row>
    <row r="31" spans="1:9" x14ac:dyDescent="0.3">
      <c r="A31" s="3" t="s">
        <v>6</v>
      </c>
      <c r="B31" s="3" t="s">
        <v>29</v>
      </c>
      <c r="C31" s="3">
        <v>100</v>
      </c>
      <c r="D31" s="3" t="s">
        <v>103</v>
      </c>
      <c r="F31" s="7" t="str">
        <v>LIM_Compute</v>
      </c>
      <c r="G31" s="7" t="str">
        <v>preEqn21</v>
      </c>
      <c r="H31" s="7">
        <v>100</v>
      </c>
      <c r="I31" s="7">
        <v>0</v>
      </c>
    </row>
    <row r="32" spans="1:9" x14ac:dyDescent="0.3">
      <c r="A32" s="3" t="s">
        <v>6</v>
      </c>
      <c r="B32" s="3" t="s">
        <v>59</v>
      </c>
      <c r="C32" s="3">
        <v>100</v>
      </c>
      <c r="D32" s="3"/>
      <c r="F32" s="7" t="str">
        <v>LIM_Compute</v>
      </c>
      <c r="G32" s="7" t="str">
        <v>postEqn21</v>
      </c>
      <c r="H32" s="7">
        <v>100</v>
      </c>
      <c r="I32" s="7">
        <v>0</v>
      </c>
    </row>
    <row r="33" spans="1:9" x14ac:dyDescent="0.3">
      <c r="A33" s="3" t="s">
        <v>6</v>
      </c>
      <c r="B33" s="3" t="s">
        <v>58</v>
      </c>
      <c r="C33" s="3">
        <v>100</v>
      </c>
      <c r="D33" s="3"/>
      <c r="F33" s="7" t="str">
        <v>LIM_Compute</v>
      </c>
      <c r="G33" s="7" t="str">
        <v>eqn23Integral</v>
      </c>
      <c r="H33" s="7">
        <v>100</v>
      </c>
      <c r="I33" s="7" t="str">
        <v>Assuming my math is right</v>
      </c>
    </row>
    <row r="34" spans="1:9" x14ac:dyDescent="0.3">
      <c r="A34" s="3" t="s">
        <v>6</v>
      </c>
      <c r="B34" s="3" t="s">
        <v>57</v>
      </c>
      <c r="C34" s="3">
        <v>100</v>
      </c>
      <c r="D34" s="3"/>
      <c r="F34" s="7" t="str">
        <v>LIM_Compute</v>
      </c>
      <c r="G34" s="7" t="str">
        <v>checkForErrors</v>
      </c>
      <c r="H34" s="7">
        <v>100</v>
      </c>
      <c r="I34" s="7">
        <v>0</v>
      </c>
    </row>
    <row r="35" spans="1:9" x14ac:dyDescent="0.3">
      <c r="A35" s="3" t="s">
        <v>6</v>
      </c>
      <c r="B35" s="3" t="s">
        <v>30</v>
      </c>
      <c r="C35" s="3">
        <v>100</v>
      </c>
      <c r="D35" s="3"/>
      <c r="F35" s="7" t="str">
        <v>LIM_Compute</v>
      </c>
      <c r="G35" s="7" t="str">
        <v>neighbourNodes</v>
      </c>
      <c r="H35" s="7">
        <v>100</v>
      </c>
      <c r="I35" s="7">
        <v>0</v>
      </c>
    </row>
    <row r="36" spans="1:9" x14ac:dyDescent="0.3">
      <c r="A36" s="3" t="s">
        <v>6</v>
      </c>
      <c r="B36" s="3" t="s">
        <v>31</v>
      </c>
      <c r="C36" s="3">
        <v>100</v>
      </c>
      <c r="D36" s="3"/>
      <c r="F36" s="7" t="str">
        <v>LIM_Compute</v>
      </c>
      <c r="G36" s="7" t="str">
        <v>boundaryInfo</v>
      </c>
      <c r="H36" s="7">
        <v>100</v>
      </c>
      <c r="I36" s="7">
        <v>0</v>
      </c>
    </row>
    <row r="37" spans="1:9" x14ac:dyDescent="0.3">
      <c r="A37" s="3" t="s">
        <v>6</v>
      </c>
      <c r="B37" s="3" t="s">
        <v>56</v>
      </c>
      <c r="C37" s="3">
        <v>100</v>
      </c>
      <c r="D37" s="3"/>
      <c r="F37" s="7" t="str">
        <v>LIM_Compute</v>
      </c>
      <c r="G37" s="7" t="str">
        <v>reduceMatrix</v>
      </c>
      <c r="H37" s="7">
        <v>100</v>
      </c>
      <c r="I37" s="7">
        <v>0</v>
      </c>
    </row>
    <row r="38" spans="1:9" x14ac:dyDescent="0.3">
      <c r="A38" s="3" t="s">
        <v>6</v>
      </c>
      <c r="B38" s="3" t="s">
        <v>55</v>
      </c>
      <c r="C38" s="3">
        <v>100</v>
      </c>
      <c r="D38" s="3"/>
      <c r="F38" s="7" t="str">
        <v>LIM_Compute</v>
      </c>
      <c r="G38" s="7" t="str">
        <v>buildMatAB</v>
      </c>
      <c r="H38" s="7">
        <v>100</v>
      </c>
      <c r="I38" s="7">
        <v>0</v>
      </c>
    </row>
    <row r="39" spans="1:9" x14ac:dyDescent="0.3">
      <c r="A39" s="3" t="s">
        <v>6</v>
      </c>
      <c r="B39" s="3" t="s">
        <v>54</v>
      </c>
      <c r="C39" s="3">
        <v>0</v>
      </c>
      <c r="D39" s="3"/>
      <c r="F39" s="7" t="str">
        <v>LIM_Compute</v>
      </c>
      <c r="G39" s="7" t="str">
        <v>updateLists</v>
      </c>
      <c r="H39" s="7">
        <v>100</v>
      </c>
      <c r="I39" s="7">
        <v>0</v>
      </c>
    </row>
    <row r="40" spans="1:9" x14ac:dyDescent="0.3">
      <c r="A40" s="3" t="s">
        <v>6</v>
      </c>
      <c r="B40" s="3" t="s">
        <v>51</v>
      </c>
      <c r="C40" s="3">
        <v>100</v>
      </c>
      <c r="D40" s="3" t="s">
        <v>65</v>
      </c>
      <c r="F40" s="7" t="str">
        <v>LIM_Compute</v>
      </c>
      <c r="G40" s="7" t="str">
        <v>shiftHmIdxList</v>
      </c>
      <c r="H40" s="7">
        <v>100</v>
      </c>
      <c r="I40" s="7">
        <v>0</v>
      </c>
    </row>
    <row r="41" spans="1:9" x14ac:dyDescent="0.3">
      <c r="A41" s="3" t="s">
        <v>6</v>
      </c>
      <c r="B41" s="3" t="s">
        <v>32</v>
      </c>
      <c r="C41" s="3">
        <v>100</v>
      </c>
      <c r="D41" s="3"/>
      <c r="F41" s="7" t="str">
        <v>LIM_Compute</v>
      </c>
      <c r="G41" s="7" t="str">
        <v>genForces</v>
      </c>
      <c r="H41" s="7">
        <v>100</v>
      </c>
      <c r="I41" s="7" t="str">
        <v>*</v>
      </c>
    </row>
    <row r="42" spans="1:9" x14ac:dyDescent="0.3">
      <c r="A42" s="3" t="s">
        <v>6</v>
      </c>
      <c r="B42" s="3" t="s">
        <v>52</v>
      </c>
      <c r="C42" s="3">
        <v>0</v>
      </c>
      <c r="D42" s="3"/>
      <c r="F42" s="7" t="str">
        <v>LIM_Compute</v>
      </c>
      <c r="G42" s="7" t="str">
        <v>plotPointsAlongX</v>
      </c>
      <c r="H42" s="7">
        <v>100</v>
      </c>
      <c r="I42" s="7">
        <v>0</v>
      </c>
    </row>
    <row r="43" spans="1:9" x14ac:dyDescent="0.3">
      <c r="A43" s="4" t="s">
        <v>7</v>
      </c>
      <c r="B43" s="4" t="s">
        <v>33</v>
      </c>
      <c r="C43" s="4">
        <v>100</v>
      </c>
      <c r="D43" s="4" t="s">
        <v>65</v>
      </c>
      <c r="F43" s="7" t="str">
        <v>LIM_Show</v>
      </c>
      <c r="G43" s="7" t="str">
        <v>colorFader</v>
      </c>
      <c r="H43" s="7">
        <v>100</v>
      </c>
      <c r="I43" s="7" t="str">
        <v>*</v>
      </c>
    </row>
    <row r="44" spans="1:9" x14ac:dyDescent="0.3">
      <c r="A44" s="4" t="s">
        <v>7</v>
      </c>
      <c r="B44" s="4" t="s">
        <v>34</v>
      </c>
      <c r="C44" s="4">
        <v>100</v>
      </c>
      <c r="D44" s="4" t="s">
        <v>65</v>
      </c>
      <c r="F44" s="7" t="str">
        <v>LIM_Show</v>
      </c>
      <c r="G44" s="7" t="str">
        <v>myColourNumber</v>
      </c>
      <c r="H44" s="7">
        <v>100</v>
      </c>
      <c r="I44" s="7" t="str">
        <v>*</v>
      </c>
    </row>
    <row r="45" spans="1:9" x14ac:dyDescent="0.3">
      <c r="A45" s="4" t="s">
        <v>7</v>
      </c>
      <c r="B45" s="4" t="s">
        <v>35</v>
      </c>
      <c r="C45" s="4">
        <v>100</v>
      </c>
      <c r="D45" s="4" t="s">
        <v>65</v>
      </c>
      <c r="F45" s="7" t="str">
        <v>LIM_Show</v>
      </c>
      <c r="G45" s="7" t="str">
        <v>determineColour</v>
      </c>
      <c r="H45" s="7">
        <v>100</v>
      </c>
      <c r="I45" s="7" t="str">
        <v>*</v>
      </c>
    </row>
    <row r="46" spans="1:9" x14ac:dyDescent="0.3">
      <c r="A46" s="4" t="s">
        <v>7</v>
      </c>
      <c r="B46" s="4" t="s">
        <v>36</v>
      </c>
      <c r="C46" s="4">
        <v>100</v>
      </c>
      <c r="D46" s="4" t="s">
        <v>65</v>
      </c>
      <c r="F46" s="7" t="str">
        <v>LIM_Show</v>
      </c>
      <c r="G46" s="7" t="str">
        <v>minMaxField</v>
      </c>
      <c r="H46" s="7">
        <v>100</v>
      </c>
      <c r="I46" s="7" t="str">
        <v>*</v>
      </c>
    </row>
    <row r="47" spans="1:9" ht="14.4" customHeight="1" x14ac:dyDescent="0.3">
      <c r="A47" s="4" t="s">
        <v>7</v>
      </c>
      <c r="B47" s="4" t="s">
        <v>37</v>
      </c>
      <c r="C47" s="4">
        <v>100</v>
      </c>
      <c r="D47" s="4" t="s">
        <v>65</v>
      </c>
      <c r="F47" s="7" t="str">
        <v>LIM_Show</v>
      </c>
      <c r="G47" s="7" t="str">
        <v>combineFilterList</v>
      </c>
      <c r="H47" s="7">
        <v>100</v>
      </c>
      <c r="I47" s="7" t="str">
        <v>*</v>
      </c>
    </row>
    <row r="48" spans="1:9" ht="14.4" customHeight="1" x14ac:dyDescent="0.3">
      <c r="A48" s="4" t="s">
        <v>7</v>
      </c>
      <c r="B48" s="4" t="s">
        <v>38</v>
      </c>
      <c r="C48" s="4">
        <v>100</v>
      </c>
      <c r="D48" s="4" t="s">
        <v>65</v>
      </c>
      <c r="F48" s="7" t="str">
        <v>LIM_Show</v>
      </c>
      <c r="G48" s="7" t="str">
        <v>genCanvasMatrix</v>
      </c>
      <c r="H48" s="7">
        <v>100</v>
      </c>
      <c r="I48" s="7" t="str">
        <v>*</v>
      </c>
    </row>
    <row r="49" spans="1:9" x14ac:dyDescent="0.3">
      <c r="A49" s="4" t="s">
        <v>7</v>
      </c>
      <c r="B49" s="4" t="s">
        <v>64</v>
      </c>
      <c r="C49" s="4">
        <v>100</v>
      </c>
      <c r="D49" s="4" t="s">
        <v>65</v>
      </c>
      <c r="F49" s="7" t="str">
        <v>LIM_Show</v>
      </c>
      <c r="G49" s="7" t="str">
        <v>visualizeMatrix</v>
      </c>
      <c r="H49" s="7">
        <v>100</v>
      </c>
      <c r="I49" s="7" t="str">
        <v>*</v>
      </c>
    </row>
    <row r="50" spans="1:9" x14ac:dyDescent="0.3">
      <c r="A50" s="4" t="s">
        <v>7</v>
      </c>
      <c r="B50" s="4" t="s">
        <v>53</v>
      </c>
      <c r="C50" s="4">
        <v>100</v>
      </c>
      <c r="D50" s="4" t="s">
        <v>65</v>
      </c>
      <c r="F50" s="7" t="str">
        <v>LIM_Show</v>
      </c>
      <c r="G50" s="7" t="str">
        <v>showModel</v>
      </c>
      <c r="H50" s="7">
        <v>100</v>
      </c>
      <c r="I50" s="7" t="str">
        <v>*</v>
      </c>
    </row>
    <row r="51" spans="1:9" x14ac:dyDescent="0.3">
      <c r="A51" s="5" t="s">
        <v>8</v>
      </c>
      <c r="B51" s="5" t="s">
        <v>32</v>
      </c>
      <c r="C51" s="5">
        <v>100</v>
      </c>
      <c r="D51" s="5" t="s">
        <v>65</v>
      </c>
      <c r="F51" s="7" t="str">
        <v>LIM_ShowFromJSON</v>
      </c>
      <c r="G51" s="7" t="str">
        <v>plotPointsAlongX</v>
      </c>
      <c r="H51" s="7">
        <v>100</v>
      </c>
      <c r="I51" s="7" t="str">
        <v>*</v>
      </c>
    </row>
    <row r="52" spans="1:9" x14ac:dyDescent="0.3">
      <c r="A52" s="5" t="s">
        <v>8</v>
      </c>
      <c r="B52" s="5" t="s">
        <v>39</v>
      </c>
      <c r="C52" s="5">
        <v>100</v>
      </c>
      <c r="D52" s="5" t="s">
        <v>65</v>
      </c>
      <c r="F52" s="7" t="str">
        <v>LIM_ShowFromJSON</v>
      </c>
      <c r="G52" s="7" t="str">
        <v>main</v>
      </c>
      <c r="H52" s="7">
        <v>100</v>
      </c>
      <c r="I52" s="7" t="str">
        <v>*</v>
      </c>
    </row>
    <row r="53" spans="1:9" x14ac:dyDescent="0.3">
      <c r="A53" s="6" t="s">
        <v>40</v>
      </c>
      <c r="B53" s="6" t="s">
        <v>41</v>
      </c>
      <c r="C53" s="6">
        <v>100</v>
      </c>
      <c r="D53" s="6" t="s">
        <v>65</v>
      </c>
      <c r="F53" s="7" t="str">
        <v>Platypus</v>
      </c>
      <c r="G53" s="7" t="str">
        <v>destruct</v>
      </c>
      <c r="H53" s="7">
        <v>100</v>
      </c>
      <c r="I53" s="7" t="str">
        <v>*</v>
      </c>
    </row>
    <row r="54" spans="1:9" x14ac:dyDescent="0.3">
      <c r="A54" s="6" t="s">
        <v>40</v>
      </c>
      <c r="B54" s="6" t="s">
        <v>42</v>
      </c>
      <c r="C54" s="6">
        <v>100</v>
      </c>
      <c r="D54" s="6" t="s">
        <v>65</v>
      </c>
      <c r="F54" s="7" t="str">
        <v>Platypus</v>
      </c>
      <c r="G54" s="7" t="str">
        <v>construct</v>
      </c>
      <c r="H54" s="7">
        <v>100</v>
      </c>
      <c r="I54" s="7" t="str">
        <v>*</v>
      </c>
    </row>
    <row r="55" spans="1:9" x14ac:dyDescent="0.3">
      <c r="A55" s="6" t="s">
        <v>40</v>
      </c>
      <c r="B55" s="6" t="s">
        <v>43</v>
      </c>
      <c r="C55" s="6">
        <v>100</v>
      </c>
      <c r="D55" s="6" t="s">
        <v>65</v>
      </c>
      <c r="F55" s="7" t="str">
        <v>Platypus</v>
      </c>
      <c r="G55" s="7" t="str">
        <v>jsonStoreSolution</v>
      </c>
      <c r="H55" s="7">
        <v>100</v>
      </c>
      <c r="I55" s="7" t="str">
        <v>*</v>
      </c>
    </row>
    <row r="56" spans="1:9" x14ac:dyDescent="0.3">
      <c r="A56" s="6" t="s">
        <v>40</v>
      </c>
      <c r="B56" s="6" t="s">
        <v>39</v>
      </c>
      <c r="C56" s="6">
        <v>100</v>
      </c>
      <c r="D56" s="6" t="s">
        <v>65</v>
      </c>
      <c r="F56" s="7" t="str">
        <v>Platypus</v>
      </c>
      <c r="G56" s="7" t="str">
        <v>main</v>
      </c>
      <c r="H56" s="7">
        <v>100</v>
      </c>
      <c r="I56" s="7" t="str">
        <v>*</v>
      </c>
    </row>
    <row r="57" spans="1:9" x14ac:dyDescent="0.3">
      <c r="B57" s="10" t="s">
        <v>45</v>
      </c>
      <c r="C57" s="7">
        <f>SUM(TrackIssues5[Confidence])</f>
        <v>5300</v>
      </c>
      <c r="D57" s="7">
        <f>ROWS(TrackIssues5[Confidence]) *100 - C57</f>
        <v>200</v>
      </c>
    </row>
    <row r="58" spans="1:9" ht="158.4" x14ac:dyDescent="0.3">
      <c r="A58" s="7" t="s">
        <v>108</v>
      </c>
      <c r="B58" s="7" t="s">
        <v>105</v>
      </c>
      <c r="C58" s="15" t="s">
        <v>106</v>
      </c>
      <c r="D58" s="7" t="s">
        <v>66</v>
      </c>
      <c r="E58" s="15"/>
    </row>
    <row r="59" spans="1:9" x14ac:dyDescent="0.3">
      <c r="B59" s="7"/>
    </row>
    <row r="60" spans="1:9" ht="187.2" x14ac:dyDescent="0.3">
      <c r="A60" s="7" t="s">
        <v>107</v>
      </c>
      <c r="B60" s="7" t="s">
        <v>165</v>
      </c>
      <c r="C60" s="7" t="s">
        <v>166</v>
      </c>
      <c r="D60" s="15" t="s">
        <v>168</v>
      </c>
    </row>
    <row r="61" spans="1:9" x14ac:dyDescent="0.3">
      <c r="B61" s="7"/>
    </row>
    <row r="62" spans="1:9" ht="158.4" x14ac:dyDescent="0.3">
      <c r="A62" s="15" t="s">
        <v>172</v>
      </c>
      <c r="B62" s="22"/>
      <c r="C62" s="15"/>
    </row>
    <row r="63" spans="1:9" x14ac:dyDescent="0.3">
      <c r="B63" s="7"/>
    </row>
    <row r="64" spans="1:9" ht="100.8" x14ac:dyDescent="0.3">
      <c r="A64" s="20" t="s">
        <v>174</v>
      </c>
      <c r="B64" s="15" t="s">
        <v>175</v>
      </c>
      <c r="C64" s="10" t="s">
        <v>173</v>
      </c>
    </row>
    <row r="65" spans="1:3" x14ac:dyDescent="0.3">
      <c r="B65" s="7"/>
    </row>
    <row r="66" spans="1:3" ht="72" x14ac:dyDescent="0.3">
      <c r="A66" s="7" t="s">
        <v>180</v>
      </c>
      <c r="B66" s="7" t="s">
        <v>177</v>
      </c>
      <c r="C66" s="7" t="s">
        <v>176</v>
      </c>
    </row>
    <row r="67" spans="1:3" ht="43.2" x14ac:dyDescent="0.3">
      <c r="A67" s="7" t="s">
        <v>178</v>
      </c>
    </row>
    <row r="69" spans="1:3" ht="100.8" x14ac:dyDescent="0.3">
      <c r="A69" s="15" t="s">
        <v>181</v>
      </c>
      <c r="B69" s="10" t="s">
        <v>179</v>
      </c>
    </row>
    <row r="71" spans="1:3" ht="409.6" x14ac:dyDescent="0.3">
      <c r="A71" s="7" t="s">
        <v>182</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4.4" x14ac:dyDescent="0.3"/>
  <cols>
    <col min="1" max="1" width="23.88671875" bestFit="1" customWidth="1"/>
    <col min="4" max="4" width="10.5546875" bestFit="1" customWidth="1"/>
  </cols>
  <sheetData>
    <row r="1" spans="1:132" x14ac:dyDescent="0.3">
      <c r="A1" s="9" t="s">
        <v>95</v>
      </c>
      <c r="B1" s="9">
        <v>12</v>
      </c>
    </row>
    <row r="2" spans="1:132" x14ac:dyDescent="0.3">
      <c r="A2" s="8" t="s">
        <v>67</v>
      </c>
      <c r="B2" s="8">
        <v>116</v>
      </c>
      <c r="D2" s="8" t="s">
        <v>85</v>
      </c>
      <c r="E2" s="8"/>
      <c r="F2" s="8"/>
      <c r="G2" s="8"/>
      <c r="H2" s="8"/>
      <c r="I2" s="8"/>
      <c r="J2" s="8"/>
      <c r="K2" s="8"/>
      <c r="L2" s="8"/>
      <c r="M2" s="8"/>
      <c r="N2" s="8"/>
      <c r="O2" s="8"/>
      <c r="P2" s="8"/>
      <c r="Q2" s="8"/>
      <c r="R2" s="8"/>
      <c r="S2" s="8"/>
      <c r="T2" s="8"/>
      <c r="U2" s="8"/>
      <c r="V2" s="8"/>
      <c r="W2" s="8"/>
      <c r="X2" s="8"/>
    </row>
    <row r="3" spans="1:132" x14ac:dyDescent="0.3">
      <c r="A3" s="8" t="s">
        <v>68</v>
      </c>
      <c r="B3" s="8">
        <v>2</v>
      </c>
      <c r="D3" s="8" t="s">
        <v>86</v>
      </c>
      <c r="E3" s="8">
        <v>0</v>
      </c>
      <c r="F3" s="8">
        <v>1</v>
      </c>
      <c r="G3" s="8">
        <v>2</v>
      </c>
      <c r="H3" s="8"/>
      <c r="I3" s="8"/>
      <c r="J3" s="8"/>
      <c r="K3" s="8"/>
      <c r="L3" s="8"/>
      <c r="M3" s="8"/>
      <c r="N3" s="8"/>
      <c r="O3" s="8"/>
      <c r="P3" s="8"/>
      <c r="Q3" s="8"/>
      <c r="R3" s="8"/>
      <c r="S3" s="8"/>
      <c r="T3" s="8"/>
      <c r="U3" s="8"/>
      <c r="V3" s="8"/>
      <c r="W3" s="8"/>
      <c r="X3" s="8"/>
    </row>
    <row r="4" spans="1:132" x14ac:dyDescent="0.3">
      <c r="A4" s="8" t="s">
        <v>69</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3">
      <c r="A5" s="8" t="s">
        <v>70</v>
      </c>
      <c r="B5" s="8">
        <v>1</v>
      </c>
      <c r="D5" s="8"/>
      <c r="E5" s="8" t="s">
        <v>91</v>
      </c>
      <c r="F5" s="8">
        <v>3</v>
      </c>
      <c r="G5" s="8">
        <v>4</v>
      </c>
      <c r="H5" s="8">
        <v>5</v>
      </c>
      <c r="I5" s="8">
        <v>6</v>
      </c>
      <c r="J5" s="8"/>
      <c r="K5" s="8"/>
      <c r="L5" s="8"/>
      <c r="M5" s="8"/>
      <c r="N5" s="8"/>
      <c r="O5" s="8"/>
      <c r="P5" s="8"/>
      <c r="Q5" s="8"/>
      <c r="R5" s="8"/>
      <c r="S5" s="8"/>
      <c r="T5" s="8"/>
      <c r="U5" s="8"/>
      <c r="V5" s="8"/>
      <c r="W5" s="8"/>
      <c r="X5" s="8"/>
    </row>
    <row r="6" spans="1:132" x14ac:dyDescent="0.3">
      <c r="A6" s="8" t="s">
        <v>71</v>
      </c>
      <c r="B6" s="8">
        <v>35</v>
      </c>
      <c r="D6" s="8"/>
      <c r="E6" s="8" t="s">
        <v>92</v>
      </c>
      <c r="F6" s="8">
        <v>7</v>
      </c>
      <c r="G6" s="8">
        <v>8</v>
      </c>
      <c r="H6" s="8">
        <v>9</v>
      </c>
      <c r="I6" s="8">
        <v>10</v>
      </c>
      <c r="J6" s="8">
        <v>11</v>
      </c>
      <c r="K6" s="8">
        <v>12</v>
      </c>
      <c r="L6" s="8">
        <v>13</v>
      </c>
      <c r="M6" s="8">
        <v>14</v>
      </c>
      <c r="N6" s="8"/>
      <c r="O6" s="8"/>
      <c r="P6" s="8"/>
      <c r="Q6" s="8"/>
      <c r="R6" s="8"/>
      <c r="S6" s="8"/>
      <c r="T6" s="8"/>
      <c r="U6" s="8"/>
      <c r="V6" s="8"/>
      <c r="W6" s="8"/>
      <c r="X6" s="8"/>
    </row>
    <row r="7" spans="1:132" x14ac:dyDescent="0.3">
      <c r="A7" s="8" t="s">
        <v>72</v>
      </c>
      <c r="B7" s="8">
        <v>20</v>
      </c>
      <c r="D7" s="8"/>
      <c r="E7" s="8" t="s">
        <v>93</v>
      </c>
      <c r="F7" s="8">
        <v>15</v>
      </c>
      <c r="G7" s="8">
        <v>16</v>
      </c>
      <c r="H7" s="8">
        <v>17</v>
      </c>
      <c r="I7" s="8">
        <v>18</v>
      </c>
      <c r="J7" s="8">
        <v>19</v>
      </c>
      <c r="K7" s="8">
        <v>20</v>
      </c>
      <c r="L7" s="8">
        <v>21</v>
      </c>
      <c r="M7" s="8">
        <v>22</v>
      </c>
      <c r="N7" s="8"/>
      <c r="O7" s="8"/>
      <c r="P7" s="8"/>
      <c r="Q7" s="8"/>
      <c r="R7" s="8"/>
      <c r="S7" s="8"/>
      <c r="T7" s="8"/>
      <c r="U7" s="8"/>
      <c r="V7" s="8"/>
      <c r="W7" s="8"/>
      <c r="X7" s="8"/>
    </row>
    <row r="8" spans="1:132" x14ac:dyDescent="0.3">
      <c r="A8" s="8" t="s">
        <v>73</v>
      </c>
      <c r="B8" s="8">
        <v>432</v>
      </c>
      <c r="D8" s="8" t="s">
        <v>87</v>
      </c>
      <c r="E8" s="8">
        <v>23</v>
      </c>
      <c r="F8" s="8">
        <v>24</v>
      </c>
      <c r="G8" s="8"/>
      <c r="H8" s="8"/>
      <c r="I8" s="8"/>
      <c r="J8" s="8"/>
      <c r="K8" s="8"/>
      <c r="L8" s="8"/>
      <c r="M8" s="8"/>
      <c r="N8" s="8"/>
      <c r="O8" s="8"/>
      <c r="P8" s="8"/>
      <c r="Q8" s="8"/>
      <c r="R8" s="8"/>
      <c r="S8" s="8"/>
      <c r="T8" s="8"/>
      <c r="U8" s="8"/>
      <c r="V8" s="8"/>
      <c r="W8" s="8"/>
      <c r="X8" s="8"/>
    </row>
    <row r="9" spans="1:132" x14ac:dyDescent="0.3">
      <c r="A9" s="8" t="s">
        <v>74</v>
      </c>
      <c r="B9" s="8">
        <v>6</v>
      </c>
      <c r="D9" s="8" t="s">
        <v>88</v>
      </c>
      <c r="E9" s="8">
        <v>25</v>
      </c>
      <c r="F9" s="8"/>
      <c r="G9" s="8"/>
      <c r="H9" s="8"/>
      <c r="I9" s="8"/>
      <c r="J9" s="8"/>
      <c r="K9" s="8"/>
      <c r="L9" s="8"/>
      <c r="M9" s="8"/>
      <c r="N9" s="8"/>
      <c r="O9" s="8"/>
      <c r="P9" s="8"/>
      <c r="Q9" s="8"/>
      <c r="R9" s="8"/>
      <c r="S9" s="8"/>
      <c r="T9" s="8"/>
      <c r="U9" s="8"/>
      <c r="V9" s="8"/>
      <c r="W9" s="8"/>
      <c r="X9" s="8"/>
    </row>
    <row r="10" spans="1:132" x14ac:dyDescent="0.3">
      <c r="A10" s="8" t="s">
        <v>75</v>
      </c>
      <c r="B10" s="8">
        <v>432</v>
      </c>
      <c r="D10" s="8" t="s">
        <v>89</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3">
      <c r="A11" s="8" t="s">
        <v>76</v>
      </c>
      <c r="B11" s="8">
        <v>6</v>
      </c>
      <c r="D11" s="8" t="s">
        <v>90</v>
      </c>
      <c r="E11" s="8">
        <v>32</v>
      </c>
      <c r="F11" s="8">
        <v>33</v>
      </c>
      <c r="G11" s="8">
        <v>34</v>
      </c>
      <c r="H11" s="8"/>
      <c r="I11" s="8"/>
      <c r="J11" s="8"/>
      <c r="K11" s="8"/>
      <c r="L11" s="8"/>
      <c r="M11" s="8"/>
      <c r="N11" s="8"/>
      <c r="O11" s="8"/>
      <c r="P11" s="8"/>
      <c r="Q11" s="8"/>
      <c r="R11" s="8"/>
      <c r="S11" s="8"/>
      <c r="T11" s="8"/>
      <c r="U11" s="8"/>
      <c r="V11" s="8"/>
      <c r="W11" s="8"/>
      <c r="X11" s="8"/>
    </row>
    <row r="12" spans="1:132" x14ac:dyDescent="0.3">
      <c r="A12" s="8" t="s">
        <v>77</v>
      </c>
      <c r="B12" s="8">
        <v>8</v>
      </c>
    </row>
    <row r="13" spans="1:132" x14ac:dyDescent="0.3">
      <c r="A13" s="8" t="s">
        <v>78</v>
      </c>
      <c r="B13" s="8">
        <v>16</v>
      </c>
      <c r="D13" s="8" t="s">
        <v>94</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3">
      <c r="A14" s="8" t="s">
        <v>79</v>
      </c>
      <c r="B14" s="8">
        <v>12</v>
      </c>
      <c r="D14" s="8" t="s">
        <v>96</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3">
      <c r="A15" s="8" t="s">
        <v>80</v>
      </c>
      <c r="B15" s="8">
        <v>4</v>
      </c>
    </row>
    <row r="16" spans="1:132" x14ac:dyDescent="0.3">
      <c r="A16" s="8" t="s">
        <v>81</v>
      </c>
      <c r="B16" s="8">
        <v>3</v>
      </c>
    </row>
    <row r="17" spans="1:2" x14ac:dyDescent="0.3">
      <c r="A17" s="8" t="s">
        <v>82</v>
      </c>
      <c r="B17" s="8">
        <v>3</v>
      </c>
    </row>
    <row r="18" spans="1:2" x14ac:dyDescent="0.3">
      <c r="A18" s="8" t="s">
        <v>83</v>
      </c>
      <c r="B18" s="8">
        <v>4</v>
      </c>
    </row>
    <row r="19" spans="1:2" x14ac:dyDescent="0.3">
      <c r="A19" s="8" t="s">
        <v>84</v>
      </c>
      <c r="B19" s="8">
        <v>16</v>
      </c>
    </row>
    <row r="20" spans="1:2" x14ac:dyDescent="0.3">
      <c r="A20" s="8" t="s">
        <v>97</v>
      </c>
      <c r="B20" s="8">
        <v>8640</v>
      </c>
    </row>
    <row r="21" spans="1:2" x14ac:dyDescent="0.3">
      <c r="A21" s="8" t="s">
        <v>98</v>
      </c>
      <c r="B21" s="8">
        <v>100</v>
      </c>
    </row>
    <row r="23" spans="1:2" x14ac:dyDescent="0.3">
      <c r="A23" s="8" t="s">
        <v>99</v>
      </c>
    </row>
    <row r="24" spans="1:2" x14ac:dyDescent="0.3">
      <c r="A24" s="8" t="s">
        <v>100</v>
      </c>
    </row>
    <row r="25" spans="1:2" x14ac:dyDescent="0.3">
      <c r="A25" s="8" t="s">
        <v>101</v>
      </c>
    </row>
    <row r="26" spans="1:2" x14ac:dyDescent="0.3">
      <c r="A26" s="8"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130</v>
      </c>
      <c r="B1" s="17" t="s">
        <v>109</v>
      </c>
      <c r="C1" s="17">
        <v>3</v>
      </c>
      <c r="D1" s="17" t="s">
        <v>110</v>
      </c>
      <c r="E1" s="7" t="s">
        <v>153</v>
      </c>
    </row>
    <row r="2" spans="1:5" ht="129.6" x14ac:dyDescent="0.3">
      <c r="A2" s="17" t="s">
        <v>131</v>
      </c>
      <c r="B2" s="17" t="s">
        <v>111</v>
      </c>
      <c r="C2" s="17">
        <v>6</v>
      </c>
      <c r="D2" s="17" t="s">
        <v>110</v>
      </c>
      <c r="E2" s="7" t="s">
        <v>154</v>
      </c>
    </row>
    <row r="3" spans="1:5" x14ac:dyDescent="0.3">
      <c r="A3" s="17" t="s">
        <v>132</v>
      </c>
      <c r="B3" s="17" t="s">
        <v>112</v>
      </c>
      <c r="C3" s="17">
        <v>16</v>
      </c>
      <c r="D3" s="17" t="s">
        <v>110</v>
      </c>
    </row>
    <row r="4" spans="1:5" x14ac:dyDescent="0.3">
      <c r="A4" s="17" t="s">
        <v>133</v>
      </c>
      <c r="B4" s="17" t="s">
        <v>113</v>
      </c>
      <c r="C4" s="17">
        <v>57</v>
      </c>
      <c r="D4" s="17" t="s">
        <v>110</v>
      </c>
    </row>
    <row r="5" spans="1:5" x14ac:dyDescent="0.3">
      <c r="A5" s="17" t="s">
        <v>134</v>
      </c>
      <c r="B5" s="17" t="s">
        <v>114</v>
      </c>
      <c r="C5" s="17">
        <v>50</v>
      </c>
      <c r="D5" s="17" t="s">
        <v>115</v>
      </c>
    </row>
    <row r="6" spans="1:5" x14ac:dyDescent="0.3">
      <c r="A6" s="18" t="s">
        <v>135</v>
      </c>
      <c r="B6" s="18" t="s">
        <v>116</v>
      </c>
      <c r="C6" s="18">
        <v>12</v>
      </c>
      <c r="D6" s="18" t="s">
        <v>115</v>
      </c>
    </row>
    <row r="7" spans="1:5" x14ac:dyDescent="0.3">
      <c r="A7" s="17" t="s">
        <v>136</v>
      </c>
      <c r="B7" s="17" t="s">
        <v>117</v>
      </c>
      <c r="C7" s="17">
        <v>6</v>
      </c>
      <c r="D7" s="17" t="s">
        <v>115</v>
      </c>
    </row>
    <row r="8" spans="1:5" x14ac:dyDescent="0.3">
      <c r="A8" s="17" t="s">
        <v>137</v>
      </c>
      <c r="B8" s="17" t="s">
        <v>118</v>
      </c>
      <c r="C8" s="17">
        <v>10</v>
      </c>
      <c r="D8" s="17" t="s">
        <v>115</v>
      </c>
    </row>
    <row r="9" spans="1:5" x14ac:dyDescent="0.3">
      <c r="A9" s="17" t="s">
        <v>138</v>
      </c>
      <c r="B9" s="17" t="s">
        <v>119</v>
      </c>
      <c r="C9" s="17">
        <v>20</v>
      </c>
      <c r="D9" s="17" t="s">
        <v>115</v>
      </c>
    </row>
    <row r="10" spans="1:5" x14ac:dyDescent="0.3">
      <c r="A10" s="17" t="s">
        <v>139</v>
      </c>
      <c r="B10" s="17" t="s">
        <v>120</v>
      </c>
      <c r="C10" s="17">
        <v>6.5</v>
      </c>
      <c r="D10" s="17" t="s">
        <v>115</v>
      </c>
    </row>
    <row r="11" spans="1:5" x14ac:dyDescent="0.3">
      <c r="A11" s="17" t="s">
        <v>140</v>
      </c>
      <c r="B11" s="17" t="s">
        <v>121</v>
      </c>
      <c r="C11" s="17">
        <v>2.7</v>
      </c>
      <c r="D11" s="17" t="s">
        <v>115</v>
      </c>
    </row>
    <row r="12" spans="1:5" x14ac:dyDescent="0.3">
      <c r="A12" s="17" t="s">
        <v>141</v>
      </c>
      <c r="B12" s="17" t="s">
        <v>122</v>
      </c>
      <c r="C12" s="17">
        <v>2</v>
      </c>
      <c r="D12" s="17" t="s">
        <v>115</v>
      </c>
    </row>
    <row r="13" spans="1:5" x14ac:dyDescent="0.3">
      <c r="A13" s="17" t="s">
        <v>142</v>
      </c>
      <c r="B13" s="17" t="s">
        <v>123</v>
      </c>
      <c r="C13" s="17">
        <v>8</v>
      </c>
      <c r="D13" s="17" t="s">
        <v>115</v>
      </c>
    </row>
    <row r="14" spans="1:5" x14ac:dyDescent="0.3">
      <c r="A14" s="17" t="s">
        <v>143</v>
      </c>
      <c r="B14" s="17" t="s">
        <v>124</v>
      </c>
      <c r="C14" s="17" t="s">
        <v>128</v>
      </c>
      <c r="D14" s="17" t="s">
        <v>129</v>
      </c>
    </row>
    <row r="15" spans="1:5" x14ac:dyDescent="0.3">
      <c r="A15" s="17" t="s">
        <v>144</v>
      </c>
      <c r="B15" s="17" t="s">
        <v>125</v>
      </c>
      <c r="C15" s="17" t="s">
        <v>127</v>
      </c>
      <c r="D15" s="17" t="s">
        <v>129</v>
      </c>
    </row>
    <row r="16" spans="1:5" x14ac:dyDescent="0.3">
      <c r="A16" s="17" t="s">
        <v>146</v>
      </c>
      <c r="B16" s="17"/>
      <c r="C16" s="17" t="s">
        <v>147</v>
      </c>
      <c r="D16" s="17" t="s">
        <v>129</v>
      </c>
    </row>
    <row r="17" spans="1:4" x14ac:dyDescent="0.3">
      <c r="A17" s="17" t="s">
        <v>148</v>
      </c>
      <c r="B17" s="17"/>
      <c r="C17" s="17" t="s">
        <v>149</v>
      </c>
      <c r="D17" s="17" t="s">
        <v>129</v>
      </c>
    </row>
    <row r="18" spans="1:4" x14ac:dyDescent="0.3">
      <c r="A18" s="17" t="s">
        <v>145</v>
      </c>
      <c r="B18" s="17" t="s">
        <v>126</v>
      </c>
      <c r="C18" s="17">
        <v>1000</v>
      </c>
      <c r="D18" s="17" t="s">
        <v>110</v>
      </c>
    </row>
    <row r="19" spans="1:4" x14ac:dyDescent="0.3">
      <c r="A19" s="17" t="s">
        <v>150</v>
      </c>
      <c r="B19" s="17" t="s">
        <v>126</v>
      </c>
      <c r="C19" s="17">
        <v>1</v>
      </c>
      <c r="D19" s="17" t="s">
        <v>110</v>
      </c>
    </row>
    <row r="20" spans="1:4" x14ac:dyDescent="0.3">
      <c r="A20" s="17" t="s">
        <v>151</v>
      </c>
      <c r="B20" s="17" t="s">
        <v>126</v>
      </c>
      <c r="C20" s="17">
        <v>1</v>
      </c>
      <c r="D20" s="17" t="s">
        <v>110</v>
      </c>
    </row>
    <row r="21" spans="1:4" x14ac:dyDescent="0.3">
      <c r="A21" s="17" t="s">
        <v>152</v>
      </c>
      <c r="B21" s="17" t="s">
        <v>126</v>
      </c>
      <c r="C21" s="17">
        <v>1</v>
      </c>
      <c r="D21" s="17" t="s">
        <v>110</v>
      </c>
    </row>
    <row r="22" spans="1:4" x14ac:dyDescent="0.3">
      <c r="A22" s="16" t="s">
        <v>170</v>
      </c>
      <c r="B22" s="16" t="s">
        <v>171</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3" t="s">
        <v>167</v>
      </c>
      <c r="B1" s="23"/>
      <c r="C1" s="23"/>
      <c r="D1" s="23"/>
      <c r="E1" s="23"/>
      <c r="F1" s="23"/>
      <c r="G1" s="23"/>
      <c r="H1" s="23"/>
      <c r="I1" s="23"/>
      <c r="J1" s="23"/>
      <c r="K1" s="23"/>
    </row>
    <row r="2" spans="1:21" x14ac:dyDescent="0.3">
      <c r="A2" s="23" t="s">
        <v>50</v>
      </c>
      <c r="B2" s="23"/>
      <c r="C2" s="23"/>
      <c r="D2" s="19"/>
      <c r="E2" s="23" t="s">
        <v>14</v>
      </c>
      <c r="F2" s="23"/>
      <c r="G2" s="23"/>
      <c r="H2" s="23"/>
      <c r="I2" s="23"/>
      <c r="J2" s="23" t="s">
        <v>161</v>
      </c>
      <c r="K2" s="23"/>
    </row>
    <row r="3" spans="1:21" x14ac:dyDescent="0.3">
      <c r="A3" t="s">
        <v>155</v>
      </c>
      <c r="B3" t="s">
        <v>77</v>
      </c>
      <c r="C3" t="s">
        <v>78</v>
      </c>
      <c r="D3" t="s">
        <v>164</v>
      </c>
      <c r="E3" t="s">
        <v>156</v>
      </c>
      <c r="F3" t="s">
        <v>157</v>
      </c>
      <c r="G3" t="s">
        <v>159</v>
      </c>
      <c r="H3" t="s">
        <v>160</v>
      </c>
      <c r="I3" t="s">
        <v>158</v>
      </c>
      <c r="J3" t="s">
        <v>162</v>
      </c>
      <c r="K3" t="s">
        <v>163</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4" t="s">
        <v>169</v>
      </c>
      <c r="B9" s="24"/>
      <c r="C9" s="24"/>
      <c r="D9" s="24"/>
      <c r="E9" s="24"/>
      <c r="F9" s="24"/>
      <c r="G9" s="24"/>
      <c r="H9" s="24"/>
      <c r="I9" s="24"/>
      <c r="J9" s="24"/>
      <c r="K9" s="24"/>
      <c r="L9" s="24"/>
      <c r="M9" s="24"/>
      <c r="N9" s="24"/>
      <c r="O9" s="24"/>
      <c r="P9" s="24"/>
      <c r="Q9" s="24"/>
      <c r="R9" s="24"/>
      <c r="S9" s="24"/>
      <c r="T9" s="24"/>
      <c r="U9" s="24"/>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2022-03-07T00:08:41Z</dcterms:modified>
</cp:coreProperties>
</file>