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aSc\Troubleshooting\"/>
    </mc:Choice>
  </mc:AlternateContent>
  <xr:revisionPtr revIDLastSave="0" documentId="13_ncr:1_{52CB5028-C8B9-476F-9BBA-A9BDF1CCE9A5}" xr6:coauthVersionLast="47" xr6:coauthVersionMax="47" xr10:uidLastSave="{00000000-0000-0000-0000-000000000000}"/>
  <bookViews>
    <workbookView xWindow="-120" yWindow="-120" windowWidth="29040" windowHeight="15840" xr2:uid="{706D98CE-F3E1-459F-8932-AE27958A7F3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2" l="1"/>
  <c r="D46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<sst xmlns="http://schemas.openxmlformats.org/spreadsheetml/2006/main" count="104" uniqueCount="57">
  <si>
    <t>File</t>
  </si>
  <si>
    <t>Function</t>
  </si>
  <si>
    <t>Confidence</t>
  </si>
  <si>
    <t>Comment</t>
  </si>
  <si>
    <t>LIM_SlotPoleCalculation</t>
  </si>
  <si>
    <t>LIM_Grid</t>
  </si>
  <si>
    <t>LIM_Compute</t>
  </si>
  <si>
    <t>LIM_UpdateGrid</t>
  </si>
  <si>
    <t>LIM_Show</t>
  </si>
  <si>
    <t>LIM_ShowFromJSON</t>
  </si>
  <si>
    <t>LimMotor</t>
  </si>
  <si>
    <t>Error</t>
  </si>
  <si>
    <t>np_find_nearest</t>
  </si>
  <si>
    <t>timing</t>
  </si>
  <si>
    <t>Grid</t>
  </si>
  <si>
    <t>Node</t>
  </si>
  <si>
    <t>Region</t>
  </si>
  <si>
    <t>reluctance</t>
  </si>
  <si>
    <t>meshBoundary</t>
  </si>
  <si>
    <t>checkSpatialMapping</t>
  </si>
  <si>
    <t>linalg_lu</t>
  </si>
  <si>
    <t>preEqn24_2018</t>
  </si>
  <si>
    <t>preEqn25_2018</t>
  </si>
  <si>
    <t>preEqn8</t>
  </si>
  <si>
    <t>postEqn8</t>
  </si>
  <si>
    <t>postEqn9</t>
  </si>
  <si>
    <t>postEqn14to15</t>
  </si>
  <si>
    <t>postEqn16to17</t>
  </si>
  <si>
    <t>preEqn21</t>
  </si>
  <si>
    <t>postEqn21</t>
  </si>
  <si>
    <t>preEqn22</t>
  </si>
  <si>
    <t>eqn23Integral</t>
  </si>
  <si>
    <t>preEqn24</t>
  </si>
  <si>
    <t>reduceMatrix</t>
  </si>
  <si>
    <t>buildMatAB</t>
  </si>
  <si>
    <t>genThrust</t>
  </si>
  <si>
    <t>plotPointsAlongX</t>
  </si>
  <si>
    <t>colorFader</t>
  </si>
  <si>
    <t>myColourNumber</t>
  </si>
  <si>
    <t>determineColour</t>
  </si>
  <si>
    <t>minMaxField</t>
  </si>
  <si>
    <t>combineFilterList</t>
  </si>
  <si>
    <t>genCanvasMatrix</t>
  </si>
  <si>
    <t>main</t>
  </si>
  <si>
    <t>Platypus</t>
  </si>
  <si>
    <t>destruct</t>
  </si>
  <si>
    <t>construct</t>
  </si>
  <si>
    <t>jsonStoreSolution</t>
  </si>
  <si>
    <t>Note: Python inherently produces floating point - binary representation error since the computer can only associate a finite amount of bits to a number (variable), https://docs.python.org/2/tutorial/floatingpoint.html. I can minimize this by using numpy.float128.
This is in addition to the lu factorization error.</t>
  </si>
  <si>
    <t>I didn’t check things that wouldn’t be caught in the spatial mapping check such as Szy or MMF</t>
  </si>
  <si>
    <t>postMECAvgB</t>
  </si>
  <si>
    <t>sum:</t>
  </si>
  <si>
    <t>This does not work correctly since I added the matrix A visualization</t>
  </si>
  <si>
    <t>What if we have to set sigma to equal 0 for vacuum since the math may be simplified for it. I returned the permeability and sigma to be rounded to 1 and 0 for all. I think we should comb through Grid class to make sure its mostly np.array not lists and clean it up</t>
  </si>
  <si>
    <t>I have a throttled tolerance that is sometimes more accurate than e-14 which is more than enough. Maybe don’t allow continuation if false</t>
  </si>
  <si>
    <t>s</t>
  </si>
  <si>
    <t>I need to go over all the indexing for matA split into 2 parts for MEC and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</si>
</sst>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2">
    <xf numFmtId="0" fontId="0" fillId="0" borderId="0" xfId="0"/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3" borderId="0" xfId="2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7" borderId="0" xfId="6" applyAlignment="1">
      <alignment horizontal="center" vertical="center" wrapText="1"/>
    </xf>
    <xf numFmtId="0" fontId="1" fillId="2" borderId="0" xfId="1" applyFont="1" applyAlignment="1">
      <alignment horizontal="center" vertical="center" wrapText="1"/>
    </xf>
    <xf numFmtId="0" fontId="1" fillId="8" borderId="0" xfId="7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8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Neutral" xfId="1" builtinId="28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Complete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Percent Complete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97-4623-A8C8-5BC4419BEC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97-4623-A8C8-5BC4419BEC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'Sheet1 (2)'!$C$46:$D$46</c:f>
              <c:numCache>
                <c:formatCode>General</c:formatCode>
                <c:ptCount val="2"/>
                <c:pt idx="0">
                  <c:v>2470</c:v>
                </c:pt>
                <c:pt idx="1">
                  <c:v>1930</c:v>
                </c:pt>
              </c:numCache>
            </c:numRef>
          </c:cat>
          <c:val>
            <c:numRef>
              <c:f>('Sheet1 (2)'!$C$46,'Sheet1 (2)'!$D$46)</c:f>
              <c:numCache>
                <c:formatCode>General</c:formatCode>
                <c:ptCount val="2"/>
                <c:pt idx="0">
                  <c:v>2470</c:v>
                </c:pt>
                <c:pt idx="1">
                  <c:v>1930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89-48F2-B7D4-6543B18890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398145</xdr:colOff>
      <xdr:row>11</xdr:row>
      <xdr:rowOff>0</xdr:rowOff>
    </xdr:from>
    <xdr:to>
      <xdr:col>8</xdr:col>
      <xdr:colOff>4970145</xdr:colOff>
      <xdr:row>25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1DF6D-D7DD-4F4E-9003-9280819DB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EB5FBB-D11D-4433-84D3-7B092CCCEB6C}" name="TrackIssues5" displayName="TrackIssues5" ref="A1:D45" totalsRowShown="0" headerRowDxfId="5" dataDxfId="4" dataCellStyle="20% - Accent6">
  <autoFilter ref="A1:D45" xr:uid="{C8D5D691-17E1-48AF-BDAE-32A99C34863B}"/>
  <tableColumns count="4">
    <tableColumn id="1" xr3:uid="{ADF9976C-3728-4AE8-9012-BAC5000E278E}" name="File" dataDxfId="3" dataCellStyle="20% - Accent6"/>
    <tableColumn id="2" xr3:uid="{DCF9D3B5-6084-45FA-BA63-46EDD5E814FA}" name="Function" dataDxfId="2" dataCellStyle="20% - Accent6"/>
    <tableColumn id="3" xr3:uid="{19841559-746B-4802-B94A-070508EA6EC3}" name="Confidence" dataDxfId="1" dataCellStyle="20% - Accent6"/>
    <tableColumn id="6" xr3:uid="{043502F3-9DD9-42A9-873C-52F0D72B03B5}" name="Comment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BB8-5ABB-4E20-A918-8154C3182C64}">
  <dimension ref="A1:I55"/>
  <sheetViews>
    <sheetView tabSelected="1" zoomScale="70" zoomScaleNormal="70" workbookViewId="0">
      <selection activeCell="L26" sqref="L26"/>
    </sheetView>
  </sheetViews>
  <sheetFormatPr defaultColWidth="8.85546875" defaultRowHeight="15" x14ac:dyDescent="0.25"/>
  <cols>
    <col min="1" max="1" width="21.140625" style="11" bestFit="1" customWidth="1"/>
    <col min="2" max="2" width="20.28515625" style="12" bestFit="1" customWidth="1"/>
    <col min="3" max="3" width="15" style="11" bestFit="1" customWidth="1"/>
    <col min="4" max="4" width="23.42578125" style="11" bestFit="1" customWidth="1"/>
    <col min="5" max="5" width="8.85546875" style="11"/>
    <col min="6" max="6" width="21.140625" style="11" bestFit="1" customWidth="1"/>
    <col min="7" max="7" width="18.28515625" style="11" bestFit="1" customWidth="1"/>
    <col min="8" max="8" width="10.5703125" style="11" bestFit="1" customWidth="1"/>
    <col min="9" max="9" width="83.7109375" style="11" customWidth="1"/>
    <col min="10" max="16384" width="8.85546875" style="11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3</v>
      </c>
      <c r="F1" s="13" t="s">
        <v>0</v>
      </c>
      <c r="G1" s="14" t="s">
        <v>1</v>
      </c>
      <c r="H1" s="14" t="s">
        <v>2</v>
      </c>
      <c r="I1" s="14" t="s">
        <v>3</v>
      </c>
    </row>
    <row r="2" spans="1:9" x14ac:dyDescent="0.25">
      <c r="A2" s="6" t="s">
        <v>4</v>
      </c>
      <c r="B2" s="7" t="s">
        <v>10</v>
      </c>
      <c r="C2" s="6">
        <v>100</v>
      </c>
      <c r="D2" s="15"/>
      <c r="F2" s="11" t="str" cm="1">
        <f t="array" ref="F2:I45">_xlfn._xlws.SORT(TrackIssues5[], 3, 1)</f>
        <v>LIM_Compute</v>
      </c>
      <c r="G2" s="11" t="str">
        <v>preEqn8</v>
      </c>
      <c r="H2" s="11">
        <v>0</v>
      </c>
      <c r="I2" s="11">
        <v>0</v>
      </c>
    </row>
    <row r="3" spans="1:9" x14ac:dyDescent="0.25">
      <c r="A3" s="6" t="s">
        <v>4</v>
      </c>
      <c r="B3" s="7" t="s">
        <v>11</v>
      </c>
      <c r="C3" s="6">
        <v>100</v>
      </c>
      <c r="D3" s="15"/>
      <c r="F3" s="11" t="str">
        <v>LIM_Compute</v>
      </c>
      <c r="G3" s="11" t="str">
        <v>preEqn22</v>
      </c>
      <c r="H3" s="11">
        <v>0</v>
      </c>
      <c r="I3" s="11">
        <v>0</v>
      </c>
    </row>
    <row r="4" spans="1:9" x14ac:dyDescent="0.25">
      <c r="A4" s="6" t="s">
        <v>4</v>
      </c>
      <c r="B4" s="7" t="s">
        <v>12</v>
      </c>
      <c r="C4" s="6">
        <v>100</v>
      </c>
      <c r="D4" s="15"/>
      <c r="F4" s="11" t="str">
        <v>LIM_Compute</v>
      </c>
      <c r="G4" s="11" t="str">
        <v>eqn23Integral</v>
      </c>
      <c r="H4" s="11">
        <v>0</v>
      </c>
      <c r="I4" s="11">
        <v>0</v>
      </c>
    </row>
    <row r="5" spans="1:9" x14ac:dyDescent="0.25">
      <c r="A5" s="6" t="s">
        <v>4</v>
      </c>
      <c r="B5" s="7" t="s">
        <v>13</v>
      </c>
      <c r="C5" s="6">
        <v>100</v>
      </c>
      <c r="D5" s="15"/>
      <c r="F5" s="11" t="str">
        <v>LIM_Compute</v>
      </c>
      <c r="G5" s="11" t="str">
        <v>preEqn24</v>
      </c>
      <c r="H5" s="11">
        <v>0</v>
      </c>
      <c r="I5" s="11">
        <v>0</v>
      </c>
    </row>
    <row r="6" spans="1:9" ht="180" x14ac:dyDescent="0.25">
      <c r="A6" s="8" t="s">
        <v>5</v>
      </c>
      <c r="B6" s="9" t="s">
        <v>14</v>
      </c>
      <c r="C6" s="9">
        <v>80</v>
      </c>
      <c r="D6" s="10" t="s">
        <v>53</v>
      </c>
      <c r="F6" s="11" t="str">
        <v>LIM_Compute</v>
      </c>
      <c r="G6" s="11" t="str">
        <v>reduceMatrix</v>
      </c>
      <c r="H6" s="11">
        <v>0</v>
      </c>
      <c r="I6" s="11">
        <v>0</v>
      </c>
    </row>
    <row r="7" spans="1:9" ht="75" x14ac:dyDescent="0.25">
      <c r="A7" s="8" t="s">
        <v>5</v>
      </c>
      <c r="B7" s="9" t="s">
        <v>15</v>
      </c>
      <c r="C7" s="9">
        <v>90</v>
      </c>
      <c r="D7" s="10" t="s">
        <v>49</v>
      </c>
      <c r="F7" s="11" t="str">
        <v>LIM_Compute</v>
      </c>
      <c r="G7" s="11" t="str">
        <v>buildMatAB</v>
      </c>
      <c r="H7" s="11">
        <v>0</v>
      </c>
      <c r="I7" s="11" t="str">
        <v>I need to go over all the indexing for matA split into 2 parts for MEC and HM</v>
      </c>
    </row>
    <row r="8" spans="1:9" x14ac:dyDescent="0.25">
      <c r="A8" s="8" t="s">
        <v>5</v>
      </c>
      <c r="B8" s="9" t="s">
        <v>16</v>
      </c>
      <c r="C8" s="9">
        <v>100</v>
      </c>
      <c r="D8" s="10"/>
      <c r="F8" s="11" t="str">
        <v>LIM_UpdateGrid</v>
      </c>
      <c r="G8" s="11" t="str">
        <v>genThrust</v>
      </c>
      <c r="H8" s="11">
        <v>0</v>
      </c>
      <c r="I8" s="11">
        <v>0</v>
      </c>
    </row>
    <row r="9" spans="1:9" x14ac:dyDescent="0.25">
      <c r="A9" s="8" t="s">
        <v>5</v>
      </c>
      <c r="B9" s="9" t="s">
        <v>17</v>
      </c>
      <c r="C9" s="9">
        <v>100</v>
      </c>
      <c r="D9" s="10"/>
      <c r="F9" s="11" t="str">
        <v>LIM_UpdateGrid</v>
      </c>
      <c r="G9" s="11" t="str">
        <v>plotPointsAlongX</v>
      </c>
      <c r="H9" s="11">
        <v>0</v>
      </c>
      <c r="I9" s="11">
        <v>0</v>
      </c>
    </row>
    <row r="10" spans="1:9" x14ac:dyDescent="0.25">
      <c r="A10" s="8" t="s">
        <v>5</v>
      </c>
      <c r="B10" s="9" t="s">
        <v>18</v>
      </c>
      <c r="C10" s="9">
        <v>100</v>
      </c>
      <c r="D10" s="10"/>
      <c r="F10" s="11" t="str">
        <v>LIM_UpdateGrid</v>
      </c>
      <c r="G10" s="11" t="str">
        <v>LIM_UpdateGrid</v>
      </c>
      <c r="H10" s="11">
        <v>0</v>
      </c>
      <c r="I10" s="11">
        <v>0</v>
      </c>
    </row>
    <row r="11" spans="1:9" x14ac:dyDescent="0.25">
      <c r="A11" s="8" t="s">
        <v>5</v>
      </c>
      <c r="B11" s="9" t="s">
        <v>19</v>
      </c>
      <c r="C11" s="9">
        <v>100</v>
      </c>
      <c r="D11" s="10"/>
      <c r="F11" s="11" t="str">
        <v>LIM_Show</v>
      </c>
      <c r="G11" s="11" t="str">
        <v>combineFilterList</v>
      </c>
      <c r="H11" s="11">
        <v>0</v>
      </c>
      <c r="I11" s="11">
        <v>0</v>
      </c>
    </row>
    <row r="12" spans="1:9" x14ac:dyDescent="0.25">
      <c r="A12" s="8" t="s">
        <v>5</v>
      </c>
      <c r="B12" s="9" t="s">
        <v>5</v>
      </c>
      <c r="C12" s="9">
        <v>100</v>
      </c>
      <c r="D12" s="10"/>
      <c r="F12" s="11" t="str">
        <v>LIM_Show</v>
      </c>
      <c r="G12" s="11" t="str">
        <v>genCanvasMatrix</v>
      </c>
      <c r="H12" s="11">
        <v>0</v>
      </c>
      <c r="I12" s="11">
        <v>0</v>
      </c>
    </row>
    <row r="13" spans="1:9" ht="105" x14ac:dyDescent="0.25">
      <c r="A13" s="1" t="s">
        <v>6</v>
      </c>
      <c r="B13" s="1" t="s">
        <v>20</v>
      </c>
      <c r="C13" s="1">
        <v>100</v>
      </c>
      <c r="D13" s="16" t="s">
        <v>54</v>
      </c>
      <c r="F13" s="11" t="str">
        <v>LIM_Show</v>
      </c>
      <c r="G13" s="11" t="str">
        <v>LIM_Show</v>
      </c>
      <c r="H13" s="11">
        <v>0</v>
      </c>
      <c r="I13" s="11">
        <v>0</v>
      </c>
    </row>
    <row r="14" spans="1:9" x14ac:dyDescent="0.25">
      <c r="A14" s="1" t="s">
        <v>6</v>
      </c>
      <c r="B14" s="1" t="s">
        <v>21</v>
      </c>
      <c r="C14" s="1">
        <v>100</v>
      </c>
      <c r="D14" s="16"/>
      <c r="F14" s="11" t="str">
        <v>LIM_ShowFromJSON</v>
      </c>
      <c r="G14" s="11" t="str">
        <v>plotPointsAlongX</v>
      </c>
      <c r="H14" s="11">
        <v>0</v>
      </c>
      <c r="I14" s="11">
        <v>0</v>
      </c>
    </row>
    <row r="15" spans="1:9" x14ac:dyDescent="0.25">
      <c r="A15" s="1" t="s">
        <v>6</v>
      </c>
      <c r="B15" s="1" t="s">
        <v>22</v>
      </c>
      <c r="C15" s="1">
        <v>100</v>
      </c>
      <c r="D15" s="16"/>
      <c r="F15" s="11" t="str">
        <v>LIM_ShowFromJSON</v>
      </c>
      <c r="G15" s="11" t="str">
        <v>main</v>
      </c>
      <c r="H15" s="11">
        <v>0</v>
      </c>
      <c r="I15" s="11" t="str">
        <v>This does not work correctly since I added the matrix A visualization</v>
      </c>
    </row>
    <row r="16" spans="1:9" x14ac:dyDescent="0.25">
      <c r="A16" s="1" t="s">
        <v>6</v>
      </c>
      <c r="B16" s="1" t="s">
        <v>50</v>
      </c>
      <c r="C16" s="1">
        <v>100</v>
      </c>
      <c r="D16" s="16"/>
      <c r="F16" s="11" t="str">
        <v>Platypus</v>
      </c>
      <c r="G16" s="11" t="str">
        <v>destruct</v>
      </c>
      <c r="H16" s="11">
        <v>0</v>
      </c>
      <c r="I16" s="11">
        <v>0</v>
      </c>
    </row>
    <row r="17" spans="1:9" x14ac:dyDescent="0.25">
      <c r="A17" s="1" t="s">
        <v>6</v>
      </c>
      <c r="B17" s="1" t="s">
        <v>23</v>
      </c>
      <c r="C17" s="1">
        <v>0</v>
      </c>
      <c r="D17" s="16"/>
      <c r="F17" s="11" t="str">
        <v>Platypus</v>
      </c>
      <c r="G17" s="11" t="str">
        <v>construct</v>
      </c>
      <c r="H17" s="11">
        <v>0</v>
      </c>
      <c r="I17" s="11">
        <v>0</v>
      </c>
    </row>
    <row r="18" spans="1:9" x14ac:dyDescent="0.25">
      <c r="A18" s="1" t="s">
        <v>6</v>
      </c>
      <c r="B18" s="1" t="s">
        <v>24</v>
      </c>
      <c r="C18" s="1">
        <v>100</v>
      </c>
      <c r="D18" s="16"/>
      <c r="F18" s="11" t="str">
        <v>Platypus</v>
      </c>
      <c r="G18" s="11" t="str">
        <v>jsonStoreSolution</v>
      </c>
      <c r="H18" s="11">
        <v>0</v>
      </c>
      <c r="I18" s="11">
        <v>0</v>
      </c>
    </row>
    <row r="19" spans="1:9" x14ac:dyDescent="0.25">
      <c r="A19" s="1" t="s">
        <v>6</v>
      </c>
      <c r="B19" s="1" t="s">
        <v>25</v>
      </c>
      <c r="C19" s="1">
        <v>100</v>
      </c>
      <c r="D19" s="16"/>
      <c r="F19" s="11" t="str">
        <v>Platypus</v>
      </c>
      <c r="G19" s="11" t="str">
        <v>main</v>
      </c>
      <c r="H19" s="11">
        <v>0</v>
      </c>
      <c r="I19" s="11">
        <v>0</v>
      </c>
    </row>
    <row r="20" spans="1:9" x14ac:dyDescent="0.25">
      <c r="A20" s="1" t="s">
        <v>6</v>
      </c>
      <c r="B20" s="1" t="s">
        <v>26</v>
      </c>
      <c r="C20" s="1">
        <v>100</v>
      </c>
      <c r="D20" s="16"/>
      <c r="F20" s="11" t="str">
        <v>LIM_Grid</v>
      </c>
      <c r="G20" s="11" t="str">
        <v>Grid</v>
      </c>
      <c r="H20" s="11">
        <v>80</v>
      </c>
      <c r="I20" s="11" t="str">
        <v>What if we have to set sigma to equal 0 for vacuum since the math may be simplified for it. I returned the permeability and sigma to be rounded to 1 and 0 for all. I think we should comb through Grid class to make sure its mostly np.array not lists and clean it up</v>
      </c>
    </row>
    <row r="21" spans="1:9" x14ac:dyDescent="0.25">
      <c r="A21" s="1" t="s">
        <v>6</v>
      </c>
      <c r="B21" s="1" t="s">
        <v>27</v>
      </c>
      <c r="C21" s="1">
        <v>100</v>
      </c>
      <c r="D21" s="16"/>
      <c r="F21" s="11" t="str">
        <v>LIM_Grid</v>
      </c>
      <c r="G21" s="11" t="str">
        <v>Node</v>
      </c>
      <c r="H21" s="11">
        <v>90</v>
      </c>
      <c r="I21" s="11" t="str">
        <v>I didn’t check things that wouldn’t be caught in the spatial mapping check such as Szy or MMF</v>
      </c>
    </row>
    <row r="22" spans="1:9" x14ac:dyDescent="0.25">
      <c r="A22" s="1" t="s">
        <v>6</v>
      </c>
      <c r="B22" s="1" t="s">
        <v>28</v>
      </c>
      <c r="C22" s="1">
        <v>100</v>
      </c>
      <c r="D22" s="16"/>
      <c r="F22" s="11" t="str">
        <v>LIM_SlotPoleCalculation</v>
      </c>
      <c r="G22" s="11" t="str">
        <v>LimMotor</v>
      </c>
      <c r="H22" s="11">
        <v>100</v>
      </c>
      <c r="I22" s="11">
        <v>0</v>
      </c>
    </row>
    <row r="23" spans="1:9" x14ac:dyDescent="0.25">
      <c r="A23" s="1" t="s">
        <v>6</v>
      </c>
      <c r="B23" s="1" t="s">
        <v>29</v>
      </c>
      <c r="C23" s="1">
        <v>100</v>
      </c>
      <c r="D23" s="16"/>
      <c r="F23" s="11" t="str">
        <v>LIM_SlotPoleCalculation</v>
      </c>
      <c r="G23" s="11" t="str">
        <v>Error</v>
      </c>
      <c r="H23" s="11">
        <v>100</v>
      </c>
      <c r="I23" s="11">
        <v>0</v>
      </c>
    </row>
    <row r="24" spans="1:9" x14ac:dyDescent="0.25">
      <c r="A24" s="1" t="s">
        <v>6</v>
      </c>
      <c r="B24" s="1" t="s">
        <v>30</v>
      </c>
      <c r="C24" s="1">
        <v>0</v>
      </c>
      <c r="D24" s="16"/>
      <c r="F24" s="11" t="str">
        <v>LIM_SlotPoleCalculation</v>
      </c>
      <c r="G24" s="11" t="str">
        <v>np_find_nearest</v>
      </c>
      <c r="H24" s="11">
        <v>100</v>
      </c>
      <c r="I24" s="11">
        <v>0</v>
      </c>
    </row>
    <row r="25" spans="1:9" x14ac:dyDescent="0.25">
      <c r="A25" s="1" t="s">
        <v>6</v>
      </c>
      <c r="B25" s="1" t="s">
        <v>31</v>
      </c>
      <c r="C25" s="1">
        <v>0</v>
      </c>
      <c r="D25" s="16"/>
      <c r="F25" s="11" t="str">
        <v>LIM_SlotPoleCalculation</v>
      </c>
      <c r="G25" s="11" t="str">
        <v>timing</v>
      </c>
      <c r="H25" s="11">
        <v>100</v>
      </c>
      <c r="I25" s="11">
        <v>0</v>
      </c>
    </row>
    <row r="26" spans="1:9" x14ac:dyDescent="0.25">
      <c r="A26" s="1" t="s">
        <v>6</v>
      </c>
      <c r="B26" s="1" t="s">
        <v>32</v>
      </c>
      <c r="C26" s="1">
        <v>0</v>
      </c>
      <c r="D26" s="16"/>
      <c r="F26" s="11" t="str">
        <v>LIM_Grid</v>
      </c>
      <c r="G26" s="11" t="str">
        <v>Region</v>
      </c>
      <c r="H26" s="11">
        <v>100</v>
      </c>
      <c r="I26" s="11">
        <v>0</v>
      </c>
    </row>
    <row r="27" spans="1:9" x14ac:dyDescent="0.25">
      <c r="A27" s="1" t="s">
        <v>6</v>
      </c>
      <c r="B27" s="1" t="s">
        <v>33</v>
      </c>
      <c r="C27" s="1">
        <v>0</v>
      </c>
      <c r="D27" s="16"/>
      <c r="F27" s="11" t="str">
        <v>LIM_Grid</v>
      </c>
      <c r="G27" s="11" t="str">
        <v>reluctance</v>
      </c>
      <c r="H27" s="11">
        <v>100</v>
      </c>
      <c r="I27" s="11">
        <v>0</v>
      </c>
    </row>
    <row r="28" spans="1:9" ht="60" x14ac:dyDescent="0.25">
      <c r="A28" s="1" t="s">
        <v>6</v>
      </c>
      <c r="B28" s="1" t="s">
        <v>34</v>
      </c>
      <c r="C28" s="1">
        <v>0</v>
      </c>
      <c r="D28" s="16" t="s">
        <v>56</v>
      </c>
      <c r="F28" s="11" t="str">
        <v>LIM_Grid</v>
      </c>
      <c r="G28" s="11" t="str">
        <v>meshBoundary</v>
      </c>
      <c r="H28" s="11">
        <v>100</v>
      </c>
      <c r="I28" s="11">
        <v>0</v>
      </c>
    </row>
    <row r="29" spans="1:9" x14ac:dyDescent="0.25">
      <c r="A29" s="1" t="s">
        <v>6</v>
      </c>
      <c r="B29" s="1" t="s">
        <v>6</v>
      </c>
      <c r="C29" s="1" t="s">
        <v>55</v>
      </c>
      <c r="D29" s="16"/>
      <c r="F29" s="11" t="str">
        <v>LIM_Grid</v>
      </c>
      <c r="G29" s="11" t="str">
        <v>checkSpatialMapping</v>
      </c>
      <c r="H29" s="11">
        <v>100</v>
      </c>
      <c r="I29" s="11">
        <v>0</v>
      </c>
    </row>
    <row r="30" spans="1:9" x14ac:dyDescent="0.25">
      <c r="A30" s="2" t="s">
        <v>7</v>
      </c>
      <c r="B30" s="2" t="s">
        <v>35</v>
      </c>
      <c r="C30" s="2">
        <v>0</v>
      </c>
      <c r="D30" s="17"/>
      <c r="F30" s="11" t="str">
        <v>LIM_Grid</v>
      </c>
      <c r="G30" s="11" t="str">
        <v>LIM_Grid</v>
      </c>
      <c r="H30" s="11">
        <v>100</v>
      </c>
      <c r="I30" s="11">
        <v>0</v>
      </c>
    </row>
    <row r="31" spans="1:9" x14ac:dyDescent="0.25">
      <c r="A31" s="2" t="s">
        <v>7</v>
      </c>
      <c r="B31" s="2" t="s">
        <v>36</v>
      </c>
      <c r="C31" s="2">
        <v>0</v>
      </c>
      <c r="D31" s="17"/>
      <c r="F31" s="11" t="str">
        <v>LIM_Compute</v>
      </c>
      <c r="G31" s="11" t="str">
        <v>linalg_lu</v>
      </c>
      <c r="H31" s="11">
        <v>100</v>
      </c>
      <c r="I31" s="11" t="str">
        <v>I have a throttled tolerance that is sometimes more accurate than e-14 which is more than enough. Maybe don’t allow continuation if false</v>
      </c>
    </row>
    <row r="32" spans="1:9" x14ac:dyDescent="0.25">
      <c r="A32" s="2" t="s">
        <v>7</v>
      </c>
      <c r="B32" s="2" t="s">
        <v>7</v>
      </c>
      <c r="C32" s="2">
        <v>0</v>
      </c>
      <c r="D32" s="17"/>
      <c r="F32" s="11" t="str">
        <v>LIM_Compute</v>
      </c>
      <c r="G32" s="11" t="str">
        <v>preEqn24_2018</v>
      </c>
      <c r="H32" s="11">
        <v>100</v>
      </c>
      <c r="I32" s="11">
        <v>0</v>
      </c>
    </row>
    <row r="33" spans="1:9" x14ac:dyDescent="0.25">
      <c r="A33" s="3" t="s">
        <v>8</v>
      </c>
      <c r="B33" s="3" t="s">
        <v>37</v>
      </c>
      <c r="C33" s="3">
        <v>100</v>
      </c>
      <c r="D33" s="18"/>
      <c r="F33" s="11" t="str">
        <v>LIM_Compute</v>
      </c>
      <c r="G33" s="11" t="str">
        <v>preEqn25_2018</v>
      </c>
      <c r="H33" s="11">
        <v>100</v>
      </c>
      <c r="I33" s="11">
        <v>0</v>
      </c>
    </row>
    <row r="34" spans="1:9" x14ac:dyDescent="0.25">
      <c r="A34" s="3" t="s">
        <v>8</v>
      </c>
      <c r="B34" s="3" t="s">
        <v>38</v>
      </c>
      <c r="C34" s="3">
        <v>100</v>
      </c>
      <c r="D34" s="18"/>
      <c r="F34" s="11" t="str">
        <v>LIM_Compute</v>
      </c>
      <c r="G34" s="11" t="str">
        <v>postMECAvgB</v>
      </c>
      <c r="H34" s="11">
        <v>100</v>
      </c>
      <c r="I34" s="11">
        <v>0</v>
      </c>
    </row>
    <row r="35" spans="1:9" x14ac:dyDescent="0.25">
      <c r="A35" s="3" t="s">
        <v>8</v>
      </c>
      <c r="B35" s="3" t="s">
        <v>39</v>
      </c>
      <c r="C35" s="3">
        <v>100</v>
      </c>
      <c r="D35" s="18"/>
      <c r="F35" s="11" t="str">
        <v>LIM_Compute</v>
      </c>
      <c r="G35" s="11" t="str">
        <v>postEqn8</v>
      </c>
      <c r="H35" s="11">
        <v>100</v>
      </c>
      <c r="I35" s="11">
        <v>0</v>
      </c>
    </row>
    <row r="36" spans="1:9" x14ac:dyDescent="0.25">
      <c r="A36" s="3" t="s">
        <v>8</v>
      </c>
      <c r="B36" s="3" t="s">
        <v>40</v>
      </c>
      <c r="C36" s="3">
        <v>100</v>
      </c>
      <c r="D36" s="18"/>
      <c r="F36" s="11" t="str">
        <v>LIM_Compute</v>
      </c>
      <c r="G36" s="11" t="str">
        <v>postEqn9</v>
      </c>
      <c r="H36" s="11">
        <v>100</v>
      </c>
      <c r="I36" s="11">
        <v>0</v>
      </c>
    </row>
    <row r="37" spans="1:9" x14ac:dyDescent="0.25">
      <c r="A37" s="3" t="s">
        <v>8</v>
      </c>
      <c r="B37" s="3" t="s">
        <v>41</v>
      </c>
      <c r="C37" s="3">
        <v>0</v>
      </c>
      <c r="D37" s="18"/>
      <c r="F37" s="11" t="str">
        <v>LIM_Compute</v>
      </c>
      <c r="G37" s="11" t="str">
        <v>postEqn14to15</v>
      </c>
      <c r="H37" s="11">
        <v>100</v>
      </c>
      <c r="I37" s="11">
        <v>0</v>
      </c>
    </row>
    <row r="38" spans="1:9" x14ac:dyDescent="0.25">
      <c r="A38" s="3" t="s">
        <v>8</v>
      </c>
      <c r="B38" s="3" t="s">
        <v>42</v>
      </c>
      <c r="C38" s="3">
        <v>0</v>
      </c>
      <c r="D38" s="18"/>
      <c r="F38" s="11" t="str">
        <v>LIM_Compute</v>
      </c>
      <c r="G38" s="11" t="str">
        <v>postEqn16to17</v>
      </c>
      <c r="H38" s="11">
        <v>100</v>
      </c>
      <c r="I38" s="11">
        <v>0</v>
      </c>
    </row>
    <row r="39" spans="1:9" x14ac:dyDescent="0.25">
      <c r="A39" s="3" t="s">
        <v>8</v>
      </c>
      <c r="B39" s="3" t="s">
        <v>8</v>
      </c>
      <c r="C39" s="3">
        <v>0</v>
      </c>
      <c r="D39" s="18"/>
      <c r="F39" s="11" t="str">
        <v>LIM_Compute</v>
      </c>
      <c r="G39" s="11" t="str">
        <v>preEqn21</v>
      </c>
      <c r="H39" s="11">
        <v>100</v>
      </c>
      <c r="I39" s="11">
        <v>0</v>
      </c>
    </row>
    <row r="40" spans="1:9" x14ac:dyDescent="0.25">
      <c r="A40" s="4" t="s">
        <v>9</v>
      </c>
      <c r="B40" s="4" t="s">
        <v>36</v>
      </c>
      <c r="C40" s="4">
        <v>0</v>
      </c>
      <c r="D40" s="19"/>
      <c r="F40" s="11" t="str">
        <v>LIM_Compute</v>
      </c>
      <c r="G40" s="11" t="str">
        <v>postEqn21</v>
      </c>
      <c r="H40" s="11">
        <v>100</v>
      </c>
      <c r="I40" s="11">
        <v>0</v>
      </c>
    </row>
    <row r="41" spans="1:9" ht="60" x14ac:dyDescent="0.25">
      <c r="A41" s="4" t="s">
        <v>9</v>
      </c>
      <c r="B41" s="4" t="s">
        <v>43</v>
      </c>
      <c r="C41" s="4">
        <v>0</v>
      </c>
      <c r="D41" s="19" t="s">
        <v>52</v>
      </c>
      <c r="F41" s="11" t="str">
        <v>LIM_Show</v>
      </c>
      <c r="G41" s="11" t="str">
        <v>colorFader</v>
      </c>
      <c r="H41" s="11">
        <v>100</v>
      </c>
      <c r="I41" s="11">
        <v>0</v>
      </c>
    </row>
    <row r="42" spans="1:9" x14ac:dyDescent="0.25">
      <c r="A42" s="5" t="s">
        <v>44</v>
      </c>
      <c r="B42" s="5" t="s">
        <v>45</v>
      </c>
      <c r="C42" s="5">
        <v>0</v>
      </c>
      <c r="D42" s="20"/>
      <c r="F42" s="11" t="str">
        <v>LIM_Show</v>
      </c>
      <c r="G42" s="11" t="str">
        <v>myColourNumber</v>
      </c>
      <c r="H42" s="11">
        <v>100</v>
      </c>
      <c r="I42" s="11">
        <v>0</v>
      </c>
    </row>
    <row r="43" spans="1:9" x14ac:dyDescent="0.25">
      <c r="A43" s="5" t="s">
        <v>44</v>
      </c>
      <c r="B43" s="5" t="s">
        <v>46</v>
      </c>
      <c r="C43" s="5">
        <v>0</v>
      </c>
      <c r="D43" s="20"/>
      <c r="F43" s="11" t="str">
        <v>LIM_Show</v>
      </c>
      <c r="G43" s="11" t="str">
        <v>determineColour</v>
      </c>
      <c r="H43" s="11">
        <v>100</v>
      </c>
      <c r="I43" s="11">
        <v>0</v>
      </c>
    </row>
    <row r="44" spans="1:9" x14ac:dyDescent="0.25">
      <c r="A44" s="5" t="s">
        <v>44</v>
      </c>
      <c r="B44" s="5" t="s">
        <v>47</v>
      </c>
      <c r="C44" s="5">
        <v>0</v>
      </c>
      <c r="D44" s="20"/>
      <c r="F44" s="11" t="str">
        <v>LIM_Show</v>
      </c>
      <c r="G44" s="11" t="str">
        <v>minMaxField</v>
      </c>
      <c r="H44" s="11">
        <v>100</v>
      </c>
      <c r="I44" s="11">
        <v>0</v>
      </c>
    </row>
    <row r="45" spans="1:9" x14ac:dyDescent="0.25">
      <c r="A45" s="5" t="s">
        <v>44</v>
      </c>
      <c r="B45" s="5" t="s">
        <v>43</v>
      </c>
      <c r="C45" s="5">
        <v>0</v>
      </c>
      <c r="D45" s="20"/>
      <c r="F45" s="11" t="str">
        <v>LIM_Compute</v>
      </c>
      <c r="G45" s="11" t="str">
        <v>LIM_Compute</v>
      </c>
      <c r="H45" s="11" t="str">
        <v>s</v>
      </c>
      <c r="I45" s="11">
        <v>0</v>
      </c>
    </row>
    <row r="46" spans="1:9" x14ac:dyDescent="0.25">
      <c r="B46" s="12" t="s">
        <v>51</v>
      </c>
      <c r="C46" s="11">
        <f>SUM(TrackIssues5[Confidence])</f>
        <v>2470</v>
      </c>
      <c r="D46" s="11">
        <f>44 *100 - C46</f>
        <v>1930</v>
      </c>
    </row>
    <row r="47" spans="1:9" x14ac:dyDescent="0.25">
      <c r="A47" s="21" t="s">
        <v>48</v>
      </c>
      <c r="B47" s="21"/>
      <c r="C47" s="21"/>
      <c r="D47" s="21"/>
      <c r="E47" s="21"/>
      <c r="F47" s="21"/>
      <c r="G47" s="21"/>
      <c r="H47" s="21"/>
    </row>
    <row r="48" spans="1:9" x14ac:dyDescent="0.25">
      <c r="A48" s="21"/>
      <c r="B48" s="21"/>
      <c r="C48" s="21"/>
      <c r="D48" s="21"/>
      <c r="E48" s="21"/>
      <c r="F48" s="21"/>
      <c r="G48" s="21"/>
      <c r="H48" s="21"/>
    </row>
    <row r="49" spans="1:8" x14ac:dyDescent="0.25">
      <c r="A49" s="21"/>
      <c r="B49" s="21"/>
      <c r="C49" s="21"/>
      <c r="D49" s="21"/>
      <c r="E49" s="21"/>
      <c r="F49" s="21"/>
      <c r="G49" s="21"/>
      <c r="H49" s="21"/>
    </row>
    <row r="50" spans="1:8" x14ac:dyDescent="0.25">
      <c r="A50" s="21"/>
      <c r="B50" s="21"/>
      <c r="C50" s="21"/>
      <c r="D50" s="21"/>
      <c r="E50" s="21"/>
      <c r="F50" s="21"/>
      <c r="G50" s="21"/>
      <c r="H50" s="21"/>
    </row>
    <row r="51" spans="1:8" x14ac:dyDescent="0.25">
      <c r="A51" s="21"/>
      <c r="B51" s="21"/>
      <c r="C51" s="21"/>
      <c r="D51" s="21"/>
      <c r="E51" s="21"/>
      <c r="F51" s="21"/>
      <c r="G51" s="21"/>
      <c r="H51" s="21"/>
    </row>
    <row r="52" spans="1:8" x14ac:dyDescent="0.25">
      <c r="A52" s="21"/>
      <c r="B52" s="21"/>
      <c r="C52" s="21"/>
      <c r="D52" s="21"/>
      <c r="E52" s="21"/>
      <c r="F52" s="21"/>
      <c r="G52" s="21"/>
      <c r="H52" s="21"/>
    </row>
    <row r="53" spans="1:8" x14ac:dyDescent="0.25">
      <c r="A53" s="21"/>
      <c r="B53" s="21"/>
      <c r="C53" s="21"/>
      <c r="D53" s="21"/>
      <c r="E53" s="21"/>
      <c r="F53" s="21"/>
      <c r="G53" s="21"/>
      <c r="H53" s="21"/>
    </row>
    <row r="54" spans="1:8" x14ac:dyDescent="0.25">
      <c r="A54" s="21"/>
      <c r="B54" s="21"/>
      <c r="C54" s="21"/>
      <c r="D54" s="21"/>
      <c r="E54" s="21"/>
      <c r="F54" s="21"/>
      <c r="G54" s="21"/>
      <c r="H54" s="21"/>
    </row>
    <row r="55" spans="1:8" x14ac:dyDescent="0.25">
      <c r="A55" s="21"/>
      <c r="B55" s="21"/>
      <c r="C55" s="21"/>
      <c r="D55" s="21"/>
      <c r="E55" s="21"/>
      <c r="F55" s="21"/>
      <c r="G55" s="21"/>
      <c r="H55" s="21"/>
    </row>
  </sheetData>
  <mergeCells count="1">
    <mergeCell ref="A47:H5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Thamm</dc:creator>
  <cp:lastModifiedBy>Mike Thamm</cp:lastModifiedBy>
  <dcterms:created xsi:type="dcterms:W3CDTF">2021-10-02T15:00:21Z</dcterms:created>
  <dcterms:modified xsi:type="dcterms:W3CDTF">2021-11-15T11:46:39Z</dcterms:modified>
</cp:coreProperties>
</file>