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\Desktop\"/>
    </mc:Choice>
  </mc:AlternateContent>
  <xr:revisionPtr revIDLastSave="0" documentId="8_{02EA50E2-AA32-47B7-8F60-F69324A5B78E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A9R5CA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2" l="1"/>
  <c r="K13" i="2"/>
  <c r="K14" i="2"/>
  <c r="K15" i="2"/>
  <c r="K16" i="2"/>
  <c r="J12" i="2"/>
  <c r="J13" i="2"/>
  <c r="J14" i="2"/>
  <c r="J15" i="2"/>
  <c r="J16" i="2"/>
  <c r="G13" i="2"/>
  <c r="G14" i="2"/>
  <c r="G15" i="2"/>
  <c r="G16" i="2"/>
  <c r="G12" i="2"/>
  <c r="K8" i="2"/>
  <c r="K9" i="2"/>
  <c r="K10" i="2"/>
  <c r="K11" i="2"/>
  <c r="J8" i="2"/>
  <c r="J9" i="2"/>
  <c r="J10" i="2"/>
  <c r="J11" i="2"/>
  <c r="G11" i="2"/>
  <c r="G10" i="2"/>
  <c r="G9" i="2"/>
  <c r="G8" i="2"/>
  <c r="J7" i="2"/>
  <c r="J6" i="2"/>
  <c r="J5" i="2"/>
  <c r="G6" i="2"/>
  <c r="K6" i="2" s="1"/>
  <c r="G7" i="2"/>
  <c r="K7" i="2" s="1"/>
  <c r="G5" i="2"/>
  <c r="K5" i="2" s="1"/>
  <c r="J4" i="2"/>
  <c r="G4" i="2"/>
  <c r="K4" i="2" s="1"/>
  <c r="J3" i="2"/>
  <c r="G3" i="2"/>
  <c r="K3" i="2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H3" i="1" l="1"/>
  <c r="L3" i="1" s="1"/>
  <c r="H4" i="1"/>
  <c r="L4" i="1" s="1"/>
  <c r="H5" i="1"/>
  <c r="L5" i="1" s="1"/>
  <c r="H6" i="1"/>
  <c r="H7" i="1"/>
  <c r="H8" i="1"/>
  <c r="H9" i="1"/>
  <c r="H10" i="1"/>
  <c r="H11" i="1"/>
  <c r="L11" i="1" s="1"/>
  <c r="H12" i="1"/>
  <c r="L12" i="1" s="1"/>
  <c r="H13" i="1"/>
  <c r="L13" i="1" s="1"/>
  <c r="H14" i="1"/>
  <c r="H15" i="1"/>
  <c r="H16" i="1"/>
  <c r="H17" i="1"/>
  <c r="H18" i="1"/>
  <c r="H19" i="1"/>
  <c r="L19" i="1" s="1"/>
  <c r="H20" i="1"/>
  <c r="L20" i="1" s="1"/>
  <c r="H21" i="1"/>
  <c r="L21" i="1" s="1"/>
  <c r="H22" i="1"/>
  <c r="H23" i="1"/>
  <c r="H24" i="1"/>
  <c r="H25" i="1"/>
  <c r="H26" i="1"/>
  <c r="H27" i="1"/>
  <c r="L27" i="1" s="1"/>
  <c r="H28" i="1"/>
  <c r="L28" i="1" s="1"/>
  <c r="H29" i="1"/>
  <c r="L29" i="1" s="1"/>
  <c r="H30" i="1"/>
  <c r="H31" i="1"/>
  <c r="H32" i="1"/>
  <c r="H33" i="1"/>
  <c r="H34" i="1"/>
  <c r="H35" i="1"/>
  <c r="L35" i="1" s="1"/>
  <c r="H36" i="1"/>
  <c r="L36" i="1" s="1"/>
  <c r="H37" i="1"/>
  <c r="L37" i="1" s="1"/>
  <c r="H38" i="1"/>
  <c r="H39" i="1"/>
  <c r="H40" i="1"/>
  <c r="H41" i="1"/>
  <c r="H42" i="1"/>
  <c r="H43" i="1"/>
  <c r="L43" i="1" s="1"/>
  <c r="H44" i="1"/>
  <c r="L44" i="1" s="1"/>
  <c r="H45" i="1"/>
  <c r="L45" i="1" s="1"/>
  <c r="H46" i="1"/>
  <c r="H47" i="1"/>
  <c r="H48" i="1"/>
  <c r="H49" i="1"/>
  <c r="H50" i="1"/>
  <c r="H51" i="1"/>
  <c r="L51" i="1" s="1"/>
  <c r="H52" i="1"/>
  <c r="L52" i="1" s="1"/>
  <c r="H53" i="1"/>
  <c r="L53" i="1" s="1"/>
  <c r="H54" i="1"/>
  <c r="H55" i="1"/>
  <c r="H2" i="1"/>
  <c r="J26" i="1" l="1"/>
  <c r="L26" i="1"/>
  <c r="J17" i="1"/>
  <c r="L17" i="1"/>
  <c r="J9" i="1"/>
  <c r="L9" i="1"/>
  <c r="J34" i="1"/>
  <c r="L34" i="1"/>
  <c r="J41" i="1"/>
  <c r="L41" i="1"/>
  <c r="J48" i="1"/>
  <c r="L48" i="1"/>
  <c r="J40" i="1"/>
  <c r="L40" i="1"/>
  <c r="J32" i="1"/>
  <c r="L32" i="1"/>
  <c r="J24" i="1"/>
  <c r="L24" i="1"/>
  <c r="J16" i="1"/>
  <c r="L16" i="1"/>
  <c r="J8" i="1"/>
  <c r="L8" i="1"/>
  <c r="J18" i="1"/>
  <c r="L18" i="1"/>
  <c r="J49" i="1"/>
  <c r="L49" i="1"/>
  <c r="J55" i="1"/>
  <c r="L55" i="1"/>
  <c r="J7" i="1"/>
  <c r="L7" i="1"/>
  <c r="J46" i="1"/>
  <c r="L46" i="1"/>
  <c r="J38" i="1"/>
  <c r="L38" i="1"/>
  <c r="J30" i="1"/>
  <c r="L30" i="1"/>
  <c r="J22" i="1"/>
  <c r="L22" i="1"/>
  <c r="J14" i="1"/>
  <c r="L14" i="1"/>
  <c r="J6" i="1"/>
  <c r="L6" i="1"/>
  <c r="J42" i="1"/>
  <c r="L42" i="1"/>
  <c r="J25" i="1"/>
  <c r="L25" i="1"/>
  <c r="J39" i="1"/>
  <c r="L39" i="1"/>
  <c r="J15" i="1"/>
  <c r="L15" i="1"/>
  <c r="J50" i="1"/>
  <c r="L50" i="1"/>
  <c r="J33" i="1"/>
  <c r="L33" i="1"/>
  <c r="J47" i="1"/>
  <c r="L47" i="1"/>
  <c r="J23" i="1"/>
  <c r="L23" i="1"/>
  <c r="J54" i="1"/>
  <c r="L54" i="1"/>
  <c r="J10" i="1"/>
  <c r="L10" i="1"/>
  <c r="J2" i="1"/>
  <c r="L2" i="1"/>
  <c r="J31" i="1"/>
  <c r="L31" i="1"/>
  <c r="I50" i="1"/>
  <c r="I34" i="1"/>
  <c r="I26" i="1"/>
  <c r="I30" i="1"/>
  <c r="I16" i="1"/>
  <c r="I15" i="1"/>
  <c r="I55" i="1"/>
  <c r="I14" i="1"/>
  <c r="I54" i="1"/>
  <c r="I10" i="1"/>
  <c r="I39" i="1"/>
  <c r="I25" i="1"/>
  <c r="I40" i="1"/>
  <c r="I49" i="1"/>
  <c r="I38" i="1"/>
  <c r="I24" i="1"/>
  <c r="I41" i="1"/>
  <c r="I53" i="1"/>
  <c r="J53" i="1"/>
  <c r="I37" i="1"/>
  <c r="J37" i="1"/>
  <c r="I5" i="1"/>
  <c r="J5" i="1"/>
  <c r="I9" i="1"/>
  <c r="I52" i="1"/>
  <c r="J52" i="1"/>
  <c r="I44" i="1"/>
  <c r="J44" i="1"/>
  <c r="I36" i="1"/>
  <c r="J36" i="1"/>
  <c r="I28" i="1"/>
  <c r="J28" i="1"/>
  <c r="I20" i="1"/>
  <c r="J20" i="1"/>
  <c r="I12" i="1"/>
  <c r="J12" i="1"/>
  <c r="I4" i="1"/>
  <c r="J4" i="1"/>
  <c r="I47" i="1"/>
  <c r="I33" i="1"/>
  <c r="I22" i="1"/>
  <c r="I8" i="1"/>
  <c r="I29" i="1"/>
  <c r="J29" i="1"/>
  <c r="I51" i="1"/>
  <c r="J51" i="1"/>
  <c r="I43" i="1"/>
  <c r="J43" i="1"/>
  <c r="I35" i="1"/>
  <c r="J35" i="1"/>
  <c r="I27" i="1"/>
  <c r="J27" i="1"/>
  <c r="I19" i="1"/>
  <c r="J19" i="1"/>
  <c r="I11" i="1"/>
  <c r="J11" i="1"/>
  <c r="I3" i="1"/>
  <c r="J3" i="1"/>
  <c r="I46" i="1"/>
  <c r="I32" i="1"/>
  <c r="I18" i="1"/>
  <c r="I7" i="1"/>
  <c r="I45" i="1"/>
  <c r="J45" i="1"/>
  <c r="I21" i="1"/>
  <c r="J21" i="1"/>
  <c r="I13" i="1"/>
  <c r="J13" i="1"/>
  <c r="I48" i="1"/>
  <c r="I23" i="1"/>
  <c r="I2" i="1"/>
  <c r="I42" i="1"/>
  <c r="I31" i="1"/>
  <c r="I17" i="1"/>
  <c r="I6" i="1"/>
</calcChain>
</file>

<file path=xl/sharedStrings.xml><?xml version="1.0" encoding="utf-8"?>
<sst xmlns="http://schemas.openxmlformats.org/spreadsheetml/2006/main" count="22" uniqueCount="22">
  <si>
    <t>AWG</t>
  </si>
  <si>
    <t>Circular mils</t>
  </si>
  <si>
    <t>1 A / 300 circ mils</t>
  </si>
  <si>
    <t>1 A / 700 circ mils</t>
  </si>
  <si>
    <t>Area in mm.sq</t>
  </si>
  <si>
    <t xml:space="preserve">Dia in mm </t>
  </si>
  <si>
    <t>Diam.(mils)</t>
  </si>
  <si>
    <t xml:space="preserve">Current density(1A/300 circ mils) </t>
  </si>
  <si>
    <t xml:space="preserve">Current density(1A/200 circ mils) </t>
  </si>
  <si>
    <t>5.5  AWG</t>
  </si>
  <si>
    <t>Wire Gauge</t>
  </si>
  <si>
    <t>Conductors</t>
  </si>
  <si>
    <t>Slot Fill (%)</t>
  </si>
  <si>
    <t>Diameter (mm)</t>
  </si>
  <si>
    <t>Slot Width_Avg(mm)</t>
  </si>
  <si>
    <t>Slot Height(mm)</t>
  </si>
  <si>
    <t>6 AWG</t>
  </si>
  <si>
    <t>6.5 AWG</t>
  </si>
  <si>
    <r>
      <t>Copper Area(mm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</si>
  <si>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>Slot Area(mm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</si>
  <si>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t>7 AWG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</si>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</sst>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0" xfId="0" applyFill="1"/>
    <xf numFmtId="0" fontId="0" fillId="34" borderId="10" xfId="0" applyFill="1" applyBorder="1"/>
    <xf numFmtId="0" fontId="0" fillId="34" borderId="0" xfId="0" applyFill="1"/>
    <xf numFmtId="0" fontId="18" fillId="0" borderId="10" xfId="0" applyFont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0" fontId="19" fillId="36" borderId="10" xfId="0" applyFont="1" applyFill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0" fontId="19" fillId="38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9" borderId="10" xfId="0" applyFill="1" applyBorder="1"/>
    <xf numFmtId="0" fontId="16" fillId="39" borderId="10" xfId="0" applyFont="1" applyFill="1" applyBorder="1"/>
    <xf numFmtId="0" fontId="16" fillId="33" borderId="10" xfId="0" applyFont="1" applyFill="1" applyBorder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5"/>
  <sheetViews>
    <sheetView tabSelected="1" workbookViewId="0">
      <selection activeCell="R9" sqref="R9"/>
    </sheetView>
  </sheetViews>
  <sheetFormatPr defaultRowHeight="15" x14ac:dyDescent="0.25"/>
  <cols>
    <col min="1" max="1" width="9.140625" style="4"/>
    <col min="2" max="2" width="11.7109375" bestFit="1" customWidth="1"/>
    <col min="3" max="3" width="11.85546875" bestFit="1" customWidth="1"/>
    <col min="4" max="4" width="16.140625" style="4" bestFit="1" customWidth="1"/>
    <col min="5" max="5" width="16.140625" bestFit="1" customWidth="1"/>
    <col min="6" max="6" width="15.28515625" customWidth="1"/>
    <col min="7" max="7" width="9.28515625" customWidth="1"/>
    <col min="8" max="8" width="13.85546875" bestFit="1" customWidth="1"/>
    <col min="9" max="9" width="31" bestFit="1" customWidth="1"/>
    <col min="10" max="10" width="31" style="4" bestFit="1" customWidth="1"/>
  </cols>
  <sheetData>
    <row r="1" spans="1:12" ht="28.5" customHeight="1" x14ac:dyDescent="0.25">
      <c r="A1" s="18" t="s">
        <v>0</v>
      </c>
      <c r="B1" s="1" t="s">
        <v>6</v>
      </c>
      <c r="C1" s="1" t="s">
        <v>1</v>
      </c>
      <c r="D1" s="18" t="s">
        <v>21</v>
      </c>
      <c r="E1" s="1" t="s">
        <v>2</v>
      </c>
      <c r="F1" s="1" t="s">
        <v>3</v>
      </c>
      <c r="G1" s="1" t="s">
        <v>5</v>
      </c>
      <c r="H1" s="1" t="s">
        <v>4</v>
      </c>
      <c r="I1" s="1" t="s">
        <v>7</v>
      </c>
      <c r="J1" s="18" t="s">
        <v>8</v>
      </c>
    </row>
    <row r="2" spans="1:12" x14ac:dyDescent="0.25">
      <c r="A2" s="3">
        <v>0</v>
      </c>
      <c r="B2" s="2">
        <v>460</v>
      </c>
      <c r="C2" s="2">
        <v>212000</v>
      </c>
      <c r="D2" s="3">
        <v>1060</v>
      </c>
      <c r="E2" s="2">
        <v>706.67</v>
      </c>
      <c r="F2" s="2">
        <v>302.86</v>
      </c>
      <c r="G2" s="2">
        <f>B2*0.0254</f>
        <v>11.683999999999999</v>
      </c>
      <c r="H2" s="2">
        <f>C2*0.0254*0.0254</f>
        <v>136.77392</v>
      </c>
      <c r="I2" s="2">
        <f>E2/H2</f>
        <v>5.1667013711385907</v>
      </c>
      <c r="J2" s="4">
        <f>D2/H2</f>
        <v>7.750015500031</v>
      </c>
      <c r="K2">
        <v>14</v>
      </c>
      <c r="L2">
        <f>K2*H2</f>
        <v>1914.8348800000001</v>
      </c>
    </row>
    <row r="3" spans="1:12" x14ac:dyDescent="0.25">
      <c r="A3" s="3">
        <v>0</v>
      </c>
      <c r="B3" s="2">
        <v>410</v>
      </c>
      <c r="C3" s="2">
        <v>168000</v>
      </c>
      <c r="D3" s="3">
        <v>840</v>
      </c>
      <c r="E3" s="2">
        <v>560</v>
      </c>
      <c r="F3" s="2">
        <v>240</v>
      </c>
      <c r="G3" s="2">
        <f t="shared" ref="G3:G55" si="0">B3*0.0254</f>
        <v>10.414</v>
      </c>
      <c r="H3" s="2">
        <f t="shared" ref="H3:H55" si="1">C3*0.0254*0.0254</f>
        <v>108.38687999999999</v>
      </c>
      <c r="I3" s="2">
        <f t="shared" ref="I3:I55" si="2">E3/H3</f>
        <v>5.166677000020667</v>
      </c>
      <c r="J3" s="4">
        <f t="shared" ref="J3:J55" si="3">D3/H3</f>
        <v>7.7500155000310009</v>
      </c>
      <c r="K3">
        <v>14</v>
      </c>
      <c r="L3">
        <f t="shared" ref="L3:L55" si="4">K3*H3</f>
        <v>1517.4163199999998</v>
      </c>
    </row>
    <row r="4" spans="1:12" x14ac:dyDescent="0.25">
      <c r="A4" s="3">
        <v>0</v>
      </c>
      <c r="B4" s="2">
        <v>365</v>
      </c>
      <c r="C4" s="2">
        <v>133000</v>
      </c>
      <c r="D4" s="3">
        <v>665</v>
      </c>
      <c r="E4" s="2">
        <v>443.33</v>
      </c>
      <c r="F4" s="2">
        <v>190</v>
      </c>
      <c r="G4" s="2">
        <f t="shared" si="0"/>
        <v>9.270999999999999</v>
      </c>
      <c r="H4" s="2">
        <f t="shared" si="1"/>
        <v>85.806279999999987</v>
      </c>
      <c r="I4" s="2">
        <f t="shared" si="2"/>
        <v>5.1666381528251781</v>
      </c>
      <c r="J4" s="4">
        <f t="shared" si="3"/>
        <v>7.7500155000310009</v>
      </c>
      <c r="K4">
        <v>14</v>
      </c>
      <c r="L4">
        <f t="shared" si="4"/>
        <v>1201.2879199999998</v>
      </c>
    </row>
    <row r="5" spans="1:12" x14ac:dyDescent="0.25">
      <c r="A5" s="3">
        <v>0</v>
      </c>
      <c r="B5" s="2">
        <v>324.85000000000002</v>
      </c>
      <c r="C5" s="2">
        <v>105531</v>
      </c>
      <c r="D5" s="3">
        <v>527.66</v>
      </c>
      <c r="E5" s="2">
        <v>351.77</v>
      </c>
      <c r="F5" s="2">
        <v>150.76</v>
      </c>
      <c r="G5" s="2">
        <f t="shared" si="0"/>
        <v>8.2511899999999994</v>
      </c>
      <c r="H5" s="2">
        <f t="shared" si="1"/>
        <v>68.084379959999993</v>
      </c>
      <c r="I5" s="2">
        <f t="shared" si="2"/>
        <v>5.166677000020667</v>
      </c>
      <c r="J5" s="4">
        <f t="shared" si="3"/>
        <v>7.7500889383145379</v>
      </c>
      <c r="K5">
        <v>14</v>
      </c>
      <c r="L5">
        <f t="shared" si="4"/>
        <v>953.18131943999992</v>
      </c>
    </row>
    <row r="6" spans="1:12" x14ac:dyDescent="0.25">
      <c r="A6" s="3">
        <v>1</v>
      </c>
      <c r="B6" s="2">
        <v>289.3</v>
      </c>
      <c r="C6" s="2">
        <v>83694</v>
      </c>
      <c r="D6" s="3">
        <v>418.47</v>
      </c>
      <c r="E6" s="2">
        <v>278.98</v>
      </c>
      <c r="F6" s="2">
        <v>119.56</v>
      </c>
      <c r="G6" s="2">
        <f t="shared" si="0"/>
        <v>7.3482200000000004</v>
      </c>
      <c r="H6" s="2">
        <f t="shared" si="1"/>
        <v>53.996021040000002</v>
      </c>
      <c r="I6" s="2">
        <f t="shared" si="2"/>
        <v>5.166677000020667</v>
      </c>
      <c r="J6" s="4">
        <f t="shared" si="3"/>
        <v>7.750015500031</v>
      </c>
      <c r="K6">
        <v>14</v>
      </c>
      <c r="L6">
        <f t="shared" si="4"/>
        <v>755.94429456</v>
      </c>
    </row>
    <row r="7" spans="1:12" x14ac:dyDescent="0.25">
      <c r="A7" s="3">
        <v>2</v>
      </c>
      <c r="B7" s="2">
        <v>257.60000000000002</v>
      </c>
      <c r="C7" s="2">
        <v>66358</v>
      </c>
      <c r="D7" s="3">
        <v>331.79</v>
      </c>
      <c r="E7" s="2">
        <v>221.19</v>
      </c>
      <c r="F7" s="2">
        <v>94.8</v>
      </c>
      <c r="G7" s="2">
        <f t="shared" si="0"/>
        <v>6.5430400000000004</v>
      </c>
      <c r="H7" s="2">
        <f t="shared" si="1"/>
        <v>42.811527279999993</v>
      </c>
      <c r="I7" s="2">
        <f t="shared" si="2"/>
        <v>5.1665991393708586</v>
      </c>
      <c r="J7" s="4">
        <f t="shared" si="3"/>
        <v>7.7500155000310018</v>
      </c>
      <c r="K7">
        <v>14</v>
      </c>
      <c r="L7">
        <f t="shared" si="4"/>
        <v>599.36138191999987</v>
      </c>
    </row>
    <row r="8" spans="1:12" x14ac:dyDescent="0.25">
      <c r="A8" s="3">
        <v>3</v>
      </c>
      <c r="B8" s="2">
        <v>229.4</v>
      </c>
      <c r="C8" s="2">
        <v>52624</v>
      </c>
      <c r="D8" s="3">
        <v>263.12</v>
      </c>
      <c r="E8" s="2">
        <v>175.41</v>
      </c>
      <c r="F8" s="2">
        <v>75.180000000000007</v>
      </c>
      <c r="G8" s="2">
        <f t="shared" si="0"/>
        <v>5.8267600000000002</v>
      </c>
      <c r="H8" s="2">
        <f t="shared" si="1"/>
        <v>33.950899839999998</v>
      </c>
      <c r="I8" s="2">
        <f t="shared" si="2"/>
        <v>5.1665788190196027</v>
      </c>
      <c r="J8" s="4">
        <f t="shared" si="3"/>
        <v>7.7500155000310009</v>
      </c>
      <c r="K8">
        <v>14</v>
      </c>
      <c r="L8">
        <f t="shared" si="4"/>
        <v>475.31259775999996</v>
      </c>
    </row>
    <row r="9" spans="1:12" x14ac:dyDescent="0.25">
      <c r="A9" s="3">
        <v>4</v>
      </c>
      <c r="B9" s="2">
        <v>204.3</v>
      </c>
      <c r="C9" s="2">
        <v>41738</v>
      </c>
      <c r="D9" s="3">
        <v>208.69</v>
      </c>
      <c r="E9" s="2">
        <v>139.13</v>
      </c>
      <c r="F9" s="2">
        <v>59.63</v>
      </c>
      <c r="G9" s="2">
        <f t="shared" si="0"/>
        <v>5.1892199999999997</v>
      </c>
      <c r="H9" s="2">
        <f t="shared" si="1"/>
        <v>26.927688079999996</v>
      </c>
      <c r="I9" s="2">
        <f t="shared" si="2"/>
        <v>5.1668007883430596</v>
      </c>
      <c r="J9" s="4">
        <f t="shared" si="3"/>
        <v>7.7500155000310009</v>
      </c>
      <c r="K9">
        <v>14</v>
      </c>
      <c r="L9">
        <f t="shared" si="4"/>
        <v>376.98763311999994</v>
      </c>
    </row>
    <row r="10" spans="1:12" x14ac:dyDescent="0.25">
      <c r="A10" s="3">
        <v>5</v>
      </c>
      <c r="B10" s="2">
        <v>181.9</v>
      </c>
      <c r="C10" s="2">
        <v>33088</v>
      </c>
      <c r="D10" s="3">
        <v>165.44</v>
      </c>
      <c r="E10" s="2">
        <v>110.29</v>
      </c>
      <c r="F10" s="2">
        <v>47.27</v>
      </c>
      <c r="G10" s="2">
        <f t="shared" si="0"/>
        <v>4.62026</v>
      </c>
      <c r="H10" s="2">
        <f t="shared" si="1"/>
        <v>21.347054079999999</v>
      </c>
      <c r="I10" s="2">
        <f t="shared" si="2"/>
        <v>5.1665208504498255</v>
      </c>
      <c r="J10" s="4">
        <f t="shared" si="3"/>
        <v>7.750015500031</v>
      </c>
      <c r="K10">
        <v>14</v>
      </c>
      <c r="L10">
        <f t="shared" si="4"/>
        <v>298.85875712000001</v>
      </c>
    </row>
    <row r="11" spans="1:12" x14ac:dyDescent="0.25">
      <c r="A11" s="3">
        <v>6</v>
      </c>
      <c r="B11" s="2">
        <v>162</v>
      </c>
      <c r="C11" s="2">
        <v>26244</v>
      </c>
      <c r="D11" s="3">
        <v>131.22</v>
      </c>
      <c r="E11" s="2">
        <v>87.48</v>
      </c>
      <c r="F11" s="2">
        <v>37.49</v>
      </c>
      <c r="G11" s="2">
        <f t="shared" si="0"/>
        <v>4.1147999999999998</v>
      </c>
      <c r="H11" s="2">
        <f t="shared" si="1"/>
        <v>16.931579039999999</v>
      </c>
      <c r="I11" s="2">
        <f t="shared" si="2"/>
        <v>5.166677000020667</v>
      </c>
      <c r="J11" s="4">
        <f t="shared" si="3"/>
        <v>7.750015500031</v>
      </c>
      <c r="K11">
        <v>14</v>
      </c>
      <c r="L11">
        <f t="shared" si="4"/>
        <v>237.04210655999998</v>
      </c>
    </row>
    <row r="12" spans="1:12" x14ac:dyDescent="0.25">
      <c r="A12" s="3">
        <v>7</v>
      </c>
      <c r="B12" s="2">
        <v>144.30000000000001</v>
      </c>
      <c r="C12" s="2">
        <v>20822</v>
      </c>
      <c r="D12" s="3">
        <v>104.11</v>
      </c>
      <c r="E12" s="2">
        <v>69.41</v>
      </c>
      <c r="F12" s="2">
        <v>29.75</v>
      </c>
      <c r="G12" s="2">
        <f t="shared" si="0"/>
        <v>3.6652200000000001</v>
      </c>
      <c r="H12" s="2">
        <f t="shared" si="1"/>
        <v>13.433521519999998</v>
      </c>
      <c r="I12" s="2">
        <f t="shared" si="2"/>
        <v>5.1669251355023702</v>
      </c>
      <c r="J12" s="4">
        <f t="shared" si="3"/>
        <v>7.7500155000310018</v>
      </c>
      <c r="K12">
        <v>14</v>
      </c>
      <c r="L12">
        <f t="shared" si="4"/>
        <v>188.06930127999996</v>
      </c>
    </row>
    <row r="13" spans="1:12" x14ac:dyDescent="0.25">
      <c r="A13" s="3">
        <v>8</v>
      </c>
      <c r="B13" s="2">
        <v>128.5</v>
      </c>
      <c r="C13" s="2">
        <v>16512</v>
      </c>
      <c r="D13" s="3">
        <v>82.56</v>
      </c>
      <c r="E13" s="2">
        <v>55.04</v>
      </c>
      <c r="F13" s="2">
        <v>23.59</v>
      </c>
      <c r="G13" s="2">
        <f t="shared" si="0"/>
        <v>3.2639</v>
      </c>
      <c r="H13" s="2">
        <f t="shared" si="1"/>
        <v>10.652881919999999</v>
      </c>
      <c r="I13" s="2">
        <f t="shared" si="2"/>
        <v>5.166677000020667</v>
      </c>
      <c r="J13" s="4">
        <f t="shared" si="3"/>
        <v>7.7500155000310009</v>
      </c>
      <c r="K13">
        <v>14</v>
      </c>
      <c r="L13">
        <f t="shared" si="4"/>
        <v>149.14034687999998</v>
      </c>
    </row>
    <row r="14" spans="1:12" x14ac:dyDescent="0.25">
      <c r="A14" s="3">
        <v>9</v>
      </c>
      <c r="B14" s="5">
        <v>114.4</v>
      </c>
      <c r="C14" s="5">
        <v>13087</v>
      </c>
      <c r="D14" s="3">
        <v>65.44</v>
      </c>
      <c r="E14" s="5">
        <v>43.62</v>
      </c>
      <c r="F14" s="5">
        <v>18.7</v>
      </c>
      <c r="G14" s="5">
        <f t="shared" si="0"/>
        <v>2.9057599999999999</v>
      </c>
      <c r="H14" s="5">
        <f t="shared" si="1"/>
        <v>8.4432089199999982</v>
      </c>
      <c r="I14" s="5">
        <f t="shared" si="2"/>
        <v>5.1662822054153326</v>
      </c>
      <c r="J14" s="4">
        <f t="shared" si="3"/>
        <v>7.7506076919390043</v>
      </c>
      <c r="K14" s="6">
        <v>14</v>
      </c>
      <c r="L14" s="6">
        <f t="shared" si="4"/>
        <v>118.20492487999998</v>
      </c>
    </row>
    <row r="15" spans="1:12" x14ac:dyDescent="0.25">
      <c r="A15" s="3">
        <v>10</v>
      </c>
      <c r="B15" s="2">
        <v>101.9</v>
      </c>
      <c r="C15" s="2">
        <v>10384</v>
      </c>
      <c r="D15" s="3">
        <v>51.92</v>
      </c>
      <c r="E15" s="2">
        <v>34.61</v>
      </c>
      <c r="F15" s="2">
        <v>14.83</v>
      </c>
      <c r="G15" s="2">
        <f t="shared" si="0"/>
        <v>2.58826</v>
      </c>
      <c r="H15" s="2">
        <f t="shared" si="1"/>
        <v>6.6993414399999995</v>
      </c>
      <c r="I15" s="2">
        <f t="shared" si="2"/>
        <v>5.1661794386762887</v>
      </c>
      <c r="J15" s="4">
        <f t="shared" si="3"/>
        <v>7.7500155000310009</v>
      </c>
      <c r="K15">
        <v>14</v>
      </c>
      <c r="L15">
        <f t="shared" si="4"/>
        <v>93.790780159999997</v>
      </c>
    </row>
    <row r="16" spans="1:12" x14ac:dyDescent="0.25">
      <c r="A16" s="3">
        <v>11</v>
      </c>
      <c r="B16" s="2">
        <v>90.7</v>
      </c>
      <c r="C16" s="2">
        <v>8226</v>
      </c>
      <c r="D16" s="3">
        <v>41.13</v>
      </c>
      <c r="E16" s="2">
        <v>27.42</v>
      </c>
      <c r="F16" s="2">
        <v>11.75</v>
      </c>
      <c r="G16" s="2">
        <f t="shared" si="0"/>
        <v>2.3037800000000002</v>
      </c>
      <c r="H16" s="2">
        <f t="shared" si="1"/>
        <v>5.307086159999999</v>
      </c>
      <c r="I16" s="2">
        <f t="shared" si="2"/>
        <v>5.1666770000206679</v>
      </c>
      <c r="J16" s="4">
        <f t="shared" si="3"/>
        <v>7.7500155000310018</v>
      </c>
      <c r="K16">
        <v>14</v>
      </c>
      <c r="L16">
        <f t="shared" si="4"/>
        <v>74.29920623999999</v>
      </c>
    </row>
    <row r="17" spans="1:14" x14ac:dyDescent="0.25">
      <c r="A17" s="3">
        <v>12</v>
      </c>
      <c r="B17" s="2">
        <v>80.8</v>
      </c>
      <c r="C17" s="2">
        <v>6529</v>
      </c>
      <c r="D17" s="3">
        <v>32.65</v>
      </c>
      <c r="E17" s="2">
        <v>21.76</v>
      </c>
      <c r="F17" s="2">
        <v>9.33</v>
      </c>
      <c r="G17" s="2">
        <f t="shared" si="0"/>
        <v>2.0523199999999999</v>
      </c>
      <c r="H17" s="2">
        <f t="shared" si="1"/>
        <v>4.2122496399999996</v>
      </c>
      <c r="I17" s="2">
        <f t="shared" si="2"/>
        <v>5.1658856572422911</v>
      </c>
      <c r="J17" s="4">
        <f t="shared" si="3"/>
        <v>7.7512025141985657</v>
      </c>
      <c r="K17">
        <v>14</v>
      </c>
      <c r="L17">
        <f t="shared" si="4"/>
        <v>58.971494959999994</v>
      </c>
    </row>
    <row r="18" spans="1:14" x14ac:dyDescent="0.25">
      <c r="A18" s="3">
        <v>13</v>
      </c>
      <c r="B18" s="2">
        <v>72</v>
      </c>
      <c r="C18" s="2">
        <v>5184</v>
      </c>
      <c r="D18" s="3">
        <v>25.92</v>
      </c>
      <c r="E18" s="2">
        <v>17.28</v>
      </c>
      <c r="F18" s="2">
        <v>7.41</v>
      </c>
      <c r="G18" s="2">
        <f t="shared" si="0"/>
        <v>1.8288</v>
      </c>
      <c r="H18" s="2">
        <f t="shared" si="1"/>
        <v>3.3445094399999995</v>
      </c>
      <c r="I18" s="2">
        <f t="shared" si="2"/>
        <v>5.1666770000206679</v>
      </c>
      <c r="J18" s="4">
        <f t="shared" si="3"/>
        <v>7.7500155000310018</v>
      </c>
      <c r="K18">
        <v>14</v>
      </c>
      <c r="L18">
        <f t="shared" si="4"/>
        <v>46.823132159999993</v>
      </c>
    </row>
    <row r="19" spans="1:14" x14ac:dyDescent="0.25">
      <c r="A19" s="3">
        <v>14</v>
      </c>
      <c r="B19" s="16">
        <v>64.099999999999994</v>
      </c>
      <c r="C19" s="16">
        <v>4109</v>
      </c>
      <c r="D19" s="3">
        <v>20.55</v>
      </c>
      <c r="E19" s="16">
        <v>13.7</v>
      </c>
      <c r="F19" s="16">
        <v>5.87</v>
      </c>
      <c r="G19" s="16">
        <f t="shared" si="0"/>
        <v>1.6281399999999997</v>
      </c>
      <c r="H19" s="16">
        <f t="shared" si="1"/>
        <v>2.6509624399999998</v>
      </c>
      <c r="I19" s="2">
        <f t="shared" si="2"/>
        <v>5.1679344049853837</v>
      </c>
      <c r="J19" s="4">
        <f t="shared" si="3"/>
        <v>7.751901607478076</v>
      </c>
      <c r="K19">
        <v>14</v>
      </c>
      <c r="L19">
        <f t="shared" si="4"/>
        <v>37.113474159999996</v>
      </c>
    </row>
    <row r="20" spans="1:14" x14ac:dyDescent="0.25">
      <c r="A20" s="18">
        <v>15</v>
      </c>
      <c r="B20" s="17">
        <v>57.1</v>
      </c>
      <c r="C20" s="17">
        <v>3260</v>
      </c>
      <c r="D20" s="18">
        <v>16.3</v>
      </c>
      <c r="E20" s="17">
        <v>10.87</v>
      </c>
      <c r="F20" s="17">
        <v>4.66</v>
      </c>
      <c r="G20" s="17">
        <f t="shared" si="0"/>
        <v>1.45034</v>
      </c>
      <c r="H20" s="17">
        <f t="shared" si="1"/>
        <v>2.1032215999999999</v>
      </c>
      <c r="I20" s="1">
        <f t="shared" si="2"/>
        <v>5.1682618702660719</v>
      </c>
      <c r="J20" s="19">
        <f t="shared" si="3"/>
        <v>7.7500155000310009</v>
      </c>
      <c r="K20">
        <v>14</v>
      </c>
      <c r="L20">
        <f t="shared" si="4"/>
        <v>29.4451024</v>
      </c>
    </row>
    <row r="21" spans="1:14" x14ac:dyDescent="0.25">
      <c r="A21" s="3">
        <v>16</v>
      </c>
      <c r="B21" s="2">
        <v>50.8</v>
      </c>
      <c r="C21" s="2">
        <v>2581</v>
      </c>
      <c r="D21" s="3">
        <v>12.91</v>
      </c>
      <c r="E21" s="2">
        <v>8.6</v>
      </c>
      <c r="F21" s="2">
        <v>3.69</v>
      </c>
      <c r="G21" s="2">
        <f t="shared" si="0"/>
        <v>1.2903199999999999</v>
      </c>
      <c r="H21" s="2">
        <f t="shared" si="1"/>
        <v>1.6651579599999999</v>
      </c>
      <c r="I21" s="2">
        <f t="shared" si="2"/>
        <v>5.1646751879323212</v>
      </c>
      <c r="J21" s="4">
        <f t="shared" si="3"/>
        <v>7.7530182181635192</v>
      </c>
      <c r="K21">
        <v>14</v>
      </c>
      <c r="L21">
        <f t="shared" si="4"/>
        <v>23.312211439999999</v>
      </c>
    </row>
    <row r="22" spans="1:14" x14ac:dyDescent="0.25">
      <c r="A22" s="3">
        <v>17</v>
      </c>
      <c r="B22" s="2">
        <v>45.3</v>
      </c>
      <c r="C22" s="2">
        <v>2052</v>
      </c>
      <c r="D22" s="3">
        <v>10.26</v>
      </c>
      <c r="E22" s="2">
        <v>6.84</v>
      </c>
      <c r="F22" s="2">
        <v>2.93</v>
      </c>
      <c r="G22" s="2">
        <f t="shared" si="0"/>
        <v>1.15062</v>
      </c>
      <c r="H22" s="2">
        <f t="shared" si="1"/>
        <v>1.3238683199999999</v>
      </c>
      <c r="I22" s="2">
        <f t="shared" si="2"/>
        <v>5.166677000020667</v>
      </c>
      <c r="J22" s="4">
        <f t="shared" si="3"/>
        <v>7.7500155000310009</v>
      </c>
      <c r="K22">
        <v>14</v>
      </c>
      <c r="L22">
        <f t="shared" si="4"/>
        <v>18.53415648</v>
      </c>
    </row>
    <row r="23" spans="1:14" x14ac:dyDescent="0.25">
      <c r="A23" s="3">
        <v>18</v>
      </c>
      <c r="B23" s="2">
        <v>40.299999999999997</v>
      </c>
      <c r="C23" s="2">
        <v>1624</v>
      </c>
      <c r="D23" s="3">
        <v>8.1199999999999992</v>
      </c>
      <c r="E23" s="2">
        <v>5.41</v>
      </c>
      <c r="F23" s="2">
        <v>2.3199999999999998</v>
      </c>
      <c r="G23" s="2">
        <f t="shared" si="0"/>
        <v>1.02362</v>
      </c>
      <c r="H23" s="2">
        <f t="shared" si="1"/>
        <v>1.04773984</v>
      </c>
      <c r="I23" s="2">
        <f t="shared" si="2"/>
        <v>5.1634955486659742</v>
      </c>
      <c r="J23" s="4">
        <f t="shared" si="3"/>
        <v>7.7500155000309991</v>
      </c>
      <c r="K23">
        <v>14</v>
      </c>
      <c r="L23">
        <f t="shared" si="4"/>
        <v>14.668357759999999</v>
      </c>
      <c r="M23" s="4"/>
      <c r="N23" s="4"/>
    </row>
    <row r="24" spans="1:14" x14ac:dyDescent="0.25">
      <c r="A24" s="3">
        <v>19</v>
      </c>
      <c r="B24" s="2">
        <v>35.9</v>
      </c>
      <c r="C24" s="2">
        <v>1289</v>
      </c>
      <c r="D24" s="3">
        <v>6.45</v>
      </c>
      <c r="E24" s="2">
        <v>4.3</v>
      </c>
      <c r="F24" s="2">
        <v>1.84</v>
      </c>
      <c r="G24" s="2">
        <f t="shared" si="0"/>
        <v>0.91185999999999989</v>
      </c>
      <c r="H24" s="2">
        <f t="shared" si="1"/>
        <v>0.83161123999999997</v>
      </c>
      <c r="I24" s="2">
        <f t="shared" si="2"/>
        <v>5.1706852831859269</v>
      </c>
      <c r="J24" s="4">
        <f t="shared" si="3"/>
        <v>7.7560279247788912</v>
      </c>
      <c r="K24">
        <v>14</v>
      </c>
      <c r="L24">
        <f t="shared" si="4"/>
        <v>11.64255736</v>
      </c>
    </row>
    <row r="25" spans="1:14" x14ac:dyDescent="0.25">
      <c r="A25" s="3">
        <v>20</v>
      </c>
      <c r="B25" s="3">
        <v>32</v>
      </c>
      <c r="C25" s="3">
        <v>1024</v>
      </c>
      <c r="D25" s="3">
        <v>5.12</v>
      </c>
      <c r="E25" s="3">
        <v>3.41</v>
      </c>
      <c r="F25" s="3">
        <v>1.46</v>
      </c>
      <c r="G25" s="3">
        <f t="shared" si="0"/>
        <v>0.81279999999999997</v>
      </c>
      <c r="H25" s="3">
        <f t="shared" si="1"/>
        <v>0.66064383999999998</v>
      </c>
      <c r="I25" s="2">
        <f t="shared" si="2"/>
        <v>5.1616314170128348</v>
      </c>
      <c r="J25" s="4">
        <f t="shared" si="3"/>
        <v>7.750015500031</v>
      </c>
      <c r="K25">
        <v>14</v>
      </c>
      <c r="L25">
        <f t="shared" si="4"/>
        <v>9.2490137600000004</v>
      </c>
    </row>
    <row r="26" spans="1:14" x14ac:dyDescent="0.25">
      <c r="A26" s="3">
        <v>21</v>
      </c>
      <c r="B26" s="2">
        <v>28.5</v>
      </c>
      <c r="C26" s="2">
        <v>812</v>
      </c>
      <c r="D26" s="3">
        <v>4.0599999999999996</v>
      </c>
      <c r="E26" s="2">
        <v>2.71</v>
      </c>
      <c r="F26" s="2">
        <v>1.1599999999999999</v>
      </c>
      <c r="G26" s="2">
        <f t="shared" si="0"/>
        <v>0.72389999999999999</v>
      </c>
      <c r="H26" s="2">
        <f t="shared" si="1"/>
        <v>0.52386991999999999</v>
      </c>
      <c r="I26" s="2">
        <f t="shared" si="2"/>
        <v>5.1730399027300518</v>
      </c>
      <c r="J26" s="4">
        <f t="shared" si="3"/>
        <v>7.7500155000309991</v>
      </c>
      <c r="K26">
        <v>14</v>
      </c>
      <c r="L26">
        <f t="shared" si="4"/>
        <v>7.3341788799999996</v>
      </c>
    </row>
    <row r="27" spans="1:14" x14ac:dyDescent="0.25">
      <c r="A27" s="3">
        <v>22</v>
      </c>
      <c r="B27" s="2">
        <v>25.3</v>
      </c>
      <c r="C27" s="2">
        <v>640</v>
      </c>
      <c r="D27" s="3">
        <v>3.2</v>
      </c>
      <c r="E27" s="2">
        <v>2.13</v>
      </c>
      <c r="F27" s="2">
        <v>0.91400000000000003</v>
      </c>
      <c r="G27" s="2">
        <f t="shared" si="0"/>
        <v>0.64261999999999997</v>
      </c>
      <c r="H27" s="2">
        <f t="shared" si="1"/>
        <v>0.4129024</v>
      </c>
      <c r="I27" s="2">
        <f t="shared" si="2"/>
        <v>5.1586040672081337</v>
      </c>
      <c r="J27" s="4">
        <f t="shared" si="3"/>
        <v>7.750015500031</v>
      </c>
      <c r="K27">
        <v>14</v>
      </c>
      <c r="L27">
        <f t="shared" si="4"/>
        <v>5.7806335999999998</v>
      </c>
    </row>
    <row r="28" spans="1:14" x14ac:dyDescent="0.25">
      <c r="A28" s="3">
        <v>23</v>
      </c>
      <c r="B28" s="2">
        <v>22.6</v>
      </c>
      <c r="C28" s="2">
        <v>511</v>
      </c>
      <c r="D28" s="3">
        <v>2.56</v>
      </c>
      <c r="E28" s="2">
        <v>1.7</v>
      </c>
      <c r="F28" s="2">
        <v>0.73</v>
      </c>
      <c r="G28" s="2">
        <f t="shared" si="0"/>
        <v>0.57403999999999999</v>
      </c>
      <c r="H28" s="2">
        <f t="shared" si="1"/>
        <v>0.32967676000000001</v>
      </c>
      <c r="I28" s="2">
        <f t="shared" si="2"/>
        <v>5.1565660861263014</v>
      </c>
      <c r="J28" s="4">
        <f t="shared" si="3"/>
        <v>7.7651818708725475</v>
      </c>
      <c r="K28">
        <v>14</v>
      </c>
      <c r="L28">
        <f t="shared" si="4"/>
        <v>4.6154746400000004</v>
      </c>
    </row>
    <row r="29" spans="1:14" x14ac:dyDescent="0.25">
      <c r="A29" s="3">
        <v>24</v>
      </c>
      <c r="B29" s="2">
        <v>20.100000000000001</v>
      </c>
      <c r="C29" s="2">
        <v>404</v>
      </c>
      <c r="D29" s="3">
        <v>2.02</v>
      </c>
      <c r="E29" s="2">
        <v>1.35</v>
      </c>
      <c r="F29" s="2">
        <v>0.57699999999999996</v>
      </c>
      <c r="G29" s="2">
        <f t="shared" si="0"/>
        <v>0.51053999999999999</v>
      </c>
      <c r="H29" s="2">
        <f t="shared" si="1"/>
        <v>0.26064463999999998</v>
      </c>
      <c r="I29" s="2">
        <f t="shared" si="2"/>
        <v>5.1794658044761643</v>
      </c>
      <c r="J29" s="4">
        <f t="shared" si="3"/>
        <v>7.7500155000310009</v>
      </c>
      <c r="K29">
        <v>14</v>
      </c>
      <c r="L29">
        <f t="shared" si="4"/>
        <v>3.6490249599999998</v>
      </c>
    </row>
    <row r="30" spans="1:14" x14ac:dyDescent="0.25">
      <c r="A30" s="3">
        <v>25</v>
      </c>
      <c r="B30" s="2">
        <v>17.899999999999999</v>
      </c>
      <c r="C30" s="2">
        <v>320</v>
      </c>
      <c r="D30" s="3">
        <v>1.6</v>
      </c>
      <c r="E30" s="2">
        <v>1.07</v>
      </c>
      <c r="F30" s="2">
        <v>0.45700000000000002</v>
      </c>
      <c r="G30" s="2">
        <f t="shared" si="0"/>
        <v>0.45465999999999995</v>
      </c>
      <c r="H30" s="2">
        <f t="shared" si="1"/>
        <v>0.2064512</v>
      </c>
      <c r="I30" s="2">
        <f t="shared" si="2"/>
        <v>5.1828228656457318</v>
      </c>
      <c r="J30" s="4">
        <f t="shared" si="3"/>
        <v>7.750015500031</v>
      </c>
      <c r="K30">
        <v>14</v>
      </c>
      <c r="L30">
        <f t="shared" si="4"/>
        <v>2.8903167999999999</v>
      </c>
    </row>
    <row r="31" spans="1:14" x14ac:dyDescent="0.25">
      <c r="A31" s="3">
        <v>26</v>
      </c>
      <c r="B31" s="2">
        <v>15.9</v>
      </c>
      <c r="C31" s="2">
        <v>253</v>
      </c>
      <c r="D31" s="3">
        <v>1.27</v>
      </c>
      <c r="E31" s="2">
        <v>0.84299999999999997</v>
      </c>
      <c r="F31" s="2">
        <v>0.36099999999999999</v>
      </c>
      <c r="G31" s="2">
        <f t="shared" si="0"/>
        <v>0.40386</v>
      </c>
      <c r="H31" s="2">
        <f t="shared" si="1"/>
        <v>0.16322547999999998</v>
      </c>
      <c r="I31" s="2">
        <f t="shared" si="2"/>
        <v>5.164634835198525</v>
      </c>
      <c r="J31" s="4">
        <f t="shared" si="3"/>
        <v>7.7806479723631394</v>
      </c>
      <c r="K31">
        <v>14</v>
      </c>
      <c r="L31">
        <f t="shared" si="4"/>
        <v>2.2851567199999998</v>
      </c>
    </row>
    <row r="32" spans="1:14" x14ac:dyDescent="0.25">
      <c r="A32" s="3">
        <v>27</v>
      </c>
      <c r="B32" s="2">
        <v>14.2</v>
      </c>
      <c r="C32" s="2">
        <v>202</v>
      </c>
      <c r="D32" s="3">
        <v>1.01</v>
      </c>
      <c r="E32" s="2">
        <v>0.67300000000000004</v>
      </c>
      <c r="F32" s="2">
        <v>0.28899999999999998</v>
      </c>
      <c r="G32" s="2">
        <f t="shared" si="0"/>
        <v>0.36067999999999995</v>
      </c>
      <c r="H32" s="2">
        <f t="shared" si="1"/>
        <v>0.13032231999999999</v>
      </c>
      <c r="I32" s="2">
        <f t="shared" si="2"/>
        <v>5.1641192391295681</v>
      </c>
      <c r="J32" s="4">
        <f t="shared" si="3"/>
        <v>7.7500155000310009</v>
      </c>
      <c r="K32">
        <v>14</v>
      </c>
      <c r="L32">
        <f t="shared" si="4"/>
        <v>1.8245124799999999</v>
      </c>
    </row>
    <row r="33" spans="1:12" x14ac:dyDescent="0.25">
      <c r="A33" s="3">
        <v>28</v>
      </c>
      <c r="B33" s="2">
        <v>12.6</v>
      </c>
      <c r="C33" s="2">
        <v>159</v>
      </c>
      <c r="D33" s="3">
        <v>0.79500000000000004</v>
      </c>
      <c r="E33" s="2">
        <v>0.53</v>
      </c>
      <c r="F33" s="2">
        <v>0.22700000000000001</v>
      </c>
      <c r="G33" s="2">
        <f t="shared" si="0"/>
        <v>0.32003999999999999</v>
      </c>
      <c r="H33" s="2">
        <f t="shared" si="1"/>
        <v>0.10258043999999999</v>
      </c>
      <c r="I33" s="2">
        <f t="shared" si="2"/>
        <v>5.166677000020667</v>
      </c>
      <c r="J33" s="4">
        <f t="shared" si="3"/>
        <v>7.7500155000310009</v>
      </c>
      <c r="K33">
        <v>14</v>
      </c>
      <c r="L33">
        <f t="shared" si="4"/>
        <v>1.4361261599999999</v>
      </c>
    </row>
    <row r="34" spans="1:12" x14ac:dyDescent="0.25">
      <c r="A34" s="3">
        <v>29</v>
      </c>
      <c r="B34" s="2">
        <v>11.3</v>
      </c>
      <c r="C34" s="2">
        <v>128</v>
      </c>
      <c r="D34" s="3">
        <v>0.64</v>
      </c>
      <c r="E34" s="2">
        <v>0.42699999999999999</v>
      </c>
      <c r="F34" s="2">
        <v>0.183</v>
      </c>
      <c r="G34" s="2">
        <f t="shared" si="0"/>
        <v>0.28702</v>
      </c>
      <c r="H34" s="2">
        <f t="shared" si="1"/>
        <v>8.2580479999999998E-2</v>
      </c>
      <c r="I34" s="2">
        <f t="shared" si="2"/>
        <v>5.1707134664269327</v>
      </c>
      <c r="J34" s="4">
        <f t="shared" si="3"/>
        <v>7.750015500031</v>
      </c>
      <c r="K34">
        <v>14</v>
      </c>
      <c r="L34">
        <f t="shared" si="4"/>
        <v>1.1561267200000001</v>
      </c>
    </row>
    <row r="35" spans="1:12" x14ac:dyDescent="0.25">
      <c r="A35" s="3">
        <v>30</v>
      </c>
      <c r="B35" s="2">
        <v>10</v>
      </c>
      <c r="C35" s="2">
        <v>100</v>
      </c>
      <c r="D35" s="3">
        <v>0.5</v>
      </c>
      <c r="E35" s="2">
        <v>0.33300000000000002</v>
      </c>
      <c r="F35" s="2">
        <v>0.14299999999999999</v>
      </c>
      <c r="G35" s="2">
        <f t="shared" si="0"/>
        <v>0.254</v>
      </c>
      <c r="H35" s="2">
        <f t="shared" si="1"/>
        <v>6.4516000000000004E-2</v>
      </c>
      <c r="I35" s="2">
        <f t="shared" si="2"/>
        <v>5.1615103230206456</v>
      </c>
      <c r="J35" s="4">
        <f t="shared" si="3"/>
        <v>7.750015500031</v>
      </c>
      <c r="K35">
        <v>14</v>
      </c>
      <c r="L35">
        <f t="shared" si="4"/>
        <v>0.90322400000000003</v>
      </c>
    </row>
    <row r="36" spans="1:12" x14ac:dyDescent="0.25">
      <c r="A36" s="3">
        <v>31</v>
      </c>
      <c r="B36" s="2">
        <v>8.9</v>
      </c>
      <c r="C36" s="2">
        <v>79</v>
      </c>
      <c r="D36" s="3">
        <v>0.39500000000000002</v>
      </c>
      <c r="E36" s="2">
        <v>0.26300000000000001</v>
      </c>
      <c r="F36" s="2">
        <v>0.113</v>
      </c>
      <c r="G36" s="2">
        <f t="shared" si="0"/>
        <v>0.22606000000000001</v>
      </c>
      <c r="H36" s="2">
        <f t="shared" si="1"/>
        <v>5.0967639999999988E-2</v>
      </c>
      <c r="I36" s="2">
        <f t="shared" si="2"/>
        <v>5.1601369025522876</v>
      </c>
      <c r="J36" s="4">
        <f t="shared" si="3"/>
        <v>7.7500155000310027</v>
      </c>
      <c r="K36">
        <v>14</v>
      </c>
      <c r="L36">
        <f t="shared" si="4"/>
        <v>0.71354695999999984</v>
      </c>
    </row>
    <row r="37" spans="1:12" x14ac:dyDescent="0.25">
      <c r="A37" s="3">
        <v>32</v>
      </c>
      <c r="B37" s="2">
        <v>8</v>
      </c>
      <c r="C37" s="2">
        <v>64</v>
      </c>
      <c r="D37" s="3">
        <v>0.32</v>
      </c>
      <c r="E37" s="2">
        <v>0.21299999999999999</v>
      </c>
      <c r="F37" s="2">
        <v>9.0999999999999998E-2</v>
      </c>
      <c r="G37" s="2">
        <f t="shared" si="0"/>
        <v>0.20319999999999999</v>
      </c>
      <c r="H37" s="2">
        <f t="shared" si="1"/>
        <v>4.1290239999999999E-2</v>
      </c>
      <c r="I37" s="2">
        <f t="shared" si="2"/>
        <v>5.1586040672081346</v>
      </c>
      <c r="J37" s="4">
        <f t="shared" si="3"/>
        <v>7.750015500031</v>
      </c>
      <c r="K37">
        <v>14</v>
      </c>
      <c r="L37">
        <f t="shared" si="4"/>
        <v>0.57806336000000003</v>
      </c>
    </row>
    <row r="38" spans="1:12" x14ac:dyDescent="0.25">
      <c r="A38" s="3">
        <v>33</v>
      </c>
      <c r="B38" s="2">
        <v>7.1</v>
      </c>
      <c r="C38" s="2">
        <v>50.125</v>
      </c>
      <c r="D38" s="3">
        <v>0.251</v>
      </c>
      <c r="E38" s="2">
        <v>0.16700000000000001</v>
      </c>
      <c r="F38" s="2">
        <v>7.1999999999999995E-2</v>
      </c>
      <c r="G38" s="2">
        <f t="shared" si="0"/>
        <v>0.18033999999999997</v>
      </c>
      <c r="H38" s="2">
        <f t="shared" si="1"/>
        <v>3.2338644999999999E-2</v>
      </c>
      <c r="I38" s="2">
        <f t="shared" si="2"/>
        <v>5.1641001037613048</v>
      </c>
      <c r="J38" s="4">
        <f t="shared" si="3"/>
        <v>7.7616115331981286</v>
      </c>
      <c r="K38">
        <v>14</v>
      </c>
      <c r="L38">
        <f t="shared" si="4"/>
        <v>0.45274102999999999</v>
      </c>
    </row>
    <row r="39" spans="1:12" x14ac:dyDescent="0.25">
      <c r="A39" s="3">
        <v>34</v>
      </c>
      <c r="B39" s="2">
        <v>6.3</v>
      </c>
      <c r="C39" s="2">
        <v>39.75</v>
      </c>
      <c r="D39" s="3">
        <v>0.19900000000000001</v>
      </c>
      <c r="E39" s="2">
        <v>0.13300000000000001</v>
      </c>
      <c r="F39" s="2">
        <v>5.7000000000000002E-2</v>
      </c>
      <c r="G39" s="2">
        <f t="shared" si="0"/>
        <v>0.16002</v>
      </c>
      <c r="H39" s="2">
        <f t="shared" si="1"/>
        <v>2.5645109999999999E-2</v>
      </c>
      <c r="I39" s="2">
        <f t="shared" si="2"/>
        <v>5.1861738943603681</v>
      </c>
      <c r="J39" s="4">
        <f t="shared" si="3"/>
        <v>7.7597639472008515</v>
      </c>
      <c r="K39">
        <v>14</v>
      </c>
      <c r="L39">
        <f t="shared" si="4"/>
        <v>0.35903153999999998</v>
      </c>
    </row>
    <row r="40" spans="1:12" x14ac:dyDescent="0.25">
      <c r="A40" s="3">
        <v>35</v>
      </c>
      <c r="B40" s="2">
        <v>5.6</v>
      </c>
      <c r="C40" s="2">
        <v>31.5</v>
      </c>
      <c r="D40" s="3">
        <v>0.158</v>
      </c>
      <c r="E40" s="2">
        <v>0.105</v>
      </c>
      <c r="F40" s="2">
        <v>4.4999999999999998E-2</v>
      </c>
      <c r="G40" s="2">
        <f t="shared" si="0"/>
        <v>0.14223999999999998</v>
      </c>
      <c r="H40" s="2">
        <f t="shared" si="1"/>
        <v>2.0322539999999997E-2</v>
      </c>
      <c r="I40" s="2">
        <f t="shared" si="2"/>
        <v>5.166677000020667</v>
      </c>
      <c r="J40" s="4">
        <f t="shared" si="3"/>
        <v>7.7746187238406232</v>
      </c>
      <c r="K40">
        <v>14</v>
      </c>
      <c r="L40">
        <f t="shared" si="4"/>
        <v>0.28451555999999995</v>
      </c>
    </row>
    <row r="41" spans="1:12" x14ac:dyDescent="0.25">
      <c r="A41" s="3">
        <v>36</v>
      </c>
      <c r="B41" s="2">
        <v>5</v>
      </c>
      <c r="C41" s="2">
        <v>25</v>
      </c>
      <c r="D41" s="3">
        <v>0.125</v>
      </c>
      <c r="E41" s="2">
        <v>8.3000000000000004E-2</v>
      </c>
      <c r="F41" s="2">
        <v>3.5999999999999997E-2</v>
      </c>
      <c r="G41" s="2">
        <f t="shared" si="0"/>
        <v>0.127</v>
      </c>
      <c r="H41" s="2">
        <f t="shared" si="1"/>
        <v>1.6129000000000001E-2</v>
      </c>
      <c r="I41" s="2">
        <f t="shared" si="2"/>
        <v>5.1460102920205841</v>
      </c>
      <c r="J41" s="4">
        <f t="shared" si="3"/>
        <v>7.750015500031</v>
      </c>
      <c r="K41">
        <v>14</v>
      </c>
      <c r="L41">
        <f t="shared" si="4"/>
        <v>0.22580600000000001</v>
      </c>
    </row>
    <row r="42" spans="1:12" x14ac:dyDescent="0.25">
      <c r="A42" s="3">
        <v>37</v>
      </c>
      <c r="B42" s="2">
        <v>4.45</v>
      </c>
      <c r="C42" s="2">
        <v>19.829999999999998</v>
      </c>
      <c r="D42" s="3">
        <v>9.9000000000000005E-2</v>
      </c>
      <c r="E42" s="2">
        <v>6.6000000000000003E-2</v>
      </c>
      <c r="F42" s="2">
        <v>2.8000000000000001E-2</v>
      </c>
      <c r="G42" s="2">
        <f t="shared" si="0"/>
        <v>0.11303000000000001</v>
      </c>
      <c r="H42" s="2">
        <f t="shared" si="1"/>
        <v>1.2793522799999998E-2</v>
      </c>
      <c r="I42" s="2">
        <f t="shared" si="2"/>
        <v>5.1588605446499862</v>
      </c>
      <c r="J42" s="4">
        <f t="shared" si="3"/>
        <v>7.7382908169749784</v>
      </c>
      <c r="K42">
        <v>14</v>
      </c>
      <c r="L42">
        <f t="shared" si="4"/>
        <v>0.17910931919999998</v>
      </c>
    </row>
    <row r="43" spans="1:12" x14ac:dyDescent="0.25">
      <c r="A43" s="3">
        <v>38</v>
      </c>
      <c r="B43" s="2">
        <v>3.97</v>
      </c>
      <c r="C43" s="2">
        <v>15.7</v>
      </c>
      <c r="D43" s="3">
        <v>7.9000000000000001E-2</v>
      </c>
      <c r="E43" s="2">
        <v>5.1999999999999998E-2</v>
      </c>
      <c r="F43" s="2">
        <v>2.1999999999999999E-2</v>
      </c>
      <c r="G43" s="2">
        <f t="shared" si="0"/>
        <v>0.100838</v>
      </c>
      <c r="H43" s="2">
        <f t="shared" si="1"/>
        <v>1.0129011999999998E-2</v>
      </c>
      <c r="I43" s="2">
        <f t="shared" si="2"/>
        <v>5.133768229319899</v>
      </c>
      <c r="J43" s="4">
        <f t="shared" si="3"/>
        <v>7.7993786560821547</v>
      </c>
      <c r="K43">
        <v>14</v>
      </c>
      <c r="L43">
        <f t="shared" si="4"/>
        <v>0.14180616799999998</v>
      </c>
    </row>
    <row r="44" spans="1:12" x14ac:dyDescent="0.25">
      <c r="A44" s="3">
        <v>39</v>
      </c>
      <c r="B44" s="2">
        <v>3.5</v>
      </c>
      <c r="C44" s="2">
        <v>12.47</v>
      </c>
      <c r="D44" s="3">
        <v>6.2E-2</v>
      </c>
      <c r="E44" s="2">
        <v>4.2000000000000003E-2</v>
      </c>
      <c r="F44" s="2">
        <v>1.7999999999999999E-2</v>
      </c>
      <c r="G44" s="2">
        <f t="shared" si="0"/>
        <v>8.8899999999999993E-2</v>
      </c>
      <c r="H44" s="2">
        <f t="shared" si="1"/>
        <v>8.045145200000001E-3</v>
      </c>
      <c r="I44" s="2">
        <f t="shared" si="2"/>
        <v>5.2205397113280192</v>
      </c>
      <c r="J44" s="4">
        <f t="shared" si="3"/>
        <v>7.7065110024365993</v>
      </c>
      <c r="K44">
        <v>14</v>
      </c>
      <c r="L44">
        <f t="shared" si="4"/>
        <v>0.11263203280000002</v>
      </c>
    </row>
    <row r="45" spans="1:12" x14ac:dyDescent="0.25">
      <c r="A45" s="3">
        <v>40</v>
      </c>
      <c r="B45" s="2">
        <v>3.14</v>
      </c>
      <c r="C45" s="2">
        <v>9.89</v>
      </c>
      <c r="D45" s="3">
        <v>4.9000000000000002E-2</v>
      </c>
      <c r="E45" s="2">
        <v>3.3000000000000002E-2</v>
      </c>
      <c r="F45" s="2">
        <v>1.4E-2</v>
      </c>
      <c r="G45" s="2">
        <f t="shared" si="0"/>
        <v>7.9755999999999994E-2</v>
      </c>
      <c r="H45" s="2">
        <f t="shared" si="1"/>
        <v>6.3806323999999991E-3</v>
      </c>
      <c r="I45" s="2">
        <f t="shared" si="2"/>
        <v>5.171901142588939</v>
      </c>
      <c r="J45" s="4">
        <f t="shared" si="3"/>
        <v>7.6794895753593337</v>
      </c>
      <c r="K45">
        <v>14</v>
      </c>
      <c r="L45">
        <f t="shared" si="4"/>
        <v>8.932885359999998E-2</v>
      </c>
    </row>
    <row r="46" spans="1:12" x14ac:dyDescent="0.25">
      <c r="A46" s="3">
        <v>41</v>
      </c>
      <c r="B46" s="2">
        <v>2.8</v>
      </c>
      <c r="C46" s="2">
        <v>7.8419999999999996</v>
      </c>
      <c r="D46" s="3">
        <v>3.9E-2</v>
      </c>
      <c r="E46" s="2">
        <v>2.5999999999999999E-2</v>
      </c>
      <c r="F46" s="2">
        <v>1.0999999999999999E-2</v>
      </c>
      <c r="G46" s="2">
        <f t="shared" si="0"/>
        <v>7.1119999999999989E-2</v>
      </c>
      <c r="H46" s="2">
        <f t="shared" si="1"/>
        <v>5.0593447199999992E-3</v>
      </c>
      <c r="I46" s="2">
        <f t="shared" si="2"/>
        <v>5.1390054323082381</v>
      </c>
      <c r="J46" s="4">
        <f t="shared" si="3"/>
        <v>7.7085081484623581</v>
      </c>
      <c r="K46">
        <v>14</v>
      </c>
      <c r="L46">
        <f t="shared" si="4"/>
        <v>7.0830826079999992E-2</v>
      </c>
    </row>
    <row r="47" spans="1:12" x14ac:dyDescent="0.25">
      <c r="A47" s="3">
        <v>42</v>
      </c>
      <c r="B47" s="2">
        <v>2.4940000000000002</v>
      </c>
      <c r="C47" s="2">
        <v>6.2190000000000003</v>
      </c>
      <c r="D47" s="3">
        <v>3.1E-2</v>
      </c>
      <c r="E47" s="2">
        <v>2.1000000000000001E-2</v>
      </c>
      <c r="F47" s="2">
        <v>8.9999999999999993E-3</v>
      </c>
      <c r="G47" s="2">
        <f t="shared" si="0"/>
        <v>6.3347600000000004E-2</v>
      </c>
      <c r="H47" s="2">
        <f t="shared" si="1"/>
        <v>4.01225004E-3</v>
      </c>
      <c r="I47" s="2">
        <f t="shared" si="2"/>
        <v>5.2339709117430777</v>
      </c>
      <c r="J47" s="4">
        <f t="shared" si="3"/>
        <v>7.7263380125731143</v>
      </c>
      <c r="K47">
        <v>14</v>
      </c>
      <c r="L47">
        <f t="shared" si="4"/>
        <v>5.6171500560000004E-2</v>
      </c>
    </row>
    <row r="48" spans="1:12" x14ac:dyDescent="0.25">
      <c r="A48" s="3">
        <v>43</v>
      </c>
      <c r="B48" s="2">
        <v>2.2210000000000001</v>
      </c>
      <c r="C48" s="2">
        <v>4.9320000000000004</v>
      </c>
      <c r="D48" s="3">
        <v>2.5000000000000001E-2</v>
      </c>
      <c r="E48" s="2">
        <v>1.6E-2</v>
      </c>
      <c r="F48" s="2">
        <v>7.0000000000000001E-3</v>
      </c>
      <c r="G48" s="2">
        <f t="shared" si="0"/>
        <v>5.6413400000000002E-2</v>
      </c>
      <c r="H48" s="2">
        <f t="shared" si="1"/>
        <v>3.1819291200000004E-3</v>
      </c>
      <c r="I48" s="2">
        <f t="shared" si="2"/>
        <v>5.0283961070760741</v>
      </c>
      <c r="J48" s="4">
        <f t="shared" si="3"/>
        <v>7.8568689173063664</v>
      </c>
      <c r="K48">
        <v>14</v>
      </c>
      <c r="L48">
        <f t="shared" si="4"/>
        <v>4.4547007680000007E-2</v>
      </c>
    </row>
    <row r="49" spans="1:12" x14ac:dyDescent="0.25">
      <c r="A49" s="3">
        <v>44</v>
      </c>
      <c r="B49" s="2">
        <v>1.978</v>
      </c>
      <c r="C49" s="2">
        <v>3.911</v>
      </c>
      <c r="D49" s="3">
        <v>0.02</v>
      </c>
      <c r="E49" s="2">
        <v>1.2999999999999999E-2</v>
      </c>
      <c r="F49" s="2">
        <v>6.0000000000000001E-3</v>
      </c>
      <c r="G49" s="2">
        <f t="shared" si="0"/>
        <v>5.02412E-2</v>
      </c>
      <c r="H49" s="2">
        <f t="shared" si="1"/>
        <v>2.5232207599999996E-3</v>
      </c>
      <c r="I49" s="2">
        <f t="shared" si="2"/>
        <v>5.1521453081259532</v>
      </c>
      <c r="J49" s="4">
        <f t="shared" si="3"/>
        <v>7.926377397116851</v>
      </c>
      <c r="K49">
        <v>14</v>
      </c>
      <c r="L49">
        <f t="shared" si="4"/>
        <v>3.5325090639999994E-2</v>
      </c>
    </row>
    <row r="50" spans="1:12" x14ac:dyDescent="0.25">
      <c r="A50" s="3">
        <v>45</v>
      </c>
      <c r="B50" s="2">
        <v>1.7609999999999999</v>
      </c>
      <c r="C50" s="2">
        <v>3.1019999999999999</v>
      </c>
      <c r="D50" s="3">
        <v>1.6E-2</v>
      </c>
      <c r="E50" s="2">
        <v>0.01</v>
      </c>
      <c r="F50" s="2">
        <v>4.0000000000000001E-3</v>
      </c>
      <c r="G50" s="2">
        <f t="shared" si="0"/>
        <v>4.4729399999999996E-2</v>
      </c>
      <c r="H50" s="2">
        <f t="shared" si="1"/>
        <v>2.0012863199999997E-3</v>
      </c>
      <c r="I50" s="2">
        <f t="shared" si="2"/>
        <v>4.9967862669445529</v>
      </c>
      <c r="J50" s="4">
        <f t="shared" si="3"/>
        <v>7.9948580271112846</v>
      </c>
      <c r="K50">
        <v>14</v>
      </c>
      <c r="L50">
        <f t="shared" si="4"/>
        <v>2.8018008479999995E-2</v>
      </c>
    </row>
    <row r="51" spans="1:12" x14ac:dyDescent="0.25">
      <c r="A51" s="3">
        <v>46</v>
      </c>
      <c r="B51" s="2">
        <v>1.5680000000000001</v>
      </c>
      <c r="C51" s="2">
        <v>2.46</v>
      </c>
      <c r="D51" s="3">
        <v>1.2E-2</v>
      </c>
      <c r="E51" s="2">
        <v>8.0000000000000002E-3</v>
      </c>
      <c r="F51" s="2">
        <v>4.0000000000000001E-3</v>
      </c>
      <c r="G51" s="2">
        <f t="shared" si="0"/>
        <v>3.98272E-2</v>
      </c>
      <c r="H51" s="2">
        <f t="shared" si="1"/>
        <v>1.5870935999999999E-3</v>
      </c>
      <c r="I51" s="2">
        <f t="shared" si="2"/>
        <v>5.0406604878250407</v>
      </c>
      <c r="J51" s="4">
        <f t="shared" si="3"/>
        <v>7.5609907317375615</v>
      </c>
      <c r="K51">
        <v>14</v>
      </c>
      <c r="L51">
        <f t="shared" si="4"/>
        <v>2.2219310399999997E-2</v>
      </c>
    </row>
    <row r="52" spans="1:12" x14ac:dyDescent="0.25">
      <c r="A52" s="3">
        <v>47</v>
      </c>
      <c r="B52" s="2">
        <v>1.397</v>
      </c>
      <c r="C52" s="2">
        <v>1.9510000000000001</v>
      </c>
      <c r="D52" s="3">
        <v>0.01</v>
      </c>
      <c r="E52" s="2">
        <v>7.0000000000000001E-3</v>
      </c>
      <c r="F52" s="2">
        <v>3.0000000000000001E-3</v>
      </c>
      <c r="G52" s="2">
        <f t="shared" si="0"/>
        <v>3.5483799999999996E-2</v>
      </c>
      <c r="H52" s="2">
        <f t="shared" si="1"/>
        <v>1.25870716E-3</v>
      </c>
      <c r="I52" s="2">
        <f t="shared" si="2"/>
        <v>5.5612617632206049</v>
      </c>
      <c r="J52" s="4">
        <f t="shared" si="3"/>
        <v>7.9446596617437217</v>
      </c>
      <c r="K52">
        <v>14</v>
      </c>
      <c r="L52">
        <f t="shared" si="4"/>
        <v>1.7621900239999998E-2</v>
      </c>
    </row>
    <row r="53" spans="1:12" x14ac:dyDescent="0.25">
      <c r="A53" s="3">
        <v>48</v>
      </c>
      <c r="B53" s="2">
        <v>1.244</v>
      </c>
      <c r="C53" s="2">
        <v>1.5469999999999999</v>
      </c>
      <c r="D53" s="3">
        <v>8.0000000000000002E-3</v>
      </c>
      <c r="E53" s="2">
        <v>5.0000000000000001E-3</v>
      </c>
      <c r="F53" s="2">
        <v>2E-3</v>
      </c>
      <c r="G53" s="2">
        <f t="shared" si="0"/>
        <v>3.1597599999999997E-2</v>
      </c>
      <c r="H53" s="2">
        <f t="shared" si="1"/>
        <v>9.9806251999999995E-4</v>
      </c>
      <c r="I53" s="2">
        <f t="shared" si="2"/>
        <v>5.0097062055791861</v>
      </c>
      <c r="J53" s="4">
        <f t="shared" si="3"/>
        <v>8.0155299289266981</v>
      </c>
      <c r="K53">
        <v>14</v>
      </c>
      <c r="L53">
        <f t="shared" si="4"/>
        <v>1.397287528E-2</v>
      </c>
    </row>
    <row r="54" spans="1:12" x14ac:dyDescent="0.25">
      <c r="A54" s="3">
        <v>49</v>
      </c>
      <c r="B54" s="2">
        <v>1.107</v>
      </c>
      <c r="C54" s="2">
        <v>1.2270000000000001</v>
      </c>
      <c r="D54" s="3">
        <v>6.0000000000000001E-3</v>
      </c>
      <c r="E54" s="2">
        <v>4.0000000000000001E-3</v>
      </c>
      <c r="F54" s="2">
        <v>2E-3</v>
      </c>
      <c r="G54" s="2">
        <f t="shared" si="0"/>
        <v>2.8117799999999998E-2</v>
      </c>
      <c r="H54" s="2">
        <f t="shared" si="1"/>
        <v>7.9161132000000003E-4</v>
      </c>
      <c r="I54" s="2">
        <f t="shared" si="2"/>
        <v>5.0529848410960065</v>
      </c>
      <c r="J54" s="4">
        <f t="shared" si="3"/>
        <v>7.5794772616440094</v>
      </c>
      <c r="K54">
        <v>14</v>
      </c>
      <c r="L54">
        <f t="shared" si="4"/>
        <v>1.1082558480000001E-2</v>
      </c>
    </row>
    <row r="55" spans="1:12" x14ac:dyDescent="0.25">
      <c r="A55" s="3">
        <v>50</v>
      </c>
      <c r="B55" s="2">
        <v>0.98599999999999999</v>
      </c>
      <c r="C55" s="2">
        <v>0.97299999999999998</v>
      </c>
      <c r="D55" s="3">
        <v>5.0000000000000001E-3</v>
      </c>
      <c r="E55" s="2">
        <v>3.0000000000000001E-3</v>
      </c>
      <c r="F55" s="2">
        <v>1E-3</v>
      </c>
      <c r="G55" s="2">
        <f t="shared" si="0"/>
        <v>2.5044399999999998E-2</v>
      </c>
      <c r="H55" s="2">
        <f t="shared" si="1"/>
        <v>6.2774067999999989E-4</v>
      </c>
      <c r="I55" s="2">
        <f t="shared" si="2"/>
        <v>4.7790434738115115</v>
      </c>
      <c r="J55" s="4">
        <f t="shared" si="3"/>
        <v>7.9650724563525195</v>
      </c>
      <c r="K55">
        <v>14</v>
      </c>
      <c r="L55">
        <f t="shared" si="4"/>
        <v>8.7883695199999987E-3</v>
      </c>
    </row>
  </sheetData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E52E-30AD-4DA9-8771-565895EF67AF}">
  <dimension ref="D2:K16"/>
  <sheetViews>
    <sheetView workbookViewId="0">
      <selection activeCell="D2" sqref="D2:K16"/>
    </sheetView>
  </sheetViews>
  <sheetFormatPr defaultRowHeight="15" x14ac:dyDescent="0.25"/>
  <cols>
    <col min="3" max="3" width="6.28515625" customWidth="1"/>
    <col min="4" max="4" width="11.28515625" bestFit="1" customWidth="1"/>
    <col min="5" max="5" width="15.28515625" bestFit="1" customWidth="1"/>
    <col min="6" max="6" width="11.85546875" bestFit="1" customWidth="1"/>
    <col min="7" max="7" width="19.42578125" bestFit="1" customWidth="1"/>
    <col min="8" max="8" width="20.85546875" bestFit="1" customWidth="1"/>
    <col min="9" max="9" width="16.5703125" bestFit="1" customWidth="1"/>
    <col min="10" max="10" width="15.85546875" bestFit="1" customWidth="1"/>
    <col min="11" max="11" width="12.28515625" bestFit="1" customWidth="1"/>
  </cols>
  <sheetData>
    <row r="2" spans="4:11" ht="17.25" x14ac:dyDescent="0.25">
      <c r="D2" s="7" t="s">
        <v>10</v>
      </c>
      <c r="E2" s="7" t="s">
        <v>13</v>
      </c>
      <c r="F2" s="7" t="s">
        <v>11</v>
      </c>
      <c r="G2" s="7" t="s">
        <v>18</v>
      </c>
      <c r="H2" s="7" t="s">
        <v>14</v>
      </c>
      <c r="I2" s="7" t="s">
        <v>15</v>
      </c>
      <c r="J2" s="7" t="s">
        <v>19</v>
      </c>
      <c r="K2" s="7" t="s">
        <v>12</v>
      </c>
    </row>
    <row r="3" spans="4:11" x14ac:dyDescent="0.25">
      <c r="D3" s="12" t="s">
        <v>9</v>
      </c>
      <c r="E3" s="8">
        <v>4.3609999999999998</v>
      </c>
      <c r="F3" s="8">
        <v>10</v>
      </c>
      <c r="G3" s="8">
        <f>E3*E3*F3</f>
        <v>190.18320999999997</v>
      </c>
      <c r="H3" s="8">
        <v>15</v>
      </c>
      <c r="I3" s="8">
        <v>16.5</v>
      </c>
      <c r="J3" s="8">
        <f>H3*I3</f>
        <v>247.5</v>
      </c>
      <c r="K3" s="8">
        <f>(G3/J3)*100</f>
        <v>76.841701010101005</v>
      </c>
    </row>
    <row r="4" spans="4:11" x14ac:dyDescent="0.25">
      <c r="D4" s="12"/>
      <c r="E4" s="8">
        <v>4.3609999999999998</v>
      </c>
      <c r="F4" s="8">
        <v>8</v>
      </c>
      <c r="G4" s="8">
        <f>E4*E4*F4</f>
        <v>152.14656799999997</v>
      </c>
      <c r="H4" s="8">
        <v>15</v>
      </c>
      <c r="I4" s="8">
        <v>16.5</v>
      </c>
      <c r="J4" s="8">
        <f>H4*I4</f>
        <v>247.5</v>
      </c>
      <c r="K4" s="8">
        <f>(G4/J4)*100</f>
        <v>61.473360808080798</v>
      </c>
    </row>
    <row r="5" spans="4:11" x14ac:dyDescent="0.25">
      <c r="D5" s="13" t="s">
        <v>16</v>
      </c>
      <c r="E5" s="9">
        <v>4.1150000000000002</v>
      </c>
      <c r="F5" s="9">
        <v>12</v>
      </c>
      <c r="G5" s="9">
        <f>E5*E5*F5</f>
        <v>203.1987</v>
      </c>
      <c r="H5" s="9">
        <v>15</v>
      </c>
      <c r="I5" s="9">
        <v>16.5</v>
      </c>
      <c r="J5" s="9">
        <f>H5*I5</f>
        <v>247.5</v>
      </c>
      <c r="K5" s="9">
        <f>(G5/J5)*100</f>
        <v>82.10048484848484</v>
      </c>
    </row>
    <row r="6" spans="4:11" x14ac:dyDescent="0.25">
      <c r="D6" s="13"/>
      <c r="E6" s="9">
        <v>4.1150000000000002</v>
      </c>
      <c r="F6" s="9">
        <v>10</v>
      </c>
      <c r="G6" s="9">
        <f t="shared" ref="G6:G16" si="0">E6*E6*F6</f>
        <v>169.33224999999999</v>
      </c>
      <c r="H6" s="9">
        <v>15</v>
      </c>
      <c r="I6" s="9">
        <v>16.5</v>
      </c>
      <c r="J6" s="9">
        <f>H6*I6</f>
        <v>247.5</v>
      </c>
      <c r="K6" s="9">
        <f t="shared" ref="K6:K16" si="1">(G6/J6)*100</f>
        <v>68.417070707070707</v>
      </c>
    </row>
    <row r="7" spans="4:11" x14ac:dyDescent="0.25">
      <c r="D7" s="13"/>
      <c r="E7" s="9">
        <v>4.1150000000000002</v>
      </c>
      <c r="F7" s="9">
        <v>8</v>
      </c>
      <c r="G7" s="9">
        <f t="shared" si="0"/>
        <v>135.4658</v>
      </c>
      <c r="H7" s="9">
        <v>15</v>
      </c>
      <c r="I7" s="9">
        <v>16.5</v>
      </c>
      <c r="J7" s="9">
        <f>H7*I7</f>
        <v>247.5</v>
      </c>
      <c r="K7" s="9">
        <f t="shared" si="1"/>
        <v>54.73365656565656</v>
      </c>
    </row>
    <row r="8" spans="4:11" x14ac:dyDescent="0.25">
      <c r="D8" s="14" t="s">
        <v>17</v>
      </c>
      <c r="E8" s="10">
        <v>3.8839999999999999</v>
      </c>
      <c r="F8" s="10">
        <v>14</v>
      </c>
      <c r="G8" s="10">
        <f t="shared" si="0"/>
        <v>211.19638399999999</v>
      </c>
      <c r="H8" s="10">
        <v>15</v>
      </c>
      <c r="I8" s="10">
        <v>16.5</v>
      </c>
      <c r="J8" s="10">
        <f t="shared" ref="J8:J16" si="2">H8*I8</f>
        <v>247.5</v>
      </c>
      <c r="K8" s="10">
        <f t="shared" si="1"/>
        <v>85.331872323232318</v>
      </c>
    </row>
    <row r="9" spans="4:11" x14ac:dyDescent="0.25">
      <c r="D9" s="14"/>
      <c r="E9" s="10">
        <v>3.8839999999999999</v>
      </c>
      <c r="F9" s="10">
        <v>12</v>
      </c>
      <c r="G9" s="10">
        <f t="shared" si="0"/>
        <v>181.02547199999998</v>
      </c>
      <c r="H9" s="10">
        <v>15</v>
      </c>
      <c r="I9" s="10">
        <v>16.5</v>
      </c>
      <c r="J9" s="10">
        <f t="shared" si="2"/>
        <v>247.5</v>
      </c>
      <c r="K9" s="10">
        <f t="shared" si="1"/>
        <v>73.141604848484846</v>
      </c>
    </row>
    <row r="10" spans="4:11" x14ac:dyDescent="0.25">
      <c r="D10" s="14"/>
      <c r="E10" s="10">
        <v>3.8839999999999999</v>
      </c>
      <c r="F10" s="10">
        <v>10</v>
      </c>
      <c r="G10" s="10">
        <f t="shared" si="0"/>
        <v>150.85455999999999</v>
      </c>
      <c r="H10" s="10">
        <v>15</v>
      </c>
      <c r="I10" s="10">
        <v>16.5</v>
      </c>
      <c r="J10" s="10">
        <f t="shared" si="2"/>
        <v>247.5</v>
      </c>
      <c r="K10" s="10">
        <f t="shared" si="1"/>
        <v>60.951337373737367</v>
      </c>
    </row>
    <row r="11" spans="4:11" x14ac:dyDescent="0.25">
      <c r="D11" s="14"/>
      <c r="E11" s="10">
        <v>3.8839999999999999</v>
      </c>
      <c r="F11" s="10">
        <v>8</v>
      </c>
      <c r="G11" s="10">
        <f t="shared" si="0"/>
        <v>120.68364799999999</v>
      </c>
      <c r="H11" s="10">
        <v>15</v>
      </c>
      <c r="I11" s="10">
        <v>16.5</v>
      </c>
      <c r="J11" s="10">
        <f t="shared" si="2"/>
        <v>247.5</v>
      </c>
      <c r="K11" s="10">
        <f t="shared" si="1"/>
        <v>48.761069898989895</v>
      </c>
    </row>
    <row r="12" spans="4:11" x14ac:dyDescent="0.25">
      <c r="D12" s="15" t="s">
        <v>20</v>
      </c>
      <c r="E12" s="11">
        <v>3.665</v>
      </c>
      <c r="F12" s="11">
        <v>16</v>
      </c>
      <c r="G12" s="11">
        <f t="shared" si="0"/>
        <v>214.91560000000001</v>
      </c>
      <c r="H12" s="11">
        <v>15</v>
      </c>
      <c r="I12" s="11">
        <v>16.5</v>
      </c>
      <c r="J12" s="11">
        <f t="shared" si="2"/>
        <v>247.5</v>
      </c>
      <c r="K12" s="11">
        <f t="shared" si="1"/>
        <v>86.834585858585868</v>
      </c>
    </row>
    <row r="13" spans="4:11" x14ac:dyDescent="0.25">
      <c r="D13" s="15"/>
      <c r="E13" s="11">
        <v>3.665</v>
      </c>
      <c r="F13" s="11">
        <v>14</v>
      </c>
      <c r="G13" s="11">
        <f t="shared" si="0"/>
        <v>188.05115000000001</v>
      </c>
      <c r="H13" s="11">
        <v>15</v>
      </c>
      <c r="I13" s="11">
        <v>16.5</v>
      </c>
      <c r="J13" s="11">
        <f t="shared" si="2"/>
        <v>247.5</v>
      </c>
      <c r="K13" s="11">
        <f t="shared" si="1"/>
        <v>75.980262626262629</v>
      </c>
    </row>
    <row r="14" spans="4:11" x14ac:dyDescent="0.25">
      <c r="D14" s="15"/>
      <c r="E14" s="11">
        <v>3.665</v>
      </c>
      <c r="F14" s="11">
        <v>12</v>
      </c>
      <c r="G14" s="11">
        <f t="shared" si="0"/>
        <v>161.1867</v>
      </c>
      <c r="H14" s="11">
        <v>15</v>
      </c>
      <c r="I14" s="11">
        <v>16.5</v>
      </c>
      <c r="J14" s="11">
        <f t="shared" si="2"/>
        <v>247.5</v>
      </c>
      <c r="K14" s="11">
        <f t="shared" si="1"/>
        <v>65.12593939393939</v>
      </c>
    </row>
    <row r="15" spans="4:11" x14ac:dyDescent="0.25">
      <c r="D15" s="15"/>
      <c r="E15" s="11">
        <v>3.665</v>
      </c>
      <c r="F15" s="11">
        <v>10</v>
      </c>
      <c r="G15" s="11">
        <f t="shared" si="0"/>
        <v>134.32225</v>
      </c>
      <c r="H15" s="11">
        <v>15</v>
      </c>
      <c r="I15" s="11">
        <v>16.5</v>
      </c>
      <c r="J15" s="11">
        <f t="shared" si="2"/>
        <v>247.5</v>
      </c>
      <c r="K15" s="11">
        <f t="shared" si="1"/>
        <v>54.271616161616166</v>
      </c>
    </row>
    <row r="16" spans="4:11" x14ac:dyDescent="0.25">
      <c r="D16" s="15"/>
      <c r="E16" s="11">
        <v>3.665</v>
      </c>
      <c r="F16" s="11">
        <v>8</v>
      </c>
      <c r="G16" s="11">
        <f t="shared" si="0"/>
        <v>107.45780000000001</v>
      </c>
      <c r="H16" s="11">
        <v>15</v>
      </c>
      <c r="I16" s="11">
        <v>16.5</v>
      </c>
      <c r="J16" s="11">
        <f t="shared" si="2"/>
        <v>247.5</v>
      </c>
      <c r="K16" s="11">
        <f t="shared" si="1"/>
        <v>43.417292929292934</v>
      </c>
    </row>
  </sheetData>
  <mergeCells count="4">
    <mergeCell ref="D3:D4"/>
    <mergeCell ref="D5:D7"/>
    <mergeCell ref="D8:D11"/>
    <mergeCell ref="D12:D1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A9R5CA4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Iyer</dc:creator>
  <cp:lastModifiedBy>Hima</cp:lastModifiedBy>
  <cp:lastPrinted>2014-10-30T03:45:34Z</cp:lastPrinted>
  <dcterms:created xsi:type="dcterms:W3CDTF">2014-10-28T20:40:35Z</dcterms:created>
  <dcterms:modified xsi:type="dcterms:W3CDTF">2019-03-28T17:10:25Z</dcterms:modified>
</cp:coreProperties>
</file>