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drone-project\electrical-design\"/>
    </mc:Choice>
  </mc:AlternateContent>
  <xr:revisionPtr revIDLastSave="0" documentId="13_ncr:1_{ECC829A7-88BB-4F90-B1CC-8D876B2502E6}" xr6:coauthVersionLast="47" xr6:coauthVersionMax="47" xr10:uidLastSave="{00000000-0000-0000-0000-000000000000}"/>
  <bookViews>
    <workbookView xWindow="-110" yWindow="-110" windowWidth="19420" windowHeight="10300" xr2:uid="{24E3C411-F013-4E9A-A97D-CB1C2E6B6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B27" i="1"/>
  <c r="J19" i="1"/>
  <c r="J17" i="1"/>
  <c r="G19" i="1"/>
  <c r="G17" i="1"/>
  <c r="E19" i="1"/>
  <c r="E17" i="1"/>
  <c r="H19" i="1"/>
  <c r="H17" i="1"/>
  <c r="F17" i="1"/>
  <c r="F19" i="1"/>
  <c r="B19" i="1"/>
  <c r="B17" i="1"/>
  <c r="D19" i="1"/>
  <c r="D17" i="1"/>
  <c r="K19" i="1"/>
  <c r="K17" i="1"/>
  <c r="E6" i="1"/>
  <c r="E13" i="1" s="1"/>
  <c r="C5" i="1"/>
  <c r="F6" i="1"/>
  <c r="B25" i="1" s="1"/>
  <c r="I19" i="1"/>
  <c r="C19" i="1"/>
  <c r="I17" i="1"/>
  <c r="C17" i="1"/>
</calcChain>
</file>

<file path=xl/sharedStrings.xml><?xml version="1.0" encoding="utf-8"?>
<sst xmlns="http://schemas.openxmlformats.org/spreadsheetml/2006/main" count="57" uniqueCount="31">
  <si>
    <t>Device</t>
  </si>
  <si>
    <t>Raspberry Pi 4B</t>
  </si>
  <si>
    <t>BLDC Motor (x4)</t>
  </si>
  <si>
    <t>Max Current (A)</t>
  </si>
  <si>
    <t>Voltage (V)</t>
  </si>
  <si>
    <t>Mass (g)</t>
  </si>
  <si>
    <t>Oak-D Lite Camera</t>
  </si>
  <si>
    <t>Total</t>
  </si>
  <si>
    <t>Frame</t>
  </si>
  <si>
    <t>0.54 (idle)</t>
  </si>
  <si>
    <t>Number of motors</t>
  </si>
  <si>
    <t>Discharge rate (C)</t>
  </si>
  <si>
    <t>Battery capacity (Ah)</t>
  </si>
  <si>
    <t>Min usage time (min)</t>
  </si>
  <si>
    <t>11.1-22.2</t>
  </si>
  <si>
    <t>-</t>
  </si>
  <si>
    <t>Oak-D Lite Y-adapter</t>
  </si>
  <si>
    <t>Receiver</t>
  </si>
  <si>
    <t>Cont. Current (A)</t>
  </si>
  <si>
    <t>Max Power Draw (W)</t>
  </si>
  <si>
    <t>Cost (€ tax incl.)</t>
  </si>
  <si>
    <t>Link</t>
  </si>
  <si>
    <t>link</t>
  </si>
  <si>
    <t>Drone thrust (N)</t>
  </si>
  <si>
    <t>Motor thrust at 6s (N)</t>
  </si>
  <si>
    <t>My Choice</t>
  </si>
  <si>
    <t>3.7Ah-60C-6S battery</t>
  </si>
  <si>
    <t>SpeedyBee F7 V3 BL32 50A Stack</t>
  </si>
  <si>
    <t>Buck converter</t>
  </si>
  <si>
    <t>22.2-&gt;5</t>
  </si>
  <si>
    <t>Drone weight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</si>
</sst>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c-innovations.es/shop/gens-ace-6s-4500-45c-6s-22-2v-ec-connector-lipo-battery?category=356&amp;attrib=&amp;attrib=&amp;attrib=24-122" TargetMode="External"/><Relationship Id="rId3" Type="http://schemas.openxmlformats.org/officeDocument/2006/relationships/hyperlink" Target="https://rc-innovations.es/shop/gea37006s60e5-gens-ace-3700mah-6s-22-2v-60c-lipo-battery-10298?page=3&amp;category=356&amp;attrib=&amp;attrib=&amp;attrib=24-122" TargetMode="External"/><Relationship Id="rId7" Type="http://schemas.openxmlformats.org/officeDocument/2006/relationships/hyperlink" Target="https://rc-innovations.es/shop/gens-ace-6s-5500mah-45c-6s-22-2v-lipo-battery?page=2&amp;category=356&amp;attrib=&amp;attrib=&amp;attrib=24-122" TargetMode="External"/><Relationship Id="rId2" Type="http://schemas.openxmlformats.org/officeDocument/2006/relationships/hyperlink" Target="https://rc-innovations.es/shop/gens-ace-6s-22-2v-4500mah-60c-hardcase-b-60c-4500-6s1p-hardcase-14-gens-ace?page=3&amp;category=356&amp;attrib=&amp;attrib=&amp;attrib=24-122" TargetMode="External"/><Relationship Id="rId1" Type="http://schemas.openxmlformats.org/officeDocument/2006/relationships/hyperlink" Target="https://rc-innovations.es/shop/gens-ace-5000mah-22-2v-45c-lipo-battery-g-6s-5000-45c-gens-ace?page=3&amp;category=356&amp;attrib=&amp;attrib=&amp;attrib=24-122" TargetMode="External"/><Relationship Id="rId6" Type="http://schemas.openxmlformats.org/officeDocument/2006/relationships/hyperlink" Target="https://rc-innovations.es/shop/gens-ace-6s-22-2v-6000mah-45c-ec5-connector-lipo-battery?category=356&amp;attrib=&amp;attrib=22-112&amp;attrib=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rc-innovations.es/shop/lipo-gens-ace-tattu-6s-9000mah-25c-22-2v?category=356&amp;attrib=&amp;attrib=22-85&amp;attrib=" TargetMode="External"/><Relationship Id="rId10" Type="http://schemas.openxmlformats.org/officeDocument/2006/relationships/hyperlink" Target="https://rc-innovations.es/shop/gea68006s12e5-gens-ace-6800mah-6s-22-2v-120c-ec5-bashing-series-10295?page=3&amp;category=356&amp;attrib=&amp;attrib=&amp;attrib=24-122" TargetMode="External"/><Relationship Id="rId4" Type="http://schemas.openxmlformats.org/officeDocument/2006/relationships/hyperlink" Target="https://rc-innovations.es/shop/lipo-battery-4000mah-6s-22-2v-60c-lipo-battery-b-60c-4000-6s1p-gens-ace?page=2&amp;category=356&amp;attrib=&amp;attrib=&amp;attrib=24-122" TargetMode="External"/><Relationship Id="rId9" Type="http://schemas.openxmlformats.org/officeDocument/2006/relationships/hyperlink" Target="https://rc-innovations.es/shop/lipo-gens-ace-6s-5100mah-80c-6s-22-2v-battery?page=2&amp;category=356&amp;attrib=&amp;attrib=&amp;attrib=24-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27F9-A14D-47F1-B5B5-2088EF7C2698}">
  <dimension ref="A1:K27"/>
  <sheetViews>
    <sheetView tabSelected="1" topLeftCell="A3" workbookViewId="0">
      <selection activeCell="F13" sqref="F13"/>
    </sheetView>
  </sheetViews>
  <sheetFormatPr defaultRowHeight="14.5" x14ac:dyDescent="0.35"/>
  <cols>
    <col min="1" max="1" width="27.90625" customWidth="1"/>
    <col min="2" max="2" width="11.26953125" customWidth="1"/>
    <col min="3" max="3" width="9.90625" customWidth="1"/>
    <col min="4" max="4" width="11" customWidth="1"/>
    <col min="5" max="5" width="11.6328125" customWidth="1"/>
    <col min="6" max="6" width="10.7265625" customWidth="1"/>
    <col min="7" max="7" width="8.6328125" customWidth="1"/>
  </cols>
  <sheetData>
    <row r="1" spans="1:11" x14ac:dyDescent="0.35">
      <c r="A1" t="s">
        <v>10</v>
      </c>
      <c r="B1">
        <v>4</v>
      </c>
    </row>
    <row r="3" spans="1:11" ht="32.5" customHeight="1" x14ac:dyDescent="0.35">
      <c r="A3" s="3" t="s">
        <v>0</v>
      </c>
      <c r="B3" s="2" t="s">
        <v>18</v>
      </c>
      <c r="C3" s="2" t="s">
        <v>3</v>
      </c>
      <c r="D3" s="2" t="s">
        <v>4</v>
      </c>
      <c r="E3" s="2" t="s">
        <v>19</v>
      </c>
      <c r="F3" s="2" t="s">
        <v>5</v>
      </c>
    </row>
    <row r="4" spans="1:11" x14ac:dyDescent="0.35">
      <c r="A4" s="3" t="s">
        <v>1</v>
      </c>
      <c r="B4" s="1" t="s">
        <v>9</v>
      </c>
      <c r="C4" s="1">
        <v>2.5</v>
      </c>
      <c r="D4" s="1">
        <v>5</v>
      </c>
      <c r="E4" s="1">
        <v>6.4</v>
      </c>
      <c r="F4" s="1">
        <v>46</v>
      </c>
    </row>
    <row r="5" spans="1:11" x14ac:dyDescent="0.35">
      <c r="A5" s="3" t="s">
        <v>27</v>
      </c>
      <c r="B5" s="1">
        <v>50</v>
      </c>
      <c r="C5" s="2">
        <f>50*B1</f>
        <v>200</v>
      </c>
      <c r="D5" s="1" t="s">
        <v>14</v>
      </c>
      <c r="E5" s="1" t="s">
        <v>15</v>
      </c>
      <c r="F5" s="1">
        <v>29.9</v>
      </c>
    </row>
    <row r="6" spans="1:11" x14ac:dyDescent="0.35">
      <c r="A6" s="3" t="s">
        <v>2</v>
      </c>
      <c r="B6" s="1" t="s">
        <v>15</v>
      </c>
      <c r="C6" s="1">
        <v>50</v>
      </c>
      <c r="D6" s="1" t="s">
        <v>14</v>
      </c>
      <c r="E6" s="1">
        <f>B1*890</f>
        <v>3560</v>
      </c>
      <c r="F6" s="1">
        <f>B1*35</f>
        <v>140</v>
      </c>
    </row>
    <row r="7" spans="1:11" x14ac:dyDescent="0.35">
      <c r="A7" s="3" t="s">
        <v>6</v>
      </c>
      <c r="B7" s="1" t="s">
        <v>15</v>
      </c>
      <c r="C7" s="1">
        <v>2.1</v>
      </c>
      <c r="D7" s="1">
        <v>5</v>
      </c>
      <c r="E7" s="1">
        <v>4.5</v>
      </c>
      <c r="F7" s="1">
        <v>61</v>
      </c>
    </row>
    <row r="8" spans="1:11" x14ac:dyDescent="0.35">
      <c r="A8" s="3" t="s">
        <v>16</v>
      </c>
      <c r="B8" s="1" t="s">
        <v>15</v>
      </c>
      <c r="C8" s="1" t="s">
        <v>15</v>
      </c>
      <c r="D8" s="1" t="s">
        <v>15</v>
      </c>
      <c r="E8" s="1" t="s">
        <v>15</v>
      </c>
      <c r="F8" s="1">
        <v>5</v>
      </c>
    </row>
    <row r="9" spans="1:11" x14ac:dyDescent="0.35">
      <c r="A9" s="3" t="s">
        <v>26</v>
      </c>
      <c r="B9" s="1">
        <v>222</v>
      </c>
      <c r="C9" s="1" t="s">
        <v>15</v>
      </c>
      <c r="D9" s="1">
        <v>22.2</v>
      </c>
      <c r="E9" s="1" t="s">
        <v>15</v>
      </c>
      <c r="F9" s="1">
        <v>550</v>
      </c>
    </row>
    <row r="10" spans="1:11" x14ac:dyDescent="0.35">
      <c r="A10" s="3" t="s">
        <v>28</v>
      </c>
      <c r="B10" s="1">
        <v>8</v>
      </c>
      <c r="C10" s="1">
        <v>12</v>
      </c>
      <c r="D10" s="1" t="s">
        <v>29</v>
      </c>
      <c r="E10" s="1" t="s">
        <v>15</v>
      </c>
      <c r="F10" s="1">
        <v>50</v>
      </c>
    </row>
    <row r="11" spans="1:11" x14ac:dyDescent="0.35">
      <c r="A11" s="3" t="s">
        <v>17</v>
      </c>
      <c r="B11" s="1"/>
      <c r="C11" s="1"/>
      <c r="D11" s="1"/>
      <c r="E11" s="1"/>
      <c r="F11" s="1"/>
    </row>
    <row r="12" spans="1:11" x14ac:dyDescent="0.35">
      <c r="A12" s="3" t="s">
        <v>8</v>
      </c>
      <c r="B12" s="1" t="s">
        <v>15</v>
      </c>
      <c r="C12" s="1" t="s">
        <v>15</v>
      </c>
      <c r="D12" s="1" t="s">
        <v>15</v>
      </c>
      <c r="E12" s="1" t="s">
        <v>15</v>
      </c>
      <c r="F12" s="1">
        <v>200</v>
      </c>
    </row>
    <row r="13" spans="1:11" x14ac:dyDescent="0.35">
      <c r="A13" s="3" t="s">
        <v>7</v>
      </c>
      <c r="B13" s="1"/>
      <c r="C13" s="1"/>
      <c r="D13" s="1"/>
      <c r="E13" s="1">
        <f>SUM(E4:E12)</f>
        <v>3570.9</v>
      </c>
      <c r="F13" s="1">
        <f>SUM(F3:F12)</f>
        <v>1081.9000000000001</v>
      </c>
    </row>
    <row r="15" spans="1:11" x14ac:dyDescent="0.35">
      <c r="A15" s="3" t="s">
        <v>12</v>
      </c>
      <c r="B15" s="6">
        <v>3.7</v>
      </c>
      <c r="C15" s="1">
        <v>4</v>
      </c>
      <c r="D15" s="1">
        <v>4.5</v>
      </c>
      <c r="E15" s="1">
        <v>4.5</v>
      </c>
      <c r="F15" s="1">
        <v>5</v>
      </c>
      <c r="G15" s="1">
        <v>5.0999999999999996</v>
      </c>
      <c r="H15" s="1">
        <v>5.5</v>
      </c>
      <c r="I15" s="1">
        <v>6</v>
      </c>
      <c r="J15" s="1">
        <v>6.8</v>
      </c>
      <c r="K15" s="1">
        <v>9</v>
      </c>
    </row>
    <row r="16" spans="1:11" x14ac:dyDescent="0.35">
      <c r="A16" s="3" t="s">
        <v>11</v>
      </c>
      <c r="B16" s="7">
        <v>60</v>
      </c>
      <c r="C16" s="1">
        <v>60</v>
      </c>
      <c r="D16" s="1">
        <v>60</v>
      </c>
      <c r="E16" s="1">
        <v>45</v>
      </c>
      <c r="F16" s="1">
        <v>45</v>
      </c>
      <c r="G16" s="1">
        <v>80</v>
      </c>
      <c r="H16" s="1">
        <v>45</v>
      </c>
      <c r="I16" s="1">
        <v>45</v>
      </c>
      <c r="J16" s="1">
        <v>120</v>
      </c>
      <c r="K16" s="1">
        <v>25</v>
      </c>
    </row>
    <row r="17" spans="1:11" x14ac:dyDescent="0.35">
      <c r="A17" s="3" t="s">
        <v>3</v>
      </c>
      <c r="B17" s="7">
        <f t="shared" ref="B17:K17" si="0">B16*B15</f>
        <v>222</v>
      </c>
      <c r="C17" s="1">
        <f t="shared" si="0"/>
        <v>240</v>
      </c>
      <c r="D17" s="1">
        <f t="shared" si="0"/>
        <v>270</v>
      </c>
      <c r="E17" s="1">
        <f t="shared" si="0"/>
        <v>202.5</v>
      </c>
      <c r="F17" s="1">
        <f t="shared" si="0"/>
        <v>225</v>
      </c>
      <c r="G17" s="1">
        <f t="shared" si="0"/>
        <v>408</v>
      </c>
      <c r="H17" s="1">
        <f t="shared" si="0"/>
        <v>247.5</v>
      </c>
      <c r="I17" s="1">
        <f t="shared" si="0"/>
        <v>270</v>
      </c>
      <c r="J17" s="1">
        <f t="shared" si="0"/>
        <v>816</v>
      </c>
      <c r="K17" s="1">
        <f t="shared" si="0"/>
        <v>225</v>
      </c>
    </row>
    <row r="18" spans="1:11" x14ac:dyDescent="0.35">
      <c r="A18" s="3" t="s">
        <v>4</v>
      </c>
      <c r="B18" s="7">
        <v>22.2</v>
      </c>
      <c r="C18" s="1">
        <v>22.2</v>
      </c>
      <c r="D18" s="1">
        <v>22.2</v>
      </c>
      <c r="E18" s="1">
        <v>22.2</v>
      </c>
      <c r="F18" s="1">
        <v>22.2</v>
      </c>
      <c r="G18" s="1">
        <v>22.2</v>
      </c>
      <c r="H18" s="1">
        <v>22.2</v>
      </c>
      <c r="I18" s="1">
        <v>22.2</v>
      </c>
      <c r="J18" s="1">
        <v>22.2</v>
      </c>
      <c r="K18" s="1">
        <v>22.2</v>
      </c>
    </row>
    <row r="19" spans="1:11" x14ac:dyDescent="0.35">
      <c r="A19" s="3" t="s">
        <v>13</v>
      </c>
      <c r="B19" s="7">
        <f t="shared" ref="B19:K19" si="1">60/B16</f>
        <v>1</v>
      </c>
      <c r="C19" s="1">
        <f t="shared" si="1"/>
        <v>1</v>
      </c>
      <c r="D19" s="1">
        <f t="shared" si="1"/>
        <v>1</v>
      </c>
      <c r="E19" s="1">
        <f t="shared" si="1"/>
        <v>1.3333333333333333</v>
      </c>
      <c r="F19" s="1">
        <f t="shared" si="1"/>
        <v>1.3333333333333333</v>
      </c>
      <c r="G19" s="1">
        <f t="shared" si="1"/>
        <v>0.75</v>
      </c>
      <c r="H19" s="1">
        <f t="shared" si="1"/>
        <v>1.3333333333333333</v>
      </c>
      <c r="I19" s="1">
        <f t="shared" si="1"/>
        <v>1.3333333333333333</v>
      </c>
      <c r="J19" s="1">
        <f t="shared" si="1"/>
        <v>0.5</v>
      </c>
      <c r="K19" s="1">
        <f t="shared" si="1"/>
        <v>2.4</v>
      </c>
    </row>
    <row r="20" spans="1:11" x14ac:dyDescent="0.35">
      <c r="A20" s="3" t="s">
        <v>5</v>
      </c>
      <c r="B20" s="7">
        <v>550</v>
      </c>
      <c r="C20" s="1">
        <v>671</v>
      </c>
      <c r="D20" s="1">
        <v>630.5</v>
      </c>
      <c r="E20" s="1">
        <v>714</v>
      </c>
      <c r="F20" s="1">
        <v>782</v>
      </c>
      <c r="G20" s="1">
        <v>760</v>
      </c>
      <c r="H20" s="1">
        <v>805</v>
      </c>
      <c r="I20" s="1">
        <v>802</v>
      </c>
      <c r="J20" s="1">
        <v>961</v>
      </c>
      <c r="K20" s="1">
        <v>1110</v>
      </c>
    </row>
    <row r="21" spans="1:11" x14ac:dyDescent="0.35">
      <c r="A21" s="3" t="s">
        <v>20</v>
      </c>
      <c r="B21" s="7">
        <v>90.9</v>
      </c>
      <c r="C21" s="1">
        <v>110</v>
      </c>
      <c r="D21" s="1">
        <v>88.5</v>
      </c>
      <c r="E21" s="1">
        <v>112</v>
      </c>
      <c r="F21" s="1">
        <v>123</v>
      </c>
      <c r="G21" s="1">
        <v>152</v>
      </c>
      <c r="H21" s="1">
        <v>132</v>
      </c>
      <c r="I21" s="1">
        <v>137</v>
      </c>
      <c r="J21" s="1">
        <v>149</v>
      </c>
      <c r="K21" s="1">
        <v>171</v>
      </c>
    </row>
    <row r="22" spans="1:11" x14ac:dyDescent="0.35">
      <c r="A22" s="3" t="s">
        <v>21</v>
      </c>
      <c r="B22" s="9" t="s">
        <v>22</v>
      </c>
      <c r="C22" s="4" t="s">
        <v>22</v>
      </c>
      <c r="D22" s="4" t="s">
        <v>22</v>
      </c>
      <c r="E22" s="4" t="s">
        <v>22</v>
      </c>
      <c r="F22" s="4" t="s">
        <v>22</v>
      </c>
      <c r="G22" s="4" t="s">
        <v>22</v>
      </c>
      <c r="H22" s="4" t="s">
        <v>22</v>
      </c>
      <c r="I22" s="4" t="s">
        <v>22</v>
      </c>
      <c r="J22" s="4" t="s">
        <v>22</v>
      </c>
      <c r="K22" s="4" t="s">
        <v>22</v>
      </c>
    </row>
    <row r="23" spans="1:11" x14ac:dyDescent="0.35">
      <c r="B23" s="8" t="s">
        <v>25</v>
      </c>
    </row>
    <row r="25" spans="1:11" x14ac:dyDescent="0.35">
      <c r="A25" s="10" t="s">
        <v>30</v>
      </c>
      <c r="B25">
        <f>F13*9.81/1000</f>
        <v>10.613439000000001</v>
      </c>
    </row>
    <row r="26" spans="1:11" x14ac:dyDescent="0.35">
      <c r="A26" t="s">
        <v>24</v>
      </c>
      <c r="B26" s="5">
        <v>17.069400000000002</v>
      </c>
    </row>
    <row r="27" spans="1:11" x14ac:dyDescent="0.35">
      <c r="A27" t="s">
        <v>23</v>
      </c>
      <c r="B27">
        <f>B1*B26</f>
        <v>68.277600000000007</v>
      </c>
    </row>
  </sheetData>
  <conditionalFormatting sqref="B17:K17">
    <cfRule type="cellIs" dxfId="0" priority="5" operator="lessThan">
      <formula>$C$5</formula>
    </cfRule>
  </conditionalFormatting>
  <hyperlinks>
    <hyperlink ref="F22" r:id="rId1" location="attr=2301,2704,2869" xr:uid="{9F70E8F4-A24D-48B4-B5A9-60058CD0F419}"/>
    <hyperlink ref="D22" r:id="rId2" location="attr=2811,2284,2870" xr:uid="{557DF9B9-FAEC-4CA1-ADA6-312E1300F93E}"/>
    <hyperlink ref="B22" r:id="rId3" location="attr=7464,7465,7466" xr:uid="{4EC97789-D0A1-4E48-94A4-FD2922805FD7}"/>
    <hyperlink ref="C22" r:id="rId4" location="attr=2812,2245,2872" xr:uid="{683BBE85-19DB-44F6-B7CC-56949D194243}"/>
    <hyperlink ref="K22" r:id="rId5" location="attr=1394,3122,2906" xr:uid="{F57E8C37-C2C4-409F-9A93-3F79F44D93B8}"/>
    <hyperlink ref="I22" r:id="rId6" location="attr=2297,2797,2856" xr:uid="{B6E5247B-9AA0-4629-9EFD-A0AEE0DF57DD}"/>
    <hyperlink ref="H22" r:id="rId7" location="attr=2306,2744,2883" xr:uid="{4BE7059D-BA27-4293-8CE8-67450B8CC6EE}"/>
    <hyperlink ref="E22" r:id="rId8" location="attr=2313,2286,2892" xr:uid="{6BFC6C42-4E38-4985-99C6-040A919BC3C6}"/>
    <hyperlink ref="G22" r:id="rId9" location="attr=3048,2727,2866" xr:uid="{42BDAC15-06CF-48E7-A1CE-DF3EC0F94F14}"/>
    <hyperlink ref="J22" r:id="rId10" location="attr=7455,7453,7454" xr:uid="{D936727B-40DD-4A69-9100-BEBC108837A0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2023-08-27T06:53:00Z</dcterms:created>
  <dcterms:modified xsi:type="dcterms:W3CDTF">2023-09-03T10:10:44Z</dcterms:modified>
</cp:coreProperties>
</file>