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el\Documents\Coding\drone-project\"/>
    </mc:Choice>
  </mc:AlternateContent>
  <xr:revisionPtr revIDLastSave="0" documentId="13_ncr:1_{698C7898-8020-4072-AAE2-F07B399D174B}" xr6:coauthVersionLast="47" xr6:coauthVersionMax="47" xr10:uidLastSave="{00000000-0000-0000-0000-000000000000}"/>
  <bookViews>
    <workbookView xWindow="-110" yWindow="-110" windowWidth="19420" windowHeight="10300" xr2:uid="{24E3C411-F013-4E9A-A97D-CB1C2E6B6AB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" i="1" l="1"/>
  <c r="G12" i="1" s="1"/>
  <c r="F7" i="1"/>
  <c r="D23" i="1"/>
  <c r="D21" i="1"/>
  <c r="B15" i="1"/>
  <c r="B16" i="1" s="1"/>
  <c r="C23" i="1"/>
  <c r="B23" i="1"/>
  <c r="C21" i="1"/>
  <c r="B21" i="1"/>
  <c r="C7" i="1"/>
  <c r="C12" i="1" s="1"/>
  <c r="F1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tc={EDFC1F6D-C710-48DD-80D3-EF0F68657693}</author>
    <author>tc={CA7717A0-5AE8-4F5B-A4DE-254C224B326D}</author>
  </authors>
  <commentList>
    <comment ref="C9" authorId="0" shapeId="0" xr:uid="{EDFC1F6D-C710-48DD-80D3-EF0F68657693}">
      <text>
        <t>[Threaded comment]
Your version of Excel allows you to read this threaded comment; however, any edits to it will get removed if the file is opened in a newer version of Excel. Learn more: https://go.microsoft.com/fwlink/?linkid=870924
Comment:
    I got this from the forum post about connecting it to a battery</t>
      </text>
    </comment>
    <comment ref="D9" authorId="1" shapeId="0" xr:uid="{CA7717A0-5AE8-4F5B-A4DE-254C224B326D}">
      <text>
        <t>[Threaded comment]
Your version of Excel allows you to read this threaded comment; however, any edits to it will get removed if the file is opened in a newer version of Excel. Learn more: https://go.microsoft.com/fwlink/?linkid=870924
Comment:
    I got this from the forum post about connecting it to a battery</t>
      </text>
    </comment>
  </commentList>
</comments>
</file>

<file path=xl/sharedStrings.xml><?xml version="1.0" encoding="utf-8"?>
<sst xmlns="http://schemas.openxmlformats.org/spreadsheetml/2006/main" count="35" uniqueCount="32">
  <si>
    <t>Device</t>
  </si>
  <si>
    <t>Current (A)</t>
  </si>
  <si>
    <t>Speedy Bee V3 F4 Stack</t>
  </si>
  <si>
    <t>Raspberry Pi 4B</t>
  </si>
  <si>
    <t>BLDC Motor (x4)</t>
  </si>
  <si>
    <t>Max Current (A)</t>
  </si>
  <si>
    <t>PowerBoost Converter</t>
  </si>
  <si>
    <t>Comms device</t>
  </si>
  <si>
    <t>Input</t>
  </si>
  <si>
    <t>Voltage (V)</t>
  </si>
  <si>
    <t>Mass (g)</t>
  </si>
  <si>
    <t>Oak-D Lite Camera</t>
  </si>
  <si>
    <t>Nom Power (W)</t>
  </si>
  <si>
    <t>Max Power (W)</t>
  </si>
  <si>
    <t>Total</t>
  </si>
  <si>
    <t>Frame</t>
  </si>
  <si>
    <t>2.7 (idle)</t>
  </si>
  <si>
    <t>0.54 (idle)</t>
  </si>
  <si>
    <t>Recommend ESC: 45A</t>
  </si>
  <si>
    <t>Thrust (4x4.5 prop)</t>
  </si>
  <si>
    <t>racerstar-br2207s-fire-edition-2200kv</t>
  </si>
  <si>
    <t>1060g@18.5V</t>
  </si>
  <si>
    <t>28.3@18.5V</t>
  </si>
  <si>
    <t>Number of motors</t>
  </si>
  <si>
    <t>524@18.5V x 1 motor</t>
  </si>
  <si>
    <t>Discharge rate (C)</t>
  </si>
  <si>
    <t>Battery capacity (Ah)</t>
  </si>
  <si>
    <t>Min usage time (min)</t>
  </si>
  <si>
    <t>Velocity (ft/min)</t>
  </si>
  <si>
    <t>Thrust (lbf)</t>
  </si>
  <si>
    <t>HP (x4)</t>
  </si>
  <si>
    <t>11.1-22.2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</si>
</sst>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1"/>
    <xf numFmtId="0" fontId="0" fillId="0" borderId="0" xfId="0" applyAlignment="1">
      <alignment horizontal="center"/>
    </xf>
    <xf numFmtId="0" fontId="1" fillId="0" borderId="0" xfId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ike Thamm" id="{2FBDC50D-459E-4615-92F0-93A11F40B4D0}" userId="S::thamm@uwindsor.ca::43b75b9b-9190-408b-97ad-9d8c21402861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9" dT="2023-08-27T15:42:34.77" personId="{2FBDC50D-459E-4615-92F0-93A11F40B4D0}" id="{EDFC1F6D-C710-48DD-80D3-EF0F68657693}">
    <text>I got this from the forum post about connecting it to a battery</text>
  </threadedComment>
  <threadedComment ref="D9" dT="2023-08-27T15:42:47.71" personId="{2FBDC50D-459E-4615-92F0-93A11F40B4D0}" id="{CA7717A0-5AE8-4F5B-A4DE-254C224B326D}">
    <text>I got this from the forum post about connecting it to a battery</text>
  </threadedComment>
</ThreadedComments>
</file>

<file path=xl/worksheets/_rels/sheet1.xml.rels><?xml version="1.0" encoding="UTF-8" standalone="yes"?>
<Relationships xmlns="http://schemas.openxmlformats.org/package/2006/relationships"><Relationship Id="rId8" Type="http://schemas.microsoft.com/office/2017/10/relationships/threadedComment" Target="../threadedComments/threadedComment1.xml"/><Relationship Id="rId3" Type="http://schemas.openxmlformats.org/officeDocument/2006/relationships/hyperlink" Target="mailto:524@18.5V%20x%201%20motor" TargetMode="External"/><Relationship Id="rId7" Type="http://schemas.openxmlformats.org/officeDocument/2006/relationships/comments" Target="../comments1.xml"/><Relationship Id="rId2" Type="http://schemas.openxmlformats.org/officeDocument/2006/relationships/hyperlink" Target="mailto:1060g@18.5V" TargetMode="External"/><Relationship Id="rId1" Type="http://schemas.openxmlformats.org/officeDocument/2006/relationships/hyperlink" Target="https://brushlessmotorsparade.com/brushless-motor/racerstar-br2207s-fire-edition-2200kv" TargetMode="External"/><Relationship Id="rId6" Type="http://schemas.openxmlformats.org/officeDocument/2006/relationships/vmlDrawing" Target="../drawings/vmlDrawing1.v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28.3@18.5V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627F9-A14D-47F1-B5B5-2088EF7C2698}">
  <dimension ref="A1:G23"/>
  <sheetViews>
    <sheetView tabSelected="1" workbookViewId="0">
      <selection activeCell="B8" sqref="B8"/>
    </sheetView>
  </sheetViews>
  <sheetFormatPr defaultRowHeight="14.5" x14ac:dyDescent="0.35"/>
  <cols>
    <col min="1" max="1" width="20.1796875" bestFit="1" customWidth="1"/>
    <col min="2" max="2" width="14.54296875" customWidth="1"/>
    <col min="3" max="3" width="19.36328125" bestFit="1" customWidth="1"/>
    <col min="4" max="4" width="21.36328125" bestFit="1" customWidth="1"/>
    <col min="5" max="5" width="21.36328125" customWidth="1"/>
    <col min="6" max="6" width="14.1796875" bestFit="1" customWidth="1"/>
  </cols>
  <sheetData>
    <row r="1" spans="1:7" x14ac:dyDescent="0.35">
      <c r="A1" t="s">
        <v>23</v>
      </c>
      <c r="B1">
        <v>4</v>
      </c>
    </row>
    <row r="3" spans="1:7" x14ac:dyDescent="0.35">
      <c r="A3" t="s">
        <v>0</v>
      </c>
      <c r="B3" s="3" t="s">
        <v>8</v>
      </c>
      <c r="C3" s="3"/>
      <c r="D3" s="3"/>
      <c r="E3" s="3"/>
      <c r="F3" s="3"/>
      <c r="G3" s="1" t="s">
        <v>10</v>
      </c>
    </row>
    <row r="4" spans="1:7" x14ac:dyDescent="0.35">
      <c r="B4" t="s">
        <v>1</v>
      </c>
      <c r="C4" t="s">
        <v>5</v>
      </c>
      <c r="D4" t="s">
        <v>9</v>
      </c>
      <c r="E4" t="s">
        <v>12</v>
      </c>
      <c r="F4" t="s">
        <v>13</v>
      </c>
    </row>
    <row r="5" spans="1:7" x14ac:dyDescent="0.35">
      <c r="A5" t="s">
        <v>3</v>
      </c>
      <c r="B5" t="s">
        <v>17</v>
      </c>
      <c r="C5">
        <v>1.28</v>
      </c>
      <c r="D5">
        <v>5</v>
      </c>
      <c r="E5" t="s">
        <v>16</v>
      </c>
      <c r="F5">
        <v>6.4</v>
      </c>
      <c r="G5">
        <v>46</v>
      </c>
    </row>
    <row r="6" spans="1:7" x14ac:dyDescent="0.35">
      <c r="A6" t="s">
        <v>2</v>
      </c>
      <c r="C6" t="s">
        <v>18</v>
      </c>
      <c r="D6" t="s">
        <v>31</v>
      </c>
      <c r="F6">
        <v>33.15</v>
      </c>
      <c r="G6">
        <v>9.6</v>
      </c>
    </row>
    <row r="7" spans="1:7" x14ac:dyDescent="0.35">
      <c r="A7" t="s">
        <v>4</v>
      </c>
      <c r="B7" s="2" t="s">
        <v>22</v>
      </c>
      <c r="C7">
        <f>28.3*(22.2/18.5)</f>
        <v>33.96</v>
      </c>
      <c r="D7" t="s">
        <v>31</v>
      </c>
      <c r="E7" s="2" t="s">
        <v>24</v>
      </c>
      <c r="F7">
        <f>B1*524*(22.2/18.5)</f>
        <v>2515.1999999999998</v>
      </c>
      <c r="G7">
        <f>B1*35</f>
        <v>140</v>
      </c>
    </row>
    <row r="8" spans="1:7" x14ac:dyDescent="0.35">
      <c r="A8" t="s">
        <v>6</v>
      </c>
      <c r="G8">
        <v>20</v>
      </c>
    </row>
    <row r="9" spans="1:7" x14ac:dyDescent="0.35">
      <c r="A9" t="s">
        <v>11</v>
      </c>
      <c r="C9">
        <v>2.1</v>
      </c>
      <c r="D9">
        <v>5</v>
      </c>
      <c r="E9">
        <v>0.6</v>
      </c>
      <c r="F9">
        <v>4.5</v>
      </c>
      <c r="G9">
        <v>61</v>
      </c>
    </row>
    <row r="10" spans="1:7" x14ac:dyDescent="0.35">
      <c r="A10" t="s">
        <v>7</v>
      </c>
    </row>
    <row r="11" spans="1:7" x14ac:dyDescent="0.35">
      <c r="A11" t="s">
        <v>15</v>
      </c>
    </row>
    <row r="12" spans="1:7" x14ac:dyDescent="0.35">
      <c r="A12" t="s">
        <v>14</v>
      </c>
      <c r="C12">
        <f>C5+B1*C7+SUM(C8:C11)</f>
        <v>139.22</v>
      </c>
      <c r="F12">
        <f>SUM(F5:F11)</f>
        <v>2559.25</v>
      </c>
      <c r="G12">
        <f>SUM(G4:G10)</f>
        <v>276.60000000000002</v>
      </c>
    </row>
    <row r="14" spans="1:7" x14ac:dyDescent="0.35">
      <c r="A14" t="s">
        <v>19</v>
      </c>
      <c r="B14" s="2" t="s">
        <v>21</v>
      </c>
      <c r="C14" s="4" t="s">
        <v>20</v>
      </c>
      <c r="D14" s="4"/>
    </row>
    <row r="15" spans="1:7" x14ac:dyDescent="0.35">
      <c r="A15" t="s">
        <v>30</v>
      </c>
      <c r="B15">
        <f>2*B1</f>
        <v>8</v>
      </c>
    </row>
    <row r="16" spans="1:7" x14ac:dyDescent="0.35">
      <c r="A16" t="s">
        <v>29</v>
      </c>
      <c r="B16" t="e">
        <f>B15*33000/B17</f>
        <v>#DIV/0!</v>
      </c>
    </row>
    <row r="17" spans="1:4" x14ac:dyDescent="0.35">
      <c r="A17" t="s">
        <v>28</v>
      </c>
    </row>
    <row r="19" spans="1:4" x14ac:dyDescent="0.35">
      <c r="A19" t="s">
        <v>26</v>
      </c>
      <c r="B19">
        <v>6</v>
      </c>
      <c r="C19">
        <v>9</v>
      </c>
      <c r="D19">
        <v>8</v>
      </c>
    </row>
    <row r="20" spans="1:4" x14ac:dyDescent="0.35">
      <c r="A20" t="s">
        <v>25</v>
      </c>
      <c r="B20">
        <v>45</v>
      </c>
      <c r="C20">
        <v>25</v>
      </c>
      <c r="D20">
        <v>30</v>
      </c>
    </row>
    <row r="21" spans="1:4" x14ac:dyDescent="0.35">
      <c r="A21" t="s">
        <v>5</v>
      </c>
      <c r="B21">
        <f>B20*B19</f>
        <v>270</v>
      </c>
      <c r="C21">
        <f>C20*C19</f>
        <v>225</v>
      </c>
      <c r="D21">
        <f>D20*D19</f>
        <v>240</v>
      </c>
    </row>
    <row r="22" spans="1:4" x14ac:dyDescent="0.35">
      <c r="A22" t="s">
        <v>9</v>
      </c>
      <c r="B22">
        <v>22.2</v>
      </c>
      <c r="C22">
        <v>22.2</v>
      </c>
      <c r="D22">
        <v>22.2</v>
      </c>
    </row>
    <row r="23" spans="1:4" x14ac:dyDescent="0.35">
      <c r="A23" t="s">
        <v>27</v>
      </c>
      <c r="B23">
        <f>60/B20</f>
        <v>1.3333333333333333</v>
      </c>
      <c r="C23">
        <f>60/C20</f>
        <v>2.4</v>
      </c>
      <c r="D23">
        <f>60/D20</f>
        <v>2</v>
      </c>
    </row>
  </sheetData>
  <mergeCells count="2">
    <mergeCell ref="B3:F3"/>
    <mergeCell ref="C14:D14"/>
  </mergeCells>
  <hyperlinks>
    <hyperlink ref="C14" r:id="rId1" xr:uid="{F12C4620-1FC5-4F50-BA0A-EEE5AE879D82}"/>
    <hyperlink ref="B14" r:id="rId2" xr:uid="{C9A2EBA6-23C0-428D-8951-FCFCA35329D8}"/>
    <hyperlink ref="E7" r:id="rId3" xr:uid="{0DA00957-246C-4D00-8BAE-FE0922C4D2DF}"/>
    <hyperlink ref="B7" r:id="rId4" xr:uid="{D724DC78-B0CF-401A-847F-A0F139CD9F85}"/>
  </hyperlinks>
  <pageMargins left="0.7" right="0.7" top="0.75" bottom="0.75" header="0.3" footer="0.3"/>
  <pageSetup orientation="portrait" r:id="rId5"/>
  <legacy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</cp:lastModifiedBy>
  <dcterms:created xsi:type="dcterms:W3CDTF">2023-08-27T06:53:00Z</dcterms:created>
  <dcterms:modified xsi:type="dcterms:W3CDTF">2023-08-30T07:17:50Z</dcterms:modified>
</cp:coreProperties>
</file>