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drone-project\electrical-considerations\"/>
    </mc:Choice>
  </mc:AlternateContent>
  <xr:revisionPtr revIDLastSave="0" documentId="13_ncr:1_{5C6C5C95-A79F-4A87-97CE-404C96D46ED0}" xr6:coauthVersionLast="47" xr6:coauthVersionMax="47" xr10:uidLastSave="{00000000-0000-0000-0000-000000000000}"/>
  <bookViews>
    <workbookView xWindow="9510" yWindow="0" windowWidth="9780" windowHeight="10170" xr2:uid="{24E3C411-F013-4E9A-A97D-CB1C2E6B6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8" i="1"/>
  <c r="G18" i="1"/>
  <c r="G16" i="1"/>
  <c r="F18" i="1"/>
  <c r="F16" i="1"/>
  <c r="E18" i="1"/>
  <c r="E16" i="1"/>
  <c r="F6" i="1"/>
  <c r="F12" i="1" s="1"/>
  <c r="C5" i="1"/>
  <c r="G6" i="1"/>
  <c r="G12" i="1" s="1"/>
  <c r="C18" i="1"/>
  <c r="B18" i="1"/>
  <c r="C16" i="1"/>
  <c r="B16" i="1"/>
</calcChain>
</file>

<file path=xl/sharedStrings.xml><?xml version="1.0" encoding="utf-8"?>
<sst xmlns="http://schemas.openxmlformats.org/spreadsheetml/2006/main" count="49" uniqueCount="26">
  <si>
    <t>Device</t>
  </si>
  <si>
    <t>Speedy Bee V3 F4 Stack</t>
  </si>
  <si>
    <t>Raspberry Pi 4B</t>
  </si>
  <si>
    <t>BLDC Motor (x4)</t>
  </si>
  <si>
    <t>Max Current (A)</t>
  </si>
  <si>
    <t>Voltage (V)</t>
  </si>
  <si>
    <t>Mass (g)</t>
  </si>
  <si>
    <t>Oak-D Lite Camera</t>
  </si>
  <si>
    <t>Total</t>
  </si>
  <si>
    <t>Frame</t>
  </si>
  <si>
    <t>0.54 (idle)</t>
  </si>
  <si>
    <t>Number of motors</t>
  </si>
  <si>
    <t>Discharge rate (C)</t>
  </si>
  <si>
    <t>Battery capacity (Ah)</t>
  </si>
  <si>
    <t>Min usage time (min)</t>
  </si>
  <si>
    <t>11.1-22.2</t>
  </si>
  <si>
    <t>-</t>
  </si>
  <si>
    <t>Battery</t>
  </si>
  <si>
    <t>Oak-D Lite Y-adapter</t>
  </si>
  <si>
    <t>Receiver</t>
  </si>
  <si>
    <t>Cont. Current (A)</t>
  </si>
  <si>
    <t>Max Power Draw (W)</t>
  </si>
  <si>
    <t>Nom. Power Draw (W)</t>
  </si>
  <si>
    <t>Cost (€ tax incl.)</t>
  </si>
  <si>
    <t>Link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</si>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</sst>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-innovations.es/shop/gea37006s60e5-gens-ace-3700mah-6s-22-2v-60c-lipo-battery-10298?page=3&amp;category=356&amp;attrib=&amp;attrib=&amp;attrib=24-1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c-innovations.es/shop/gens-ace-6s-22-2v-4500mah-60c-hardcase-b-60c-4500-6s1p-hardcase-14-gens-ace?page=3&amp;category=356&amp;attrib=&amp;attrib=&amp;attrib=24-122" TargetMode="External"/><Relationship Id="rId1" Type="http://schemas.openxmlformats.org/officeDocument/2006/relationships/hyperlink" Target="https://rc-innovations.es/shop/gens-ace-5000mah-22-2v-45c-lipo-battery-g-6s-5000-45c-gens-ace?page=3&amp;category=356&amp;attrib=&amp;attrib=&amp;attrib=24-122" TargetMode="External"/><Relationship Id="rId6" Type="http://schemas.openxmlformats.org/officeDocument/2006/relationships/hyperlink" Target="https://rc-innovations.es/shop/gens-ace-6s-22-2v-6000mah-45c-ec5-connector-lipo-battery?category=356&amp;attrib=&amp;attrib=22-112&amp;attrib=" TargetMode="External"/><Relationship Id="rId5" Type="http://schemas.openxmlformats.org/officeDocument/2006/relationships/hyperlink" Target="https://rc-innovations.es/shop/lipo-gens-ace-tattu-6s-9000mah-25c-22-2v?category=356&amp;attrib=&amp;attrib=22-85&amp;attrib=" TargetMode="External"/><Relationship Id="rId4" Type="http://schemas.openxmlformats.org/officeDocument/2006/relationships/hyperlink" Target="https://rc-innovations.es/shop/lipo-battery-4000mah-6s-22-2v-60c-lipo-battery-b-60c-4000-6s1p-gens-ace?page=2&amp;category=356&amp;attrib=&amp;attrib=&amp;attrib=24-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27F9-A14D-47F1-B5B5-2088EF7C2698}">
  <dimension ref="A1:G21"/>
  <sheetViews>
    <sheetView tabSelected="1" topLeftCell="A6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11.26953125" customWidth="1"/>
    <col min="3" max="3" width="9.90625" customWidth="1"/>
    <col min="4" max="4" width="11" customWidth="1"/>
    <col min="5" max="5" width="11.6328125" customWidth="1"/>
    <col min="6" max="6" width="14.08984375" customWidth="1"/>
    <col min="7" max="7" width="8.6328125" customWidth="1"/>
  </cols>
  <sheetData>
    <row r="1" spans="1:7" x14ac:dyDescent="0.35">
      <c r="A1" t="s">
        <v>11</v>
      </c>
      <c r="B1">
        <v>4</v>
      </c>
    </row>
    <row r="3" spans="1:7" ht="32.5" customHeight="1" x14ac:dyDescent="0.35">
      <c r="A3" s="3" t="s">
        <v>0</v>
      </c>
      <c r="B3" s="2" t="s">
        <v>20</v>
      </c>
      <c r="C3" s="2" t="s">
        <v>4</v>
      </c>
      <c r="D3" s="2" t="s">
        <v>5</v>
      </c>
      <c r="E3" s="2" t="s">
        <v>22</v>
      </c>
      <c r="F3" s="2" t="s">
        <v>21</v>
      </c>
      <c r="G3" s="2" t="s">
        <v>6</v>
      </c>
    </row>
    <row r="4" spans="1:7" x14ac:dyDescent="0.35">
      <c r="A4" s="3" t="s">
        <v>2</v>
      </c>
      <c r="B4" s="1" t="s">
        <v>10</v>
      </c>
      <c r="C4" s="1">
        <v>2.5</v>
      </c>
      <c r="D4" s="1">
        <v>5</v>
      </c>
      <c r="E4" s="1">
        <v>2.7</v>
      </c>
      <c r="F4" s="1">
        <v>6.4</v>
      </c>
      <c r="G4" s="1">
        <v>46</v>
      </c>
    </row>
    <row r="5" spans="1:7" x14ac:dyDescent="0.35">
      <c r="A5" s="3" t="s">
        <v>1</v>
      </c>
      <c r="B5" s="1">
        <v>50</v>
      </c>
      <c r="C5" s="2">
        <f>50*B1</f>
        <v>200</v>
      </c>
      <c r="D5" s="1" t="s">
        <v>15</v>
      </c>
      <c r="E5" s="1" t="s">
        <v>16</v>
      </c>
      <c r="F5" s="1" t="s">
        <v>16</v>
      </c>
      <c r="G5" s="1">
        <v>23.4</v>
      </c>
    </row>
    <row r="6" spans="1:7" x14ac:dyDescent="0.35">
      <c r="A6" s="3" t="s">
        <v>3</v>
      </c>
      <c r="B6" s="1" t="s">
        <v>16</v>
      </c>
      <c r="C6" s="1">
        <v>50</v>
      </c>
      <c r="D6" s="1" t="s">
        <v>15</v>
      </c>
      <c r="E6" s="1" t="s">
        <v>16</v>
      </c>
      <c r="F6" s="1">
        <f>B1*890</f>
        <v>3560</v>
      </c>
      <c r="G6" s="1">
        <f>B1*35</f>
        <v>140</v>
      </c>
    </row>
    <row r="7" spans="1:7" x14ac:dyDescent="0.35">
      <c r="A7" s="3" t="s">
        <v>7</v>
      </c>
      <c r="B7" s="1" t="s">
        <v>16</v>
      </c>
      <c r="C7" s="1">
        <v>2.1</v>
      </c>
      <c r="D7" s="1">
        <v>5</v>
      </c>
      <c r="E7" s="1">
        <v>0.6</v>
      </c>
      <c r="F7" s="1">
        <v>4.5</v>
      </c>
      <c r="G7" s="1">
        <v>61</v>
      </c>
    </row>
    <row r="8" spans="1:7" x14ac:dyDescent="0.35">
      <c r="A8" s="3" t="s">
        <v>18</v>
      </c>
      <c r="B8" s="1" t="s">
        <v>16</v>
      </c>
      <c r="C8" s="1" t="s">
        <v>16</v>
      </c>
      <c r="D8" s="1" t="s">
        <v>16</v>
      </c>
      <c r="E8" s="1" t="s">
        <v>16</v>
      </c>
      <c r="F8" s="1" t="s">
        <v>16</v>
      </c>
      <c r="G8" s="1">
        <v>5</v>
      </c>
    </row>
    <row r="9" spans="1:7" x14ac:dyDescent="0.35">
      <c r="A9" s="3" t="s">
        <v>17</v>
      </c>
      <c r="B9" s="1"/>
      <c r="C9" s="1"/>
      <c r="D9" s="1"/>
      <c r="E9" s="1"/>
      <c r="F9" s="1"/>
      <c r="G9" s="1"/>
    </row>
    <row r="10" spans="1:7" x14ac:dyDescent="0.35">
      <c r="A10" s="3" t="s">
        <v>19</v>
      </c>
      <c r="B10" s="1"/>
      <c r="C10" s="1"/>
      <c r="D10" s="1"/>
      <c r="E10" s="1"/>
      <c r="F10" s="1"/>
      <c r="G10" s="1"/>
    </row>
    <row r="11" spans="1:7" x14ac:dyDescent="0.35">
      <c r="A11" s="3" t="s">
        <v>9</v>
      </c>
      <c r="B11" s="1" t="s">
        <v>16</v>
      </c>
      <c r="C11" s="1" t="s">
        <v>16</v>
      </c>
      <c r="D11" s="1" t="s">
        <v>16</v>
      </c>
      <c r="E11" s="1" t="s">
        <v>16</v>
      </c>
      <c r="F11" s="1" t="s">
        <v>16</v>
      </c>
      <c r="G11" s="1"/>
    </row>
    <row r="12" spans="1:7" x14ac:dyDescent="0.35">
      <c r="A12" s="3" t="s">
        <v>8</v>
      </c>
      <c r="B12" s="1"/>
      <c r="C12" s="1"/>
      <c r="D12" s="1"/>
      <c r="E12" s="1"/>
      <c r="F12" s="1">
        <f>SUM(F4:F11)</f>
        <v>3570.9</v>
      </c>
      <c r="G12" s="1">
        <f>SUM(G3:G10)</f>
        <v>275.39999999999998</v>
      </c>
    </row>
    <row r="14" spans="1:7" x14ac:dyDescent="0.35">
      <c r="A14" s="3" t="s">
        <v>13</v>
      </c>
      <c r="B14" s="1">
        <v>4</v>
      </c>
      <c r="C14" s="1">
        <v>6</v>
      </c>
      <c r="D14" s="1">
        <v>5</v>
      </c>
      <c r="E14" s="1">
        <v>9</v>
      </c>
      <c r="F14" s="1">
        <v>4.5</v>
      </c>
      <c r="G14" s="1">
        <v>3.7</v>
      </c>
    </row>
    <row r="15" spans="1:7" x14ac:dyDescent="0.35">
      <c r="A15" s="3" t="s">
        <v>12</v>
      </c>
      <c r="B15" s="1">
        <v>60</v>
      </c>
      <c r="C15" s="1">
        <v>45</v>
      </c>
      <c r="D15" s="1">
        <v>45</v>
      </c>
      <c r="E15" s="1">
        <v>25</v>
      </c>
      <c r="F15" s="1">
        <v>60</v>
      </c>
      <c r="G15" s="1">
        <v>60</v>
      </c>
    </row>
    <row r="16" spans="1:7" x14ac:dyDescent="0.35">
      <c r="A16" s="3" t="s">
        <v>4</v>
      </c>
      <c r="B16" s="1">
        <f>B15*B14</f>
        <v>240</v>
      </c>
      <c r="C16" s="1">
        <f>C15*C14</f>
        <v>270</v>
      </c>
      <c r="D16" s="1">
        <f>D15*D14</f>
        <v>225</v>
      </c>
      <c r="E16" s="1">
        <f>E15*E14</f>
        <v>225</v>
      </c>
      <c r="F16" s="1">
        <f>F15*F14</f>
        <v>270</v>
      </c>
      <c r="G16" s="1">
        <f>G15*G14</f>
        <v>222</v>
      </c>
    </row>
    <row r="17" spans="1:7" x14ac:dyDescent="0.35">
      <c r="A17" s="3" t="s">
        <v>5</v>
      </c>
      <c r="B17" s="1">
        <v>22.2</v>
      </c>
      <c r="C17" s="1">
        <v>22.2</v>
      </c>
      <c r="D17" s="1">
        <v>22.2</v>
      </c>
      <c r="E17" s="1">
        <v>22.2</v>
      </c>
      <c r="F17" s="1">
        <v>22.2</v>
      </c>
      <c r="G17" s="1">
        <v>22.2</v>
      </c>
    </row>
    <row r="18" spans="1:7" x14ac:dyDescent="0.35">
      <c r="A18" s="3" t="s">
        <v>14</v>
      </c>
      <c r="B18" s="1">
        <f>60/B15</f>
        <v>1</v>
      </c>
      <c r="C18" s="1">
        <f>60/C15</f>
        <v>1.3333333333333333</v>
      </c>
      <c r="D18" s="1">
        <f>60/D15</f>
        <v>1.3333333333333333</v>
      </c>
      <c r="E18" s="1">
        <f>60/E15</f>
        <v>2.4</v>
      </c>
      <c r="F18" s="1">
        <f>60/F15</f>
        <v>1</v>
      </c>
      <c r="G18" s="1">
        <f>60/G15</f>
        <v>1</v>
      </c>
    </row>
    <row r="19" spans="1:7" x14ac:dyDescent="0.35">
      <c r="A19" s="3" t="s">
        <v>6</v>
      </c>
      <c r="B19" s="1">
        <v>671</v>
      </c>
      <c r="C19" s="1">
        <v>802</v>
      </c>
      <c r="D19" s="1">
        <v>782</v>
      </c>
      <c r="E19" s="1">
        <v>1110</v>
      </c>
      <c r="F19" s="1">
        <v>630.5</v>
      </c>
      <c r="G19" s="1">
        <v>550</v>
      </c>
    </row>
    <row r="20" spans="1:7" x14ac:dyDescent="0.35">
      <c r="A20" s="3" t="s">
        <v>23</v>
      </c>
      <c r="B20" s="1">
        <v>110</v>
      </c>
      <c r="C20" s="1">
        <v>137</v>
      </c>
      <c r="D20" s="1">
        <v>123</v>
      </c>
      <c r="E20" s="1">
        <v>171</v>
      </c>
      <c r="F20" s="1">
        <v>88.5</v>
      </c>
      <c r="G20" s="1">
        <v>90.9</v>
      </c>
    </row>
    <row r="21" spans="1:7" x14ac:dyDescent="0.35">
      <c r="A21" s="3" t="s">
        <v>24</v>
      </c>
      <c r="B21" s="4" t="s">
        <v>25</v>
      </c>
      <c r="C21" s="4" t="s">
        <v>25</v>
      </c>
      <c r="D21" s="4" t="s">
        <v>25</v>
      </c>
      <c r="E21" s="4" t="s">
        <v>25</v>
      </c>
      <c r="F21" s="4" t="s">
        <v>25</v>
      </c>
      <c r="G21" s="4" t="s">
        <v>25</v>
      </c>
    </row>
  </sheetData>
  <conditionalFormatting sqref="B16:G16">
    <cfRule type="cellIs" dxfId="0" priority="1" operator="lessThan">
      <formula>$C$5</formula>
    </cfRule>
  </conditionalFormatting>
  <hyperlinks>
    <hyperlink ref="D21" r:id="rId1" location="attr=2301,2704,2869" xr:uid="{9F70E8F4-A24D-48B4-B5A9-60058CD0F419}"/>
    <hyperlink ref="F21" r:id="rId2" location="attr=2811,2284,2870" xr:uid="{557DF9B9-FAEC-4CA1-ADA6-312E1300F93E}"/>
    <hyperlink ref="G21" r:id="rId3" location="attr=7464,7465,7466" xr:uid="{4EC97789-D0A1-4E48-94A4-FD2922805FD7}"/>
    <hyperlink ref="B21" r:id="rId4" location="attr=2812,2245,2872" xr:uid="{683BBE85-19DB-44F6-B7CC-56949D194243}"/>
    <hyperlink ref="E21" r:id="rId5" location="attr=1394,3122,2906" xr:uid="{F57E8C37-C2C4-409F-9A93-3F79F44D93B8}"/>
    <hyperlink ref="C21" r:id="rId6" location="attr=2297,2797,2856" xr:uid="{B6E5247B-9AA0-4629-9EFD-A0AEE0DF57D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2023-08-27T06:53:00Z</dcterms:created>
  <dcterms:modified xsi:type="dcterms:W3CDTF">2023-09-02T12:44:52Z</dcterms:modified>
</cp:coreProperties>
</file>