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Coding\Masters\SupportingDocs\Calculators\"/>
    </mc:Choice>
  </mc:AlternateContent>
  <xr:revisionPtr revIDLastSave="0" documentId="13_ncr:1_{A6AE5BC2-55B0-4DE0-9963-C49ECB645341}" xr6:coauthVersionLast="47" xr6:coauthVersionMax="47" xr10:uidLastSave="{00000000-0000-0000-0000-000000000000}"/>
  <bookViews>
    <workbookView xWindow="-7400" yWindow="3600" windowWidth="14400" windowHeight="7360" activeTab="1" xr2:uid="{6FE154D1-9408-484E-8BBE-1ECE0188AFD8}"/>
  </bookViews>
  <sheets>
    <sheet name="Baseline" sheetId="1" r:id="rId1"/>
    <sheet name="Custom Motor" sheetId="4" r:id="rId2"/>
    <sheet name="W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4" l="1"/>
  <c r="C8" i="4"/>
  <c r="C20" i="4" s="1"/>
  <c r="C21" i="4"/>
  <c r="C14" i="4"/>
  <c r="C12" i="4"/>
  <c r="C15" i="4" s="1"/>
  <c r="C10" i="4"/>
  <c r="C9" i="4" s="1"/>
  <c r="C11" i="4" s="1"/>
  <c r="C7" i="4"/>
  <c r="C21" i="1"/>
  <c r="C14" i="1"/>
  <c r="C12" i="1"/>
  <c r="C8" i="1"/>
  <c r="C20" i="1" s="1"/>
  <c r="C10" i="1"/>
  <c r="C9" i="1" s="1"/>
  <c r="C11" i="1" s="1"/>
  <c r="C7" i="1"/>
  <c r="C16" i="4" l="1"/>
  <c r="C17" i="4" s="1"/>
  <c r="C19" i="4" s="1"/>
  <c r="C13" i="4"/>
  <c r="C13" i="1"/>
  <c r="C15" i="1"/>
  <c r="C16" i="1" s="1"/>
  <c r="C17" i="1" s="1"/>
  <c r="C18" i="4" l="1"/>
  <c r="C19" i="1"/>
  <c r="C18" i="1"/>
</calcChain>
</file>

<file path=xl/sharedStrings.xml><?xml version="1.0" encoding="utf-8"?>
<sst xmlns="http://schemas.openxmlformats.org/spreadsheetml/2006/main" count="199" uniqueCount="59">
  <si>
    <t>N</t>
  </si>
  <si>
    <t>m</t>
  </si>
  <si>
    <t>Symbol</t>
  </si>
  <si>
    <t>Desc</t>
  </si>
  <si>
    <t>slots</t>
  </si>
  <si>
    <t>phases</t>
  </si>
  <si>
    <t>mutual phase displacement</t>
  </si>
  <si>
    <t>Value</t>
  </si>
  <si>
    <t>a_ph</t>
  </si>
  <si>
    <t>n_lay</t>
  </si>
  <si>
    <t>layers</t>
  </si>
  <si>
    <t>pole pairs</t>
  </si>
  <si>
    <t>p</t>
  </si>
  <si>
    <t>wound coils per phase</t>
  </si>
  <si>
    <t>n_wc</t>
  </si>
  <si>
    <t>coils with different phases</t>
  </si>
  <si>
    <t>g</t>
  </si>
  <si>
    <t>empty slots / unwound coils</t>
  </si>
  <si>
    <t>n_es</t>
  </si>
  <si>
    <t>t</t>
  </si>
  <si>
    <t>-</t>
  </si>
  <si>
    <t>wound slots per pole per phase</t>
  </si>
  <si>
    <t>q</t>
  </si>
  <si>
    <t>is symmetrical winding?</t>
  </si>
  <si>
    <t>is integral slot winding?</t>
  </si>
  <si>
    <t>Q</t>
  </si>
  <si>
    <t>modified q (if n_es &gt; 0)</t>
  </si>
  <si>
    <t>z</t>
  </si>
  <si>
    <t>a</t>
  </si>
  <si>
    <t>t'</t>
  </si>
  <si>
    <t>N'</t>
  </si>
  <si>
    <t>p'</t>
  </si>
  <si>
    <t>nc</t>
  </si>
  <si>
    <t>A</t>
  </si>
  <si>
    <t>A-</t>
  </si>
  <si>
    <t>A+</t>
  </si>
  <si>
    <t>WDT rows</t>
  </si>
  <si>
    <t>WDT columns</t>
  </si>
  <si>
    <t>+</t>
  </si>
  <si>
    <t>B</t>
  </si>
  <si>
    <t>C</t>
  </si>
  <si>
    <t>C-</t>
  </si>
  <si>
    <t>C+</t>
  </si>
  <si>
    <t>B+</t>
  </si>
  <si>
    <t>B-</t>
  </si>
  <si>
    <t>24s8pole</t>
  </si>
  <si>
    <t>24s4pole</t>
  </si>
  <si>
    <t>16s6pole</t>
  </si>
  <si>
    <t>Integral examples</t>
  </si>
  <si>
    <t>Reverse Engineerd</t>
  </si>
  <si>
    <t>shift</t>
  </si>
  <si>
    <t>₰</t>
  </si>
  <si>
    <t>27s6pole,yc=4</t>
  </si>
  <si>
    <t>27s6pole,nlay=1</t>
  </si>
  <si>
    <t>Anything + is upper layer</t>
  </si>
  <si>
    <t>Anything + is lower</t>
  </si>
  <si>
    <t>12s2pole,q=2</t>
  </si>
  <si>
    <t>9s8pole,q=9/4</t>
  </si>
  <si>
    <t>18s2pole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</si>
</sst>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Border="1"/>
    <xf numFmtId="0" fontId="3" fillId="0" borderId="0" xfId="0" applyFont="1" applyBorder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0" xfId="0" applyFont="1" applyBorder="1"/>
    <xf numFmtId="0" fontId="1" fillId="0" borderId="0" xfId="0" applyFont="1" applyFill="1" applyBorder="1"/>
    <xf numFmtId="0" fontId="1" fillId="0" borderId="1" xfId="0" applyFont="1" applyFill="1" applyBorder="1"/>
    <xf numFmtId="0" fontId="4" fillId="0" borderId="0" xfId="0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0" fontId="3" fillId="0" borderId="0" xfId="0" applyFont="1" applyFill="1" applyBorder="1"/>
    <xf numFmtId="0" fontId="5" fillId="0" borderId="0" xfId="0" applyFont="1"/>
    <xf numFmtId="0" fontId="6" fillId="0" borderId="0" xfId="0" applyFont="1"/>
    <xf numFmtId="0" fontId="1" fillId="0" borderId="2" xfId="0" applyFont="1" applyBorder="1"/>
    <xf numFmtId="0" fontId="4" fillId="0" borderId="2" xfId="0" applyFont="1" applyBorder="1"/>
    <xf numFmtId="0" fontId="3" fillId="0" borderId="2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9DA0-C87A-49C0-9BE1-89A4BDE34A77}">
  <dimension ref="A1:C21"/>
  <sheetViews>
    <sheetView workbookViewId="0">
      <selection activeCell="C2" sqref="C2"/>
    </sheetView>
  </sheetViews>
  <sheetFormatPr defaultRowHeight="14.5" x14ac:dyDescent="0.35"/>
  <cols>
    <col min="1" max="1" width="23.453125" style="1" customWidth="1"/>
  </cols>
  <sheetData>
    <row r="1" spans="1:3" x14ac:dyDescent="0.35">
      <c r="A1" s="1" t="s">
        <v>3</v>
      </c>
      <c r="B1" t="s">
        <v>2</v>
      </c>
      <c r="C1" t="s">
        <v>7</v>
      </c>
    </row>
    <row r="2" spans="1:3" x14ac:dyDescent="0.35">
      <c r="A2" s="1" t="s">
        <v>4</v>
      </c>
      <c r="B2" t="s">
        <v>0</v>
      </c>
      <c r="C2">
        <v>16</v>
      </c>
    </row>
    <row r="3" spans="1:3" ht="29" x14ac:dyDescent="0.35">
      <c r="A3" s="1" t="s">
        <v>17</v>
      </c>
      <c r="B3" t="s">
        <v>18</v>
      </c>
      <c r="C3">
        <v>4</v>
      </c>
    </row>
    <row r="4" spans="1:3" x14ac:dyDescent="0.35">
      <c r="A4" s="1" t="s">
        <v>5</v>
      </c>
      <c r="B4" t="s">
        <v>1</v>
      </c>
      <c r="C4">
        <v>3</v>
      </c>
    </row>
    <row r="5" spans="1:3" x14ac:dyDescent="0.35">
      <c r="A5" s="1" t="s">
        <v>11</v>
      </c>
      <c r="B5" t="s">
        <v>12</v>
      </c>
      <c r="C5">
        <v>3</v>
      </c>
    </row>
    <row r="6" spans="1:3" x14ac:dyDescent="0.35">
      <c r="A6" s="1" t="s">
        <v>10</v>
      </c>
      <c r="B6" t="s">
        <v>9</v>
      </c>
      <c r="C6">
        <v>2</v>
      </c>
    </row>
    <row r="7" spans="1:3" ht="29" x14ac:dyDescent="0.35">
      <c r="A7" s="1" t="s">
        <v>6</v>
      </c>
      <c r="B7" t="s">
        <v>8</v>
      </c>
      <c r="C7">
        <f>360/C4</f>
        <v>120</v>
      </c>
    </row>
    <row r="8" spans="1:3" x14ac:dyDescent="0.35">
      <c r="A8" s="1" t="s">
        <v>13</v>
      </c>
      <c r="B8" t="s">
        <v>14</v>
      </c>
      <c r="C8">
        <f>C6*(C2-C3)/(2*C4)</f>
        <v>4</v>
      </c>
    </row>
    <row r="9" spans="1:3" x14ac:dyDescent="0.35">
      <c r="A9" s="1" t="s">
        <v>15</v>
      </c>
      <c r="B9" t="s">
        <v>16</v>
      </c>
      <c r="C9">
        <f>C6*C2/(2*C4*C10)</f>
        <v>5.333333333333333</v>
      </c>
    </row>
    <row r="10" spans="1:3" x14ac:dyDescent="0.35">
      <c r="A10" s="1" t="s">
        <v>20</v>
      </c>
      <c r="B10" t="s">
        <v>19</v>
      </c>
      <c r="C10">
        <f>GCD(C2,C5)</f>
        <v>1</v>
      </c>
    </row>
    <row r="11" spans="1:3" x14ac:dyDescent="0.35">
      <c r="A11" s="1" t="s">
        <v>23</v>
      </c>
      <c r="B11" t="s">
        <v>20</v>
      </c>
      <c r="C11" t="b">
        <f>IF(MOD(C9,1)=0,TRUE)</f>
        <v>0</v>
      </c>
    </row>
    <row r="12" spans="1:3" ht="29" x14ac:dyDescent="0.35">
      <c r="A12" s="1" t="s">
        <v>21</v>
      </c>
      <c r="B12" t="s">
        <v>22</v>
      </c>
      <c r="C12">
        <f>(C2-C3)/(2*C5*C4)</f>
        <v>0.66666666666666663</v>
      </c>
    </row>
    <row r="13" spans="1:3" x14ac:dyDescent="0.35">
      <c r="A13" s="1" t="s">
        <v>24</v>
      </c>
      <c r="B13" t="s">
        <v>20</v>
      </c>
      <c r="C13" t="b">
        <f>IF(MOD(C12,1)=0,TRUE)</f>
        <v>0</v>
      </c>
    </row>
    <row r="14" spans="1:3" x14ac:dyDescent="0.35">
      <c r="A14" s="1" t="s">
        <v>26</v>
      </c>
      <c r="B14" t="s">
        <v>25</v>
      </c>
      <c r="C14">
        <f>C2/(C6*C5*C4)</f>
        <v>0.88888888888888884</v>
      </c>
    </row>
    <row r="15" spans="1:3" x14ac:dyDescent="0.35">
      <c r="B15" t="s">
        <v>28</v>
      </c>
      <c r="C15">
        <f>FLOOR(C12,1)</f>
        <v>0</v>
      </c>
    </row>
    <row r="16" spans="1:3" x14ac:dyDescent="0.35">
      <c r="B16" t="s">
        <v>27</v>
      </c>
      <c r="C16">
        <f>C6*C5*(C12-C15)</f>
        <v>4</v>
      </c>
    </row>
    <row r="17" spans="1:3" x14ac:dyDescent="0.35">
      <c r="B17" t="s">
        <v>29</v>
      </c>
      <c r="C17">
        <f>GCD(C16,C5)</f>
        <v>1</v>
      </c>
    </row>
    <row r="18" spans="1:3" x14ac:dyDescent="0.35">
      <c r="B18" t="s">
        <v>30</v>
      </c>
      <c r="C18">
        <f>C2/C17</f>
        <v>16</v>
      </c>
    </row>
    <row r="19" spans="1:3" x14ac:dyDescent="0.35">
      <c r="B19" t="s">
        <v>31</v>
      </c>
      <c r="C19">
        <f>C5/C17</f>
        <v>3</v>
      </c>
    </row>
    <row r="20" spans="1:3" x14ac:dyDescent="0.35">
      <c r="A20" s="1" t="s">
        <v>37</v>
      </c>
      <c r="B20" t="s">
        <v>32</v>
      </c>
      <c r="C20">
        <f>C4*C8/C4</f>
        <v>4</v>
      </c>
    </row>
    <row r="21" spans="1:3" x14ac:dyDescent="0.35">
      <c r="A21" s="1" t="s">
        <v>36</v>
      </c>
      <c r="B21" t="s">
        <v>1</v>
      </c>
      <c r="C21">
        <f>C4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5257-16CD-4001-9DF2-C6F519FD2D00}">
  <dimension ref="A1:C22"/>
  <sheetViews>
    <sheetView tabSelected="1" topLeftCell="A4" workbookViewId="0">
      <selection activeCell="C9" sqref="C9"/>
    </sheetView>
  </sheetViews>
  <sheetFormatPr defaultRowHeight="14.5" x14ac:dyDescent="0.35"/>
  <cols>
    <col min="1" max="1" width="23.453125" style="1" customWidth="1"/>
  </cols>
  <sheetData>
    <row r="1" spans="1:3" x14ac:dyDescent="0.35">
      <c r="A1" s="1" t="s">
        <v>3</v>
      </c>
      <c r="B1" t="s">
        <v>2</v>
      </c>
      <c r="C1" t="s">
        <v>7</v>
      </c>
    </row>
    <row r="2" spans="1:3" x14ac:dyDescent="0.35">
      <c r="A2" s="1" t="s">
        <v>4</v>
      </c>
      <c r="B2" t="s">
        <v>0</v>
      </c>
      <c r="C2">
        <v>18</v>
      </c>
    </row>
    <row r="3" spans="1:3" ht="29" x14ac:dyDescent="0.35">
      <c r="A3" s="1" t="s">
        <v>17</v>
      </c>
      <c r="B3" t="s">
        <v>18</v>
      </c>
      <c r="C3">
        <v>0</v>
      </c>
    </row>
    <row r="4" spans="1:3" x14ac:dyDescent="0.35">
      <c r="A4" s="1" t="s">
        <v>5</v>
      </c>
      <c r="B4" t="s">
        <v>1</v>
      </c>
      <c r="C4">
        <v>3</v>
      </c>
    </row>
    <row r="5" spans="1:3" x14ac:dyDescent="0.35">
      <c r="A5" s="1" t="s">
        <v>11</v>
      </c>
      <c r="B5" t="s">
        <v>12</v>
      </c>
      <c r="C5">
        <v>1</v>
      </c>
    </row>
    <row r="6" spans="1:3" x14ac:dyDescent="0.35">
      <c r="A6" s="1" t="s">
        <v>10</v>
      </c>
      <c r="B6" t="s">
        <v>9</v>
      </c>
      <c r="C6">
        <v>2</v>
      </c>
    </row>
    <row r="7" spans="1:3" ht="29" x14ac:dyDescent="0.35">
      <c r="A7" s="1" t="s">
        <v>6</v>
      </c>
      <c r="B7" t="s">
        <v>8</v>
      </c>
      <c r="C7">
        <f>360/C4</f>
        <v>120</v>
      </c>
    </row>
    <row r="8" spans="1:3" x14ac:dyDescent="0.35">
      <c r="A8" s="1" t="s">
        <v>13</v>
      </c>
      <c r="B8" t="s">
        <v>14</v>
      </c>
      <c r="C8">
        <f>C6*(C2-C3)/(2*C4)</f>
        <v>6</v>
      </c>
    </row>
    <row r="9" spans="1:3" x14ac:dyDescent="0.35">
      <c r="A9" s="1" t="s">
        <v>15</v>
      </c>
      <c r="B9" t="s">
        <v>16</v>
      </c>
      <c r="C9">
        <f>C6*C2/(2*C4*C10)</f>
        <v>6</v>
      </c>
    </row>
    <row r="10" spans="1:3" x14ac:dyDescent="0.35">
      <c r="A10" s="1" t="s">
        <v>20</v>
      </c>
      <c r="B10" t="s">
        <v>19</v>
      </c>
      <c r="C10">
        <f>GCD(C2,C5)</f>
        <v>1</v>
      </c>
    </row>
    <row r="11" spans="1:3" x14ac:dyDescent="0.35">
      <c r="A11" s="1" t="s">
        <v>23</v>
      </c>
      <c r="B11" t="s">
        <v>20</v>
      </c>
      <c r="C11" t="b">
        <f>IF(MOD(C9,1)=0,TRUE)</f>
        <v>1</v>
      </c>
    </row>
    <row r="12" spans="1:3" ht="29" x14ac:dyDescent="0.35">
      <c r="A12" s="1" t="s">
        <v>21</v>
      </c>
      <c r="B12" t="s">
        <v>22</v>
      </c>
      <c r="C12">
        <f>(C2-C3)/(2*C5*C4)</f>
        <v>3</v>
      </c>
    </row>
    <row r="13" spans="1:3" x14ac:dyDescent="0.35">
      <c r="A13" s="1" t="s">
        <v>24</v>
      </c>
      <c r="B13" t="s">
        <v>20</v>
      </c>
      <c r="C13" t="b">
        <f>IF(MOD(C12,1)=0,TRUE)</f>
        <v>1</v>
      </c>
    </row>
    <row r="14" spans="1:3" x14ac:dyDescent="0.35">
      <c r="A14" s="1" t="s">
        <v>26</v>
      </c>
      <c r="B14" t="s">
        <v>25</v>
      </c>
      <c r="C14">
        <f>C2/(C6*C5*C4)</f>
        <v>3</v>
      </c>
    </row>
    <row r="15" spans="1:3" x14ac:dyDescent="0.35">
      <c r="B15" t="s">
        <v>28</v>
      </c>
      <c r="C15">
        <f>FLOOR(C12,1)</f>
        <v>3</v>
      </c>
    </row>
    <row r="16" spans="1:3" x14ac:dyDescent="0.35">
      <c r="B16" t="s">
        <v>27</v>
      </c>
      <c r="C16">
        <f>C6*C5*(C12-C15)</f>
        <v>0</v>
      </c>
    </row>
    <row r="17" spans="1:3" x14ac:dyDescent="0.35">
      <c r="B17" t="s">
        <v>29</v>
      </c>
      <c r="C17">
        <f>GCD(C16,C5)</f>
        <v>1</v>
      </c>
    </row>
    <row r="18" spans="1:3" x14ac:dyDescent="0.35">
      <c r="B18" t="s">
        <v>30</v>
      </c>
      <c r="C18">
        <f>C2/C17</f>
        <v>18</v>
      </c>
    </row>
    <row r="19" spans="1:3" x14ac:dyDescent="0.35">
      <c r="B19" t="s">
        <v>31</v>
      </c>
      <c r="C19">
        <f>C5/C17</f>
        <v>1</v>
      </c>
    </row>
    <row r="20" spans="1:3" x14ac:dyDescent="0.35">
      <c r="A20" s="1" t="s">
        <v>37</v>
      </c>
      <c r="B20" t="s">
        <v>32</v>
      </c>
      <c r="C20">
        <f>2*C4*C8/C4</f>
        <v>12</v>
      </c>
    </row>
    <row r="21" spans="1:3" x14ac:dyDescent="0.35">
      <c r="A21" s="1" t="s">
        <v>36</v>
      </c>
      <c r="B21" t="s">
        <v>1</v>
      </c>
      <c r="C21">
        <f>C4</f>
        <v>3</v>
      </c>
    </row>
    <row r="22" spans="1:3" x14ac:dyDescent="0.35">
      <c r="A22" s="1" t="s">
        <v>50</v>
      </c>
      <c r="B22" s="18" t="s">
        <v>51</v>
      </c>
      <c r="C22">
        <f>(C4-1)/2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518C4-0CB7-4184-8BB9-867B8EA9A39B}">
  <dimension ref="A1:Y71"/>
  <sheetViews>
    <sheetView topLeftCell="A64" zoomScaleNormal="100" workbookViewId="0">
      <selection activeCell="B69" sqref="B69"/>
    </sheetView>
  </sheetViews>
  <sheetFormatPr defaultColWidth="3.08984375" defaultRowHeight="14.5" x14ac:dyDescent="0.35"/>
  <cols>
    <col min="3" max="3" width="3.453125" bestFit="1" customWidth="1"/>
    <col min="5" max="5" width="3.453125" bestFit="1" customWidth="1"/>
    <col min="7" max="13" width="3.453125" bestFit="1" customWidth="1"/>
    <col min="15" max="16" width="3.54296875" bestFit="1" customWidth="1"/>
    <col min="18" max="18" width="3.54296875" bestFit="1" customWidth="1"/>
  </cols>
  <sheetData>
    <row r="1" spans="1:25" x14ac:dyDescent="0.35">
      <c r="A1" s="3" t="s">
        <v>33</v>
      </c>
      <c r="B1" s="9" t="s">
        <v>39</v>
      </c>
      <c r="C1" s="8" t="s">
        <v>40</v>
      </c>
      <c r="D1" s="23" t="s">
        <v>47</v>
      </c>
      <c r="E1" s="23"/>
    </row>
    <row r="2" spans="1:25" x14ac:dyDescent="0.35">
      <c r="B2" t="s">
        <v>38</v>
      </c>
      <c r="C2" t="s">
        <v>38</v>
      </c>
      <c r="D2" t="s">
        <v>20</v>
      </c>
      <c r="E2" t="s">
        <v>20</v>
      </c>
      <c r="J2" s="2">
        <v>1</v>
      </c>
      <c r="K2" s="2">
        <v>2</v>
      </c>
      <c r="L2" s="2">
        <v>3</v>
      </c>
      <c r="M2" s="2">
        <v>4</v>
      </c>
      <c r="N2" s="2">
        <v>5</v>
      </c>
      <c r="O2" s="2">
        <v>6</v>
      </c>
      <c r="P2" s="2">
        <v>7</v>
      </c>
      <c r="Q2" s="2">
        <v>8</v>
      </c>
      <c r="R2" s="2">
        <v>9</v>
      </c>
      <c r="S2" s="2">
        <v>10</v>
      </c>
      <c r="T2" s="2">
        <v>11</v>
      </c>
      <c r="U2" s="2">
        <v>12</v>
      </c>
      <c r="V2" s="2">
        <v>13</v>
      </c>
      <c r="W2" s="2">
        <v>14</v>
      </c>
      <c r="X2" s="2">
        <v>15</v>
      </c>
      <c r="Y2" s="2">
        <v>16</v>
      </c>
    </row>
    <row r="3" spans="1:25" x14ac:dyDescent="0.35">
      <c r="A3" s="2"/>
      <c r="B3" s="2">
        <v>1</v>
      </c>
      <c r="C3" s="2">
        <v>2</v>
      </c>
      <c r="D3" s="2">
        <v>3</v>
      </c>
      <c r="E3" s="2">
        <v>4</v>
      </c>
      <c r="L3" t="s">
        <v>35</v>
      </c>
      <c r="M3" t="s">
        <v>41</v>
      </c>
      <c r="N3" t="s">
        <v>34</v>
      </c>
      <c r="O3" t="s">
        <v>42</v>
      </c>
      <c r="P3" t="s">
        <v>35</v>
      </c>
      <c r="Q3" t="s">
        <v>43</v>
      </c>
      <c r="R3" t="s">
        <v>34</v>
      </c>
      <c r="S3" t="s">
        <v>44</v>
      </c>
      <c r="T3" t="s">
        <v>41</v>
      </c>
      <c r="U3" t="s">
        <v>43</v>
      </c>
      <c r="V3" t="s">
        <v>42</v>
      </c>
      <c r="W3" t="s">
        <v>44</v>
      </c>
    </row>
    <row r="4" spans="1:25" x14ac:dyDescent="0.35">
      <c r="A4" s="2">
        <v>1</v>
      </c>
      <c r="B4" s="3">
        <v>1</v>
      </c>
      <c r="C4" s="3">
        <v>5</v>
      </c>
      <c r="D4" s="6">
        <v>9</v>
      </c>
      <c r="E4" s="7">
        <v>2</v>
      </c>
    </row>
    <row r="5" spans="1:25" x14ac:dyDescent="0.35">
      <c r="A5" s="2">
        <v>2</v>
      </c>
      <c r="B5" s="9">
        <v>6</v>
      </c>
      <c r="C5" s="9">
        <v>10</v>
      </c>
      <c r="D5" s="4">
        <v>3</v>
      </c>
      <c r="E5" s="5">
        <v>7</v>
      </c>
    </row>
    <row r="6" spans="1:25" x14ac:dyDescent="0.35">
      <c r="A6" s="2">
        <v>3</v>
      </c>
      <c r="B6" s="8">
        <v>11</v>
      </c>
      <c r="C6" s="8">
        <v>4</v>
      </c>
      <c r="D6" s="10">
        <v>8</v>
      </c>
      <c r="E6" s="11">
        <v>12</v>
      </c>
    </row>
    <row r="7" spans="1:25" x14ac:dyDescent="0.35">
      <c r="A7" s="23" t="s">
        <v>49</v>
      </c>
      <c r="B7" s="23"/>
      <c r="C7" s="23"/>
      <c r="D7" s="23"/>
      <c r="E7" s="23"/>
    </row>
    <row r="8" spans="1:25" x14ac:dyDescent="0.35">
      <c r="A8" s="3" t="s">
        <v>33</v>
      </c>
      <c r="B8" s="9" t="s">
        <v>39</v>
      </c>
      <c r="C8" s="8" t="s">
        <v>40</v>
      </c>
      <c r="D8" s="23"/>
      <c r="E8" s="23"/>
    </row>
    <row r="9" spans="1:25" x14ac:dyDescent="0.35">
      <c r="B9" t="s">
        <v>38</v>
      </c>
      <c r="C9" t="s">
        <v>38</v>
      </c>
      <c r="D9" t="s">
        <v>20</v>
      </c>
      <c r="E9" t="s">
        <v>20</v>
      </c>
    </row>
    <row r="10" spans="1:25" x14ac:dyDescent="0.35">
      <c r="A10" s="2"/>
      <c r="B10" s="2">
        <v>1</v>
      </c>
      <c r="C10" s="2">
        <v>2</v>
      </c>
      <c r="D10" s="2">
        <v>3</v>
      </c>
      <c r="E10" s="2">
        <v>4</v>
      </c>
    </row>
    <row r="11" spans="1:25" x14ac:dyDescent="0.35">
      <c r="A11" s="2">
        <v>1</v>
      </c>
      <c r="B11" s="3">
        <v>1</v>
      </c>
      <c r="C11" s="3">
        <v>7</v>
      </c>
      <c r="D11" s="6">
        <v>2</v>
      </c>
      <c r="E11" s="7">
        <v>8</v>
      </c>
    </row>
    <row r="12" spans="1:25" x14ac:dyDescent="0.35">
      <c r="A12" s="2">
        <v>2</v>
      </c>
      <c r="B12" s="9">
        <v>3</v>
      </c>
      <c r="C12" s="9">
        <v>9</v>
      </c>
      <c r="D12" s="4">
        <v>4</v>
      </c>
      <c r="E12" s="5">
        <v>10</v>
      </c>
    </row>
    <row r="13" spans="1:25" x14ac:dyDescent="0.35">
      <c r="A13" s="2">
        <v>3</v>
      </c>
      <c r="B13" s="8">
        <v>5</v>
      </c>
      <c r="C13" s="8">
        <v>11</v>
      </c>
      <c r="D13" s="10">
        <v>6</v>
      </c>
      <c r="E13" s="11">
        <v>12</v>
      </c>
    </row>
    <row r="15" spans="1:25" x14ac:dyDescent="0.35">
      <c r="A15" s="23" t="s">
        <v>48</v>
      </c>
      <c r="B15" s="23"/>
      <c r="C15" s="23"/>
      <c r="D15" s="23"/>
      <c r="E15" s="23"/>
      <c r="F15" s="23"/>
      <c r="G15" s="23"/>
      <c r="H15" s="23"/>
      <c r="I15" s="23"/>
    </row>
    <row r="16" spans="1:25" x14ac:dyDescent="0.35">
      <c r="A16" s="3" t="s">
        <v>33</v>
      </c>
      <c r="B16" s="9" t="s">
        <v>39</v>
      </c>
      <c r="C16" s="8" t="s">
        <v>40</v>
      </c>
      <c r="D16" s="23" t="s">
        <v>46</v>
      </c>
      <c r="E16" s="23"/>
      <c r="F16" s="23"/>
      <c r="G16" s="23"/>
      <c r="H16" s="23"/>
      <c r="I16" s="23"/>
    </row>
    <row r="17" spans="1:19" x14ac:dyDescent="0.35">
      <c r="B17" t="s">
        <v>38</v>
      </c>
      <c r="C17" t="s">
        <v>38</v>
      </c>
      <c r="D17" t="s">
        <v>38</v>
      </c>
      <c r="E17" t="s">
        <v>38</v>
      </c>
      <c r="F17" t="s">
        <v>20</v>
      </c>
      <c r="G17" t="s">
        <v>20</v>
      </c>
      <c r="H17" t="s">
        <v>20</v>
      </c>
      <c r="I17" t="s">
        <v>20</v>
      </c>
    </row>
    <row r="18" spans="1:19" x14ac:dyDescent="0.35">
      <c r="A18" s="2"/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  <c r="H18" s="2">
        <v>7</v>
      </c>
      <c r="I18" s="2">
        <v>8</v>
      </c>
    </row>
    <row r="19" spans="1:19" x14ac:dyDescent="0.35">
      <c r="A19" s="2">
        <v>1</v>
      </c>
      <c r="B19" s="3">
        <v>1</v>
      </c>
      <c r="C19" s="3">
        <v>13</v>
      </c>
      <c r="D19" s="5">
        <v>2</v>
      </c>
      <c r="E19" s="12">
        <v>14</v>
      </c>
      <c r="F19" s="16">
        <v>3</v>
      </c>
      <c r="G19" s="17">
        <v>15</v>
      </c>
      <c r="H19" s="7">
        <v>4</v>
      </c>
      <c r="I19" s="7">
        <v>16</v>
      </c>
    </row>
    <row r="20" spans="1:19" x14ac:dyDescent="0.35">
      <c r="A20" s="2">
        <v>2</v>
      </c>
      <c r="B20" s="9">
        <v>5</v>
      </c>
      <c r="C20" s="9">
        <v>17</v>
      </c>
      <c r="D20" s="11">
        <v>6</v>
      </c>
      <c r="E20" s="14">
        <v>18</v>
      </c>
      <c r="F20" s="13">
        <v>7</v>
      </c>
      <c r="G20" s="12">
        <v>19</v>
      </c>
      <c r="H20" s="5">
        <v>8</v>
      </c>
      <c r="I20" s="5">
        <v>20</v>
      </c>
    </row>
    <row r="21" spans="1:19" x14ac:dyDescent="0.35">
      <c r="A21" s="2">
        <v>3</v>
      </c>
      <c r="B21" s="8">
        <v>9</v>
      </c>
      <c r="C21" s="8">
        <v>21</v>
      </c>
      <c r="D21" s="17">
        <v>10</v>
      </c>
      <c r="E21" s="17">
        <v>22</v>
      </c>
      <c r="F21" s="15">
        <v>11</v>
      </c>
      <c r="G21" s="14">
        <v>23</v>
      </c>
      <c r="H21" s="11">
        <v>12</v>
      </c>
      <c r="I21" s="11">
        <v>24</v>
      </c>
    </row>
    <row r="23" spans="1:19" x14ac:dyDescent="0.35">
      <c r="A23" s="3" t="s">
        <v>33</v>
      </c>
      <c r="B23" s="9" t="s">
        <v>39</v>
      </c>
      <c r="C23" s="8" t="s">
        <v>40</v>
      </c>
      <c r="D23" s="23" t="s">
        <v>45</v>
      </c>
      <c r="E23" s="23"/>
      <c r="F23" s="23"/>
      <c r="G23" s="23"/>
      <c r="H23" s="23"/>
      <c r="I23" s="23"/>
    </row>
    <row r="24" spans="1:19" x14ac:dyDescent="0.35">
      <c r="B24" t="s">
        <v>38</v>
      </c>
      <c r="C24" t="s">
        <v>38</v>
      </c>
      <c r="D24" t="s">
        <v>38</v>
      </c>
      <c r="E24" t="s">
        <v>38</v>
      </c>
      <c r="F24" t="s">
        <v>20</v>
      </c>
      <c r="G24" t="s">
        <v>20</v>
      </c>
      <c r="H24" t="s">
        <v>20</v>
      </c>
      <c r="I24" t="s">
        <v>20</v>
      </c>
    </row>
    <row r="25" spans="1:19" x14ac:dyDescent="0.35">
      <c r="A25" s="2"/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</row>
    <row r="26" spans="1:19" x14ac:dyDescent="0.35">
      <c r="A26" s="2">
        <v>1</v>
      </c>
      <c r="B26" s="3">
        <v>1</v>
      </c>
      <c r="C26" s="3">
        <v>7</v>
      </c>
      <c r="D26" s="5">
        <v>13</v>
      </c>
      <c r="E26" s="12">
        <v>19</v>
      </c>
      <c r="F26" s="16">
        <v>2</v>
      </c>
      <c r="G26" s="17">
        <v>8</v>
      </c>
      <c r="H26" s="7">
        <v>14</v>
      </c>
      <c r="I26" s="7">
        <v>20</v>
      </c>
    </row>
    <row r="27" spans="1:19" x14ac:dyDescent="0.35">
      <c r="A27" s="2">
        <v>2</v>
      </c>
      <c r="B27" s="9">
        <v>3</v>
      </c>
      <c r="C27" s="9">
        <v>9</v>
      </c>
      <c r="D27" s="11">
        <v>15</v>
      </c>
      <c r="E27" s="14">
        <v>21</v>
      </c>
      <c r="F27" s="13">
        <v>4</v>
      </c>
      <c r="G27" s="12">
        <v>10</v>
      </c>
      <c r="H27" s="5">
        <v>16</v>
      </c>
      <c r="I27" s="5">
        <v>22</v>
      </c>
    </row>
    <row r="28" spans="1:19" x14ac:dyDescent="0.35">
      <c r="A28" s="2">
        <v>3</v>
      </c>
      <c r="B28" s="8">
        <v>5</v>
      </c>
      <c r="C28" s="8">
        <v>11</v>
      </c>
      <c r="D28" s="17">
        <v>17</v>
      </c>
      <c r="E28" s="17">
        <v>23</v>
      </c>
      <c r="F28" s="15">
        <v>6</v>
      </c>
      <c r="G28" s="14">
        <v>12</v>
      </c>
      <c r="H28" s="11">
        <v>18</v>
      </c>
      <c r="I28" s="11">
        <v>24</v>
      </c>
    </row>
    <row r="30" spans="1:19" x14ac:dyDescent="0.35">
      <c r="A30" s="3" t="s">
        <v>33</v>
      </c>
      <c r="B30" s="9" t="s">
        <v>39</v>
      </c>
      <c r="C30" s="8" t="s">
        <v>40</v>
      </c>
      <c r="D30" s="23" t="s">
        <v>53</v>
      </c>
      <c r="E30" s="23"/>
      <c r="F30" s="23"/>
      <c r="G30" s="23"/>
      <c r="H30" s="23"/>
      <c r="I30" s="23"/>
    </row>
    <row r="31" spans="1:19" x14ac:dyDescent="0.35">
      <c r="B31" t="s">
        <v>38</v>
      </c>
      <c r="C31" t="s">
        <v>38</v>
      </c>
      <c r="D31" t="s">
        <v>38</v>
      </c>
      <c r="E31" t="s">
        <v>38</v>
      </c>
      <c r="F31" t="s">
        <v>38</v>
      </c>
      <c r="G31" t="s">
        <v>38</v>
      </c>
      <c r="H31" t="s">
        <v>20</v>
      </c>
      <c r="I31" t="s">
        <v>20</v>
      </c>
      <c r="J31" t="s">
        <v>20</v>
      </c>
    </row>
    <row r="32" spans="1:19" x14ac:dyDescent="0.35">
      <c r="A32" s="2"/>
      <c r="B32" s="2">
        <v>1</v>
      </c>
      <c r="C32" s="2">
        <v>2</v>
      </c>
      <c r="D32" s="2">
        <v>3</v>
      </c>
      <c r="E32" s="2">
        <v>4</v>
      </c>
      <c r="F32" s="2">
        <v>5</v>
      </c>
      <c r="G32" s="2">
        <v>6</v>
      </c>
      <c r="H32" s="2">
        <v>7</v>
      </c>
      <c r="I32" s="2">
        <v>8</v>
      </c>
      <c r="J32" s="2">
        <v>9</v>
      </c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>
        <v>1</v>
      </c>
      <c r="B33" s="3">
        <v>1</v>
      </c>
      <c r="C33" s="3">
        <v>2</v>
      </c>
      <c r="D33" s="5">
        <v>10</v>
      </c>
      <c r="E33" s="12">
        <v>11</v>
      </c>
      <c r="F33" s="12">
        <v>19</v>
      </c>
      <c r="G33" s="12">
        <v>20</v>
      </c>
      <c r="H33" s="6">
        <v>-3</v>
      </c>
      <c r="I33" s="7">
        <v>-12</v>
      </c>
      <c r="J33" s="17">
        <v>-21</v>
      </c>
    </row>
    <row r="34" spans="1:19" x14ac:dyDescent="0.35">
      <c r="A34" s="2">
        <v>2</v>
      </c>
      <c r="B34" s="9">
        <v>4</v>
      </c>
      <c r="C34" s="9">
        <v>5</v>
      </c>
      <c r="D34" s="11">
        <v>13</v>
      </c>
      <c r="E34" s="14">
        <v>14</v>
      </c>
      <c r="F34" s="14">
        <v>22</v>
      </c>
      <c r="G34" s="14">
        <v>23</v>
      </c>
      <c r="H34" s="4">
        <v>-6</v>
      </c>
      <c r="I34" s="5">
        <v>-15</v>
      </c>
      <c r="J34" s="12">
        <v>-24</v>
      </c>
    </row>
    <row r="35" spans="1:19" x14ac:dyDescent="0.35">
      <c r="A35" s="2">
        <v>3</v>
      </c>
      <c r="B35" s="8">
        <v>7</v>
      </c>
      <c r="C35" s="8">
        <v>8</v>
      </c>
      <c r="D35" s="17">
        <v>16</v>
      </c>
      <c r="E35" s="17">
        <v>17</v>
      </c>
      <c r="F35" s="17">
        <v>25</v>
      </c>
      <c r="G35" s="17">
        <v>26</v>
      </c>
      <c r="H35" s="10">
        <v>-9</v>
      </c>
      <c r="I35" s="11">
        <v>-18</v>
      </c>
      <c r="J35" s="14">
        <v>-27</v>
      </c>
    </row>
    <row r="37" spans="1:19" x14ac:dyDescent="0.35">
      <c r="A37" s="3" t="s">
        <v>33</v>
      </c>
      <c r="B37" s="9" t="s">
        <v>39</v>
      </c>
      <c r="C37" s="8" t="s">
        <v>40</v>
      </c>
      <c r="D37" s="23" t="s">
        <v>52</v>
      </c>
      <c r="E37" s="23"/>
      <c r="F37" s="23"/>
      <c r="G37" s="23"/>
      <c r="H37" s="23"/>
      <c r="I37" s="23"/>
    </row>
    <row r="38" spans="1:19" x14ac:dyDescent="0.35">
      <c r="B38" t="s">
        <v>38</v>
      </c>
      <c r="C38" t="s">
        <v>38</v>
      </c>
      <c r="D38" t="s">
        <v>38</v>
      </c>
      <c r="E38" t="s">
        <v>38</v>
      </c>
      <c r="F38" t="s">
        <v>38</v>
      </c>
      <c r="G38" t="s">
        <v>38</v>
      </c>
      <c r="H38" t="s">
        <v>38</v>
      </c>
      <c r="I38" t="s">
        <v>38</v>
      </c>
      <c r="J38" t="s">
        <v>38</v>
      </c>
      <c r="K38" t="s">
        <v>38</v>
      </c>
      <c r="L38" t="s">
        <v>38</v>
      </c>
      <c r="M38" t="s">
        <v>38</v>
      </c>
      <c r="N38" t="s">
        <v>20</v>
      </c>
      <c r="O38" t="s">
        <v>20</v>
      </c>
      <c r="P38" t="s">
        <v>20</v>
      </c>
      <c r="Q38" t="s">
        <v>20</v>
      </c>
      <c r="R38" t="s">
        <v>20</v>
      </c>
      <c r="S38" t="s">
        <v>20</v>
      </c>
    </row>
    <row r="39" spans="1:19" x14ac:dyDescent="0.35">
      <c r="A39" s="2"/>
      <c r="B39" s="2">
        <v>1</v>
      </c>
      <c r="C39" s="2">
        <v>2</v>
      </c>
      <c r="D39" s="2">
        <v>3</v>
      </c>
      <c r="E39" s="2">
        <v>4</v>
      </c>
      <c r="F39" s="2">
        <v>5</v>
      </c>
      <c r="G39" s="2">
        <v>6</v>
      </c>
      <c r="H39" s="2">
        <v>7</v>
      </c>
      <c r="I39" s="2">
        <v>8</v>
      </c>
      <c r="J39" s="2">
        <v>9</v>
      </c>
      <c r="K39" s="2">
        <v>10</v>
      </c>
      <c r="L39" s="2">
        <v>11</v>
      </c>
      <c r="M39" s="2">
        <v>12</v>
      </c>
      <c r="N39" s="2">
        <v>13</v>
      </c>
      <c r="O39" s="2">
        <v>14</v>
      </c>
      <c r="P39" s="2">
        <v>15</v>
      </c>
      <c r="Q39" s="2">
        <v>16</v>
      </c>
      <c r="R39" s="2">
        <v>17</v>
      </c>
      <c r="S39" s="2">
        <v>18</v>
      </c>
    </row>
    <row r="40" spans="1:19" x14ac:dyDescent="0.35">
      <c r="A40" s="2">
        <v>1</v>
      </c>
      <c r="B40" s="3">
        <v>1</v>
      </c>
      <c r="C40" s="3">
        <v>-5</v>
      </c>
      <c r="D40" s="3">
        <v>2</v>
      </c>
      <c r="E40" s="3">
        <v>-6</v>
      </c>
      <c r="F40" s="5">
        <v>10</v>
      </c>
      <c r="G40" s="12">
        <v>-14</v>
      </c>
      <c r="H40" s="12">
        <v>11</v>
      </c>
      <c r="I40" s="12">
        <v>-15</v>
      </c>
      <c r="J40" s="12">
        <v>19</v>
      </c>
      <c r="K40" s="12">
        <v>-23</v>
      </c>
      <c r="L40" s="12">
        <v>20</v>
      </c>
      <c r="M40" s="12">
        <v>-24</v>
      </c>
      <c r="N40" s="4">
        <v>-6</v>
      </c>
      <c r="O40" s="12">
        <v>10</v>
      </c>
      <c r="P40" s="5">
        <v>-15</v>
      </c>
      <c r="Q40" s="12">
        <v>19</v>
      </c>
      <c r="R40" s="12">
        <v>-24</v>
      </c>
      <c r="S40" s="12">
        <v>1</v>
      </c>
    </row>
    <row r="41" spans="1:19" x14ac:dyDescent="0.35">
      <c r="A41" s="2">
        <v>2</v>
      </c>
      <c r="B41" s="9">
        <v>4</v>
      </c>
      <c r="C41" s="9">
        <v>-8</v>
      </c>
      <c r="D41" s="9">
        <v>5</v>
      </c>
      <c r="E41" s="9">
        <v>-9</v>
      </c>
      <c r="F41" s="11">
        <v>13</v>
      </c>
      <c r="G41" s="9">
        <v>-17</v>
      </c>
      <c r="H41" s="14">
        <v>14</v>
      </c>
      <c r="I41" s="9">
        <v>-18</v>
      </c>
      <c r="J41" s="14">
        <v>22</v>
      </c>
      <c r="K41" s="9">
        <v>-26</v>
      </c>
      <c r="L41" s="14">
        <v>23</v>
      </c>
      <c r="M41" s="9">
        <v>-27</v>
      </c>
      <c r="N41" s="10">
        <v>-9</v>
      </c>
      <c r="O41" s="14">
        <v>13</v>
      </c>
      <c r="P41" s="11">
        <v>-18</v>
      </c>
      <c r="Q41" s="14">
        <v>22</v>
      </c>
      <c r="R41" s="14">
        <v>-27</v>
      </c>
      <c r="S41" s="14">
        <v>4</v>
      </c>
    </row>
    <row r="42" spans="1:19" x14ac:dyDescent="0.35">
      <c r="A42" s="2">
        <v>3</v>
      </c>
      <c r="B42" s="8">
        <v>7</v>
      </c>
      <c r="C42" s="8">
        <v>-11</v>
      </c>
      <c r="D42" s="8">
        <v>8</v>
      </c>
      <c r="E42" s="8">
        <v>-12</v>
      </c>
      <c r="F42" s="17">
        <v>16</v>
      </c>
      <c r="G42" s="8">
        <v>-20</v>
      </c>
      <c r="H42" s="17">
        <v>17</v>
      </c>
      <c r="I42" s="8">
        <v>-21</v>
      </c>
      <c r="J42" s="17">
        <v>25</v>
      </c>
      <c r="K42" s="8">
        <v>-2</v>
      </c>
      <c r="L42" s="17">
        <v>26</v>
      </c>
      <c r="M42" s="8">
        <v>-3</v>
      </c>
      <c r="N42" s="6">
        <v>-3</v>
      </c>
      <c r="O42" s="17">
        <v>7</v>
      </c>
      <c r="P42" s="7">
        <v>-12</v>
      </c>
      <c r="Q42" s="17">
        <v>16</v>
      </c>
      <c r="R42" s="17">
        <v>-21</v>
      </c>
      <c r="S42" s="17">
        <v>25</v>
      </c>
    </row>
    <row r="43" spans="1:19" x14ac:dyDescent="0.35">
      <c r="B43" s="23" t="s">
        <v>54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 t="s">
        <v>55</v>
      </c>
      <c r="O43" s="23"/>
      <c r="P43" s="23"/>
      <c r="Q43" s="23"/>
      <c r="R43" s="23"/>
      <c r="S43" s="23"/>
    </row>
    <row r="45" spans="1:19" x14ac:dyDescent="0.35">
      <c r="A45" s="3" t="s">
        <v>33</v>
      </c>
      <c r="B45" s="9" t="s">
        <v>39</v>
      </c>
      <c r="C45" s="8" t="s">
        <v>40</v>
      </c>
      <c r="D45" s="23" t="s">
        <v>56</v>
      </c>
      <c r="E45" s="23"/>
      <c r="F45" s="23"/>
      <c r="G45" s="23"/>
      <c r="H45" s="23"/>
      <c r="I45" s="23"/>
    </row>
    <row r="46" spans="1:19" x14ac:dyDescent="0.35">
      <c r="B46" t="s">
        <v>38</v>
      </c>
      <c r="C46" t="s">
        <v>38</v>
      </c>
      <c r="D46" t="s">
        <v>20</v>
      </c>
      <c r="E46" t="s">
        <v>20</v>
      </c>
    </row>
    <row r="47" spans="1:19" x14ac:dyDescent="0.35">
      <c r="B47" s="19">
        <v>1</v>
      </c>
      <c r="C47" s="19">
        <v>2</v>
      </c>
      <c r="D47" s="19">
        <v>3</v>
      </c>
      <c r="E47" s="19">
        <v>4</v>
      </c>
    </row>
    <row r="48" spans="1:19" x14ac:dyDescent="0.35">
      <c r="A48" s="19">
        <v>1</v>
      </c>
      <c r="B48" s="3">
        <v>1</v>
      </c>
      <c r="C48" s="20">
        <v>2</v>
      </c>
      <c r="D48" s="8">
        <v>3</v>
      </c>
      <c r="E48" s="8">
        <v>4</v>
      </c>
    </row>
    <row r="49" spans="1:9" x14ac:dyDescent="0.35">
      <c r="A49" s="19">
        <v>2</v>
      </c>
      <c r="B49" s="9">
        <v>5</v>
      </c>
      <c r="C49" s="21">
        <v>6</v>
      </c>
      <c r="D49" s="3">
        <v>7</v>
      </c>
      <c r="E49" s="3">
        <v>8</v>
      </c>
    </row>
    <row r="50" spans="1:9" x14ac:dyDescent="0.35">
      <c r="A50" s="19">
        <v>3</v>
      </c>
      <c r="B50" s="8">
        <v>9</v>
      </c>
      <c r="C50" s="22">
        <v>10</v>
      </c>
      <c r="D50" s="9">
        <v>11</v>
      </c>
      <c r="E50" s="9">
        <v>12</v>
      </c>
    </row>
    <row r="52" spans="1:9" x14ac:dyDescent="0.35">
      <c r="A52" s="3" t="s">
        <v>33</v>
      </c>
      <c r="B52" s="9" t="s">
        <v>39</v>
      </c>
      <c r="C52" s="8" t="s">
        <v>40</v>
      </c>
      <c r="D52" s="23" t="s">
        <v>57</v>
      </c>
      <c r="E52" s="23"/>
      <c r="F52" s="23"/>
      <c r="G52" s="23"/>
      <c r="H52" s="23"/>
      <c r="I52" s="23"/>
    </row>
    <row r="53" spans="1:9" x14ac:dyDescent="0.35">
      <c r="B53" t="s">
        <v>38</v>
      </c>
      <c r="C53" t="s">
        <v>38</v>
      </c>
      <c r="D53" t="s">
        <v>20</v>
      </c>
    </row>
    <row r="54" spans="1:9" x14ac:dyDescent="0.35">
      <c r="B54" s="19">
        <v>1</v>
      </c>
      <c r="C54" s="19">
        <v>2</v>
      </c>
      <c r="D54" s="19">
        <v>3</v>
      </c>
      <c r="E54" s="19"/>
    </row>
    <row r="55" spans="1:9" x14ac:dyDescent="0.35">
      <c r="A55" s="19">
        <v>1</v>
      </c>
      <c r="B55" s="3">
        <v>1</v>
      </c>
      <c r="C55" s="20">
        <v>8</v>
      </c>
      <c r="D55" s="8">
        <v>6</v>
      </c>
      <c r="E55" s="8"/>
    </row>
    <row r="56" spans="1:9" x14ac:dyDescent="0.35">
      <c r="A56" s="19">
        <v>2</v>
      </c>
      <c r="B56" s="9">
        <v>4</v>
      </c>
      <c r="C56" s="21">
        <v>2</v>
      </c>
      <c r="D56" s="3">
        <v>4</v>
      </c>
      <c r="E56" s="3"/>
    </row>
    <row r="57" spans="1:9" x14ac:dyDescent="0.35">
      <c r="A57" s="19">
        <v>3</v>
      </c>
      <c r="B57" s="8">
        <v>7</v>
      </c>
      <c r="C57" s="22">
        <v>5</v>
      </c>
      <c r="D57" s="9">
        <v>3</v>
      </c>
      <c r="E57" s="9"/>
    </row>
    <row r="60" spans="1:9" x14ac:dyDescent="0.35">
      <c r="B60" t="s">
        <v>38</v>
      </c>
      <c r="C60" t="s">
        <v>38</v>
      </c>
      <c r="D60" t="s">
        <v>38</v>
      </c>
      <c r="E60" t="s">
        <v>38</v>
      </c>
      <c r="F60" t="s">
        <v>38</v>
      </c>
      <c r="G60" t="s">
        <v>38</v>
      </c>
    </row>
    <row r="61" spans="1:9" x14ac:dyDescent="0.35">
      <c r="A61" s="2"/>
      <c r="B61" s="2">
        <v>1</v>
      </c>
      <c r="C61" s="2">
        <v>2</v>
      </c>
      <c r="D61" s="2">
        <v>3</v>
      </c>
      <c r="E61" s="2">
        <v>4</v>
      </c>
      <c r="F61" s="2">
        <v>5</v>
      </c>
      <c r="G61" s="2">
        <v>6</v>
      </c>
    </row>
    <row r="62" spans="1:9" x14ac:dyDescent="0.35">
      <c r="A62" s="2">
        <v>1</v>
      </c>
      <c r="B62" s="3">
        <v>1</v>
      </c>
      <c r="C62" s="3">
        <v>7</v>
      </c>
      <c r="D62" s="3">
        <v>13</v>
      </c>
      <c r="E62" s="3">
        <v>2</v>
      </c>
      <c r="F62" s="5">
        <v>8</v>
      </c>
      <c r="G62" s="12">
        <v>14</v>
      </c>
    </row>
    <row r="63" spans="1:9" x14ac:dyDescent="0.35">
      <c r="A63" s="2">
        <v>2</v>
      </c>
      <c r="B63" s="9">
        <v>3</v>
      </c>
      <c r="C63" s="9">
        <v>9</v>
      </c>
      <c r="D63" s="9">
        <v>15</v>
      </c>
      <c r="E63" s="9">
        <v>4</v>
      </c>
      <c r="F63" s="11">
        <v>10</v>
      </c>
      <c r="G63" s="9">
        <v>16</v>
      </c>
    </row>
    <row r="64" spans="1:9" x14ac:dyDescent="0.35">
      <c r="A64" s="2">
        <v>3</v>
      </c>
      <c r="B64" s="8">
        <v>5</v>
      </c>
      <c r="C64" s="8">
        <v>11</v>
      </c>
      <c r="D64" s="8">
        <v>17</v>
      </c>
      <c r="E64" s="8">
        <v>6</v>
      </c>
      <c r="F64" s="17">
        <v>12</v>
      </c>
      <c r="G64" s="8">
        <v>18</v>
      </c>
    </row>
    <row r="66" spans="1:9" x14ac:dyDescent="0.35">
      <c r="A66" s="3" t="s">
        <v>33</v>
      </c>
      <c r="B66" s="9" t="s">
        <v>39</v>
      </c>
      <c r="C66" s="8" t="s">
        <v>40</v>
      </c>
      <c r="D66" s="23" t="s">
        <v>58</v>
      </c>
      <c r="E66" s="23"/>
      <c r="F66" s="23"/>
      <c r="G66" s="23"/>
      <c r="H66" s="23"/>
      <c r="I66" s="23"/>
    </row>
    <row r="67" spans="1:9" x14ac:dyDescent="0.35">
      <c r="B67" t="s">
        <v>38</v>
      </c>
      <c r="C67" t="s">
        <v>38</v>
      </c>
      <c r="D67" t="s">
        <v>38</v>
      </c>
      <c r="E67" t="s">
        <v>20</v>
      </c>
      <c r="F67" t="s">
        <v>20</v>
      </c>
      <c r="G67" t="s">
        <v>20</v>
      </c>
    </row>
    <row r="68" spans="1:9" x14ac:dyDescent="0.35">
      <c r="A68" s="2"/>
      <c r="B68" s="2">
        <v>1</v>
      </c>
      <c r="C68" s="2">
        <v>2</v>
      </c>
      <c r="D68" s="2">
        <v>3</v>
      </c>
      <c r="E68" s="2">
        <v>4</v>
      </c>
      <c r="F68" s="2">
        <v>5</v>
      </c>
      <c r="G68" s="2">
        <v>6</v>
      </c>
      <c r="H68" s="2"/>
      <c r="I68" s="2"/>
    </row>
    <row r="69" spans="1:9" x14ac:dyDescent="0.35">
      <c r="A69" s="2">
        <v>1</v>
      </c>
      <c r="B69" s="3">
        <v>1</v>
      </c>
      <c r="C69" s="3">
        <v>2</v>
      </c>
      <c r="D69" s="5">
        <v>3</v>
      </c>
      <c r="E69" s="16">
        <v>4</v>
      </c>
      <c r="F69" s="7">
        <v>5</v>
      </c>
      <c r="G69" s="7">
        <v>6</v>
      </c>
    </row>
    <row r="70" spans="1:9" x14ac:dyDescent="0.35">
      <c r="A70" s="2">
        <v>2</v>
      </c>
      <c r="B70" s="9">
        <v>7</v>
      </c>
      <c r="C70" s="9">
        <v>8</v>
      </c>
      <c r="D70" s="11">
        <v>9</v>
      </c>
      <c r="E70" s="13">
        <v>10</v>
      </c>
      <c r="F70" s="5">
        <v>11</v>
      </c>
      <c r="G70" s="5">
        <v>12</v>
      </c>
    </row>
    <row r="71" spans="1:9" x14ac:dyDescent="0.35">
      <c r="A71" s="2">
        <v>3</v>
      </c>
      <c r="B71" s="8">
        <v>13</v>
      </c>
      <c r="C71" s="8">
        <v>14</v>
      </c>
      <c r="D71" s="17">
        <v>15</v>
      </c>
      <c r="E71" s="15">
        <v>16</v>
      </c>
      <c r="F71" s="11">
        <v>17</v>
      </c>
      <c r="G71" s="11">
        <v>18</v>
      </c>
    </row>
  </sheetData>
  <mergeCells count="13">
    <mergeCell ref="N43:S43"/>
    <mergeCell ref="D16:I16"/>
    <mergeCell ref="D66:I66"/>
    <mergeCell ref="D45:I45"/>
    <mergeCell ref="D52:I52"/>
    <mergeCell ref="D8:E8"/>
    <mergeCell ref="D1:E1"/>
    <mergeCell ref="D23:I23"/>
    <mergeCell ref="A7:E7"/>
    <mergeCell ref="A15:I15"/>
    <mergeCell ref="D30:I30"/>
    <mergeCell ref="D37:I37"/>
    <mergeCell ref="B43:M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</vt:lpstr>
      <vt:lpstr>Custom Motor</vt:lpstr>
      <vt:lpstr>WDT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2022-09-26T15:47:11Z</dcterms:created>
  <dcterms:modified xsi:type="dcterms:W3CDTF">2022-12-01T22:22:05Z</dcterms:modified>
</cp:coreProperties>
</file>